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pivotTables/pivotTable2.xml" ContentType="application/vnd.openxmlformats-officedocument.spreadsheetml.pivotTable+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pivotTables/pivotTable3.xml" ContentType="application/vnd.openxmlformats-officedocument.spreadsheetml.pivotTable+xml"/>
  <Override PartName="/xl/drawings/drawing3.xml" ContentType="application/vnd.openxmlformats-officedocument.drawing+xml"/>
  <Override PartName="/xl/charts/chart6.xml" ContentType="application/vnd.openxmlformats-officedocument.drawingml.chart+xml"/>
  <Override PartName="/xl/pivotTables/pivotTable4.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3913"/>
  <workbookPr showInkAnnotation="0" autoCompressPictures="0"/>
  <bookViews>
    <workbookView xWindow="0" yWindow="0" windowWidth="25600" windowHeight="18380" tabRatio="500"/>
  </bookViews>
  <sheets>
    <sheet name="Films" sheetId="2" r:id="rId1"/>
    <sheet name="IncsFilm" sheetId="3" r:id="rId2"/>
    <sheet name="Imps" sheetId="4" r:id="rId3"/>
    <sheet name="% PG13 Sm by Co" sheetId="1" r:id="rId4"/>
  </sheets>
  <externalReferences>
    <externalReference r:id="rId5"/>
  </externalReferences>
  <calcPr calcId="140000" concurrentCalc="0"/>
  <pivotCaches>
    <pivotCache cacheId="26" r:id="rId6"/>
  </pivotCaches>
  <extLst>
    <ext xmlns:mx="http://schemas.microsoft.com/office/mac/excel/2008/main" uri="{7523E5D3-25F3-A5E0-1632-64F254C22452}">
      <mx:ArchID Flags="2"/>
    </ext>
  </extLst>
</workbook>
</file>

<file path=xl/calcChain.xml><?xml version="1.0" encoding="utf-8"?>
<calcChain xmlns="http://schemas.openxmlformats.org/spreadsheetml/2006/main">
  <c r="M18" i="4" l="1"/>
  <c r="D35" i="4"/>
  <c r="K18" i="4"/>
  <c r="C35" i="4"/>
  <c r="I18" i="4"/>
  <c r="B35" i="4"/>
  <c r="M17" i="4"/>
  <c r="D34" i="4"/>
  <c r="K17" i="4"/>
  <c r="C34" i="4"/>
  <c r="I17" i="4"/>
  <c r="B34" i="4"/>
  <c r="M16" i="4"/>
  <c r="D33" i="4"/>
  <c r="K16" i="4"/>
  <c r="C33" i="4"/>
  <c r="I16" i="4"/>
  <c r="B33" i="4"/>
  <c r="M15" i="4"/>
  <c r="D32" i="4"/>
  <c r="K15" i="4"/>
  <c r="C32" i="4"/>
  <c r="I15" i="4"/>
  <c r="B32" i="4"/>
  <c r="M14" i="4"/>
  <c r="D31" i="4"/>
  <c r="K14" i="4"/>
  <c r="C31" i="4"/>
  <c r="I14" i="4"/>
  <c r="B31" i="4"/>
  <c r="M13" i="4"/>
  <c r="D30" i="4"/>
  <c r="K13" i="4"/>
  <c r="C30" i="4"/>
  <c r="I13" i="4"/>
  <c r="B30" i="4"/>
  <c r="M12" i="4"/>
  <c r="D29" i="4"/>
  <c r="K12" i="4"/>
  <c r="C29" i="4"/>
  <c r="I12" i="4"/>
  <c r="B29" i="4"/>
  <c r="M11" i="4"/>
  <c r="D28" i="4"/>
  <c r="K11" i="4"/>
  <c r="C28" i="4"/>
  <c r="I11" i="4"/>
  <c r="B28" i="4"/>
  <c r="M10" i="4"/>
  <c r="D27" i="4"/>
  <c r="K10" i="4"/>
  <c r="C27" i="4"/>
  <c r="I10" i="4"/>
  <c r="B27" i="4"/>
  <c r="M9" i="4"/>
  <c r="D26" i="4"/>
  <c r="K9" i="4"/>
  <c r="C26" i="4"/>
  <c r="I9" i="4"/>
  <c r="B26" i="4"/>
  <c r="M8" i="4"/>
  <c r="D25" i="4"/>
  <c r="K8" i="4"/>
  <c r="C25" i="4"/>
  <c r="I8" i="4"/>
  <c r="B25" i="4"/>
  <c r="M7" i="4"/>
  <c r="D24" i="4"/>
  <c r="K7" i="4"/>
  <c r="C24" i="4"/>
  <c r="I7" i="4"/>
  <c r="B24" i="4"/>
  <c r="M6" i="4"/>
  <c r="D23" i="4"/>
  <c r="K6" i="4"/>
  <c r="C23" i="4"/>
  <c r="I6" i="4"/>
  <c r="B23" i="4"/>
  <c r="O15" i="4"/>
  <c r="O17" i="4"/>
  <c r="O22" i="4"/>
  <c r="K22" i="4"/>
  <c r="M5" i="4"/>
  <c r="D22" i="4"/>
  <c r="K5" i="4"/>
  <c r="C22" i="4"/>
  <c r="I5" i="4"/>
  <c r="B22" i="4"/>
  <c r="H18" i="4"/>
  <c r="P18" i="4"/>
  <c r="O18" i="4"/>
  <c r="N18" i="4"/>
  <c r="L18" i="4"/>
  <c r="J18" i="4"/>
  <c r="H17" i="4"/>
  <c r="P17" i="4"/>
  <c r="N17" i="4"/>
  <c r="L17" i="4"/>
  <c r="J17" i="4"/>
  <c r="H16" i="4"/>
  <c r="P16" i="4"/>
  <c r="O16" i="4"/>
  <c r="N16" i="4"/>
  <c r="L16" i="4"/>
  <c r="J16" i="4"/>
  <c r="H15" i="4"/>
  <c r="P15" i="4"/>
  <c r="N15" i="4"/>
  <c r="L15" i="4"/>
  <c r="J15" i="4"/>
  <c r="H14" i="4"/>
  <c r="P14" i="4"/>
  <c r="O14" i="4"/>
  <c r="N14" i="4"/>
  <c r="L14" i="4"/>
  <c r="J14" i="4"/>
  <c r="H13" i="4"/>
  <c r="P13" i="4"/>
  <c r="O13" i="4"/>
  <c r="N13" i="4"/>
  <c r="L13" i="4"/>
  <c r="J13" i="4"/>
  <c r="H12" i="4"/>
  <c r="P12" i="4"/>
  <c r="O12" i="4"/>
  <c r="N12" i="4"/>
  <c r="L12" i="4"/>
  <c r="J12" i="4"/>
  <c r="H11" i="4"/>
  <c r="P11" i="4"/>
  <c r="O11" i="4"/>
  <c r="N11" i="4"/>
  <c r="L11" i="4"/>
  <c r="J11" i="4"/>
  <c r="H10" i="4"/>
  <c r="P10" i="4"/>
  <c r="O10" i="4"/>
  <c r="N10" i="4"/>
  <c r="L10" i="4"/>
  <c r="J10" i="4"/>
  <c r="H9" i="4"/>
  <c r="P9" i="4"/>
  <c r="O9" i="4"/>
  <c r="N9" i="4"/>
  <c r="L9" i="4"/>
  <c r="J9" i="4"/>
  <c r="H8" i="4"/>
  <c r="P8" i="4"/>
  <c r="O8" i="4"/>
  <c r="N8" i="4"/>
  <c r="L8" i="4"/>
  <c r="J8" i="4"/>
  <c r="H7" i="4"/>
  <c r="P7" i="4"/>
  <c r="O7" i="4"/>
  <c r="N7" i="4"/>
  <c r="L7" i="4"/>
  <c r="J7" i="4"/>
  <c r="H6" i="4"/>
  <c r="P6" i="4"/>
  <c r="O6" i="4"/>
  <c r="N6" i="4"/>
  <c r="L6" i="4"/>
  <c r="J6" i="4"/>
  <c r="H5" i="4"/>
  <c r="P5" i="4"/>
  <c r="O5" i="4"/>
  <c r="N5" i="4"/>
  <c r="L5" i="4"/>
  <c r="J5" i="4"/>
  <c r="B42" i="3"/>
  <c r="B43" i="3"/>
  <c r="B44" i="3"/>
  <c r="B45" i="3"/>
  <c r="B46" i="3"/>
  <c r="B47" i="3"/>
  <c r="B48" i="3"/>
  <c r="B49" i="3"/>
  <c r="B50" i="3"/>
  <c r="B51" i="3"/>
  <c r="B52" i="3"/>
  <c r="B53" i="3"/>
  <c r="B54" i="3"/>
  <c r="B55" i="3"/>
  <c r="C42" i="3"/>
  <c r="C43" i="3"/>
  <c r="C44" i="3"/>
  <c r="C45" i="3"/>
  <c r="C46" i="3"/>
  <c r="C47" i="3"/>
  <c r="C48" i="3"/>
  <c r="C49" i="3"/>
  <c r="C50" i="3"/>
  <c r="C51" i="3"/>
  <c r="C52" i="3"/>
  <c r="C53" i="3"/>
  <c r="C54" i="3"/>
  <c r="C55" i="3"/>
  <c r="D42" i="3"/>
  <c r="D43" i="3"/>
  <c r="D44" i="3"/>
  <c r="D45" i="3"/>
  <c r="D46" i="3"/>
  <c r="D47" i="3"/>
  <c r="D48" i="3"/>
  <c r="D49" i="3"/>
  <c r="D50" i="3"/>
  <c r="D51" i="3"/>
  <c r="D52" i="3"/>
  <c r="D53" i="3"/>
  <c r="D54" i="3"/>
  <c r="D55" i="3"/>
  <c r="K55" i="3"/>
  <c r="K54" i="3"/>
  <c r="K53" i="3"/>
  <c r="K52" i="3"/>
  <c r="K51" i="3"/>
  <c r="K50" i="3"/>
  <c r="K49" i="3"/>
  <c r="K48" i="3"/>
  <c r="K47" i="3"/>
  <c r="K46" i="3"/>
  <c r="K45" i="3"/>
  <c r="K44" i="3"/>
  <c r="K43" i="3"/>
  <c r="K42" i="3"/>
  <c r="P32" i="3"/>
  <c r="O32" i="3"/>
  <c r="N32" i="3"/>
  <c r="M32" i="3"/>
  <c r="L32" i="3"/>
  <c r="C32" i="3"/>
  <c r="B32" i="3"/>
  <c r="P31" i="3"/>
  <c r="O31" i="3"/>
  <c r="N31" i="3"/>
  <c r="M31" i="3"/>
  <c r="L31" i="3"/>
  <c r="C31" i="3"/>
  <c r="B31" i="3"/>
  <c r="P30" i="3"/>
  <c r="O30" i="3"/>
  <c r="N30" i="3"/>
  <c r="M30" i="3"/>
  <c r="L30" i="3"/>
  <c r="C30" i="3"/>
  <c r="B30" i="3"/>
  <c r="P29" i="3"/>
  <c r="O29" i="3"/>
  <c r="N29" i="3"/>
  <c r="M29" i="3"/>
  <c r="L29" i="3"/>
  <c r="C29" i="3"/>
  <c r="B29" i="3"/>
  <c r="P28" i="3"/>
  <c r="O28" i="3"/>
  <c r="N28" i="3"/>
  <c r="M28" i="3"/>
  <c r="L28" i="3"/>
  <c r="C28" i="3"/>
  <c r="B28" i="3"/>
  <c r="P27" i="3"/>
  <c r="O27" i="3"/>
  <c r="N27" i="3"/>
  <c r="M27" i="3"/>
  <c r="L27" i="3"/>
  <c r="C27" i="3"/>
  <c r="B27" i="3"/>
  <c r="P26" i="3"/>
  <c r="O26" i="3"/>
  <c r="N26" i="3"/>
  <c r="M26" i="3"/>
  <c r="L26" i="3"/>
  <c r="C26" i="3"/>
  <c r="B26" i="3"/>
  <c r="P25" i="3"/>
  <c r="O25" i="3"/>
  <c r="N25" i="3"/>
  <c r="M25" i="3"/>
  <c r="L25" i="3"/>
  <c r="C25" i="3"/>
  <c r="B25" i="3"/>
  <c r="P24" i="3"/>
  <c r="O24" i="3"/>
  <c r="N24" i="3"/>
  <c r="M24" i="3"/>
  <c r="L24" i="3"/>
  <c r="C24" i="3"/>
  <c r="B24" i="3"/>
  <c r="P23" i="3"/>
  <c r="O23" i="3"/>
  <c r="N23" i="3"/>
  <c r="M23" i="3"/>
  <c r="L23" i="3"/>
  <c r="C23" i="3"/>
  <c r="B23" i="3"/>
  <c r="P22" i="3"/>
  <c r="O22" i="3"/>
  <c r="N22" i="3"/>
  <c r="M22" i="3"/>
  <c r="L22" i="3"/>
  <c r="C22" i="3"/>
  <c r="B22" i="3"/>
  <c r="P21" i="3"/>
  <c r="O21" i="3"/>
  <c r="N21" i="3"/>
  <c r="M21" i="3"/>
  <c r="L21" i="3"/>
  <c r="C21" i="3"/>
  <c r="B21" i="3"/>
  <c r="P20" i="3"/>
  <c r="O20" i="3"/>
  <c r="N20" i="3"/>
  <c r="M20" i="3"/>
  <c r="L20" i="3"/>
  <c r="C20" i="3"/>
  <c r="B20" i="3"/>
  <c r="P19" i="3"/>
  <c r="O19" i="3"/>
  <c r="N19" i="3"/>
  <c r="M19" i="3"/>
  <c r="L19" i="3"/>
  <c r="C19" i="3"/>
  <c r="B19" i="3"/>
  <c r="P16" i="3"/>
  <c r="O16" i="3"/>
  <c r="N16" i="3"/>
  <c r="M16" i="3"/>
  <c r="L16" i="3"/>
  <c r="K16" i="3"/>
  <c r="J16" i="3"/>
  <c r="I16" i="3"/>
  <c r="H16" i="3"/>
  <c r="P15" i="3"/>
  <c r="O15" i="3"/>
  <c r="N15" i="3"/>
  <c r="M15" i="3"/>
  <c r="L15" i="3"/>
  <c r="K15" i="3"/>
  <c r="J15" i="3"/>
  <c r="I15" i="3"/>
  <c r="H15" i="3"/>
  <c r="P14" i="3"/>
  <c r="O14" i="3"/>
  <c r="N14" i="3"/>
  <c r="M14" i="3"/>
  <c r="L14" i="3"/>
  <c r="K14" i="3"/>
  <c r="J14" i="3"/>
  <c r="I14" i="3"/>
  <c r="H14" i="3"/>
  <c r="P13" i="3"/>
  <c r="O13" i="3"/>
  <c r="N13" i="3"/>
  <c r="M13" i="3"/>
  <c r="L13" i="3"/>
  <c r="K13" i="3"/>
  <c r="J13" i="3"/>
  <c r="I13" i="3"/>
  <c r="H13" i="3"/>
  <c r="P12" i="3"/>
  <c r="O12" i="3"/>
  <c r="N12" i="3"/>
  <c r="M12" i="3"/>
  <c r="L12" i="3"/>
  <c r="K12" i="3"/>
  <c r="J12" i="3"/>
  <c r="I12" i="3"/>
  <c r="H12" i="3"/>
  <c r="P11" i="3"/>
  <c r="O11" i="3"/>
  <c r="N11" i="3"/>
  <c r="M11" i="3"/>
  <c r="L11" i="3"/>
  <c r="K11" i="3"/>
  <c r="J11" i="3"/>
  <c r="I11" i="3"/>
  <c r="H11" i="3"/>
  <c r="P10" i="3"/>
  <c r="O10" i="3"/>
  <c r="N10" i="3"/>
  <c r="M10" i="3"/>
  <c r="L10" i="3"/>
  <c r="K10" i="3"/>
  <c r="J10" i="3"/>
  <c r="I10" i="3"/>
  <c r="H10" i="3"/>
  <c r="P9" i="3"/>
  <c r="O9" i="3"/>
  <c r="N9" i="3"/>
  <c r="M9" i="3"/>
  <c r="L9" i="3"/>
  <c r="K9" i="3"/>
  <c r="J9" i="3"/>
  <c r="I9" i="3"/>
  <c r="H9" i="3"/>
  <c r="P8" i="3"/>
  <c r="O8" i="3"/>
  <c r="N8" i="3"/>
  <c r="M8" i="3"/>
  <c r="L8" i="3"/>
  <c r="K8" i="3"/>
  <c r="J8" i="3"/>
  <c r="I8" i="3"/>
  <c r="H8" i="3"/>
  <c r="P7" i="3"/>
  <c r="O7" i="3"/>
  <c r="N7" i="3"/>
  <c r="M7" i="3"/>
  <c r="L7" i="3"/>
  <c r="K7" i="3"/>
  <c r="J7" i="3"/>
  <c r="I7" i="3"/>
  <c r="H7" i="3"/>
  <c r="P6" i="3"/>
  <c r="O6" i="3"/>
  <c r="N6" i="3"/>
  <c r="M6" i="3"/>
  <c r="L6" i="3"/>
  <c r="K6" i="3"/>
  <c r="J6" i="3"/>
  <c r="I6" i="3"/>
  <c r="H6" i="3"/>
  <c r="P5" i="3"/>
  <c r="O5" i="3"/>
  <c r="N5" i="3"/>
  <c r="M5" i="3"/>
  <c r="L5" i="3"/>
  <c r="K5" i="3"/>
  <c r="J5" i="3"/>
  <c r="I5" i="3"/>
  <c r="H5" i="3"/>
  <c r="P4" i="3"/>
  <c r="O4" i="3"/>
  <c r="N4" i="3"/>
  <c r="M4" i="3"/>
  <c r="L4" i="3"/>
  <c r="K4" i="3"/>
  <c r="J4" i="3"/>
  <c r="I4" i="3"/>
  <c r="H4" i="3"/>
  <c r="P3" i="3"/>
  <c r="O3" i="3"/>
  <c r="N3" i="3"/>
  <c r="M3" i="3"/>
  <c r="L3" i="3"/>
  <c r="K3" i="3"/>
  <c r="J3" i="3"/>
  <c r="I3" i="3"/>
  <c r="H3" i="3"/>
  <c r="O36" i="2"/>
  <c r="P36" i="2"/>
  <c r="Q36" i="2"/>
  <c r="X36" i="2"/>
  <c r="O35" i="2"/>
  <c r="P35" i="2"/>
  <c r="Q35" i="2"/>
  <c r="X35" i="2"/>
  <c r="Q17" i="2"/>
  <c r="D35" i="2"/>
  <c r="P17" i="2"/>
  <c r="C35" i="2"/>
  <c r="O17" i="2"/>
  <c r="B35" i="2"/>
  <c r="O34" i="2"/>
  <c r="P34" i="2"/>
  <c r="Q34" i="2"/>
  <c r="X34" i="2"/>
  <c r="Q16" i="2"/>
  <c r="D34" i="2"/>
  <c r="P16" i="2"/>
  <c r="C34" i="2"/>
  <c r="O16" i="2"/>
  <c r="B34" i="2"/>
  <c r="O33" i="2"/>
  <c r="P33" i="2"/>
  <c r="Q33" i="2"/>
  <c r="X33" i="2"/>
  <c r="Q15" i="2"/>
  <c r="D33" i="2"/>
  <c r="P15" i="2"/>
  <c r="C33" i="2"/>
  <c r="O15" i="2"/>
  <c r="B33" i="2"/>
  <c r="O32" i="2"/>
  <c r="P32" i="2"/>
  <c r="Q32" i="2"/>
  <c r="X32" i="2"/>
  <c r="Q14" i="2"/>
  <c r="D32" i="2"/>
  <c r="P14" i="2"/>
  <c r="C32" i="2"/>
  <c r="O14" i="2"/>
  <c r="B32" i="2"/>
  <c r="O31" i="2"/>
  <c r="P31" i="2"/>
  <c r="Q31" i="2"/>
  <c r="X31" i="2"/>
  <c r="Q13" i="2"/>
  <c r="D31" i="2"/>
  <c r="P13" i="2"/>
  <c r="C31" i="2"/>
  <c r="O13" i="2"/>
  <c r="B31" i="2"/>
  <c r="O30" i="2"/>
  <c r="P30" i="2"/>
  <c r="Q30" i="2"/>
  <c r="X30" i="2"/>
  <c r="Q12" i="2"/>
  <c r="D30" i="2"/>
  <c r="P12" i="2"/>
  <c r="C30" i="2"/>
  <c r="O12" i="2"/>
  <c r="B30" i="2"/>
  <c r="O29" i="2"/>
  <c r="P29" i="2"/>
  <c r="Q29" i="2"/>
  <c r="X29" i="2"/>
  <c r="Q11" i="2"/>
  <c r="D29" i="2"/>
  <c r="P11" i="2"/>
  <c r="C29" i="2"/>
  <c r="O11" i="2"/>
  <c r="B29" i="2"/>
  <c r="O28" i="2"/>
  <c r="P28" i="2"/>
  <c r="Q28" i="2"/>
  <c r="X28" i="2"/>
  <c r="Q10" i="2"/>
  <c r="D28" i="2"/>
  <c r="P10" i="2"/>
  <c r="C28" i="2"/>
  <c r="O10" i="2"/>
  <c r="B28" i="2"/>
  <c r="O27" i="2"/>
  <c r="P27" i="2"/>
  <c r="Q27" i="2"/>
  <c r="X27" i="2"/>
  <c r="Q9" i="2"/>
  <c r="D27" i="2"/>
  <c r="P9" i="2"/>
  <c r="C27" i="2"/>
  <c r="O9" i="2"/>
  <c r="B27" i="2"/>
  <c r="O26" i="2"/>
  <c r="P26" i="2"/>
  <c r="Q26" i="2"/>
  <c r="X26" i="2"/>
  <c r="Q8" i="2"/>
  <c r="D26" i="2"/>
  <c r="P8" i="2"/>
  <c r="C26" i="2"/>
  <c r="O8" i="2"/>
  <c r="B26" i="2"/>
  <c r="O25" i="2"/>
  <c r="P25" i="2"/>
  <c r="Q25" i="2"/>
  <c r="X25" i="2"/>
  <c r="Q7" i="2"/>
  <c r="D25" i="2"/>
  <c r="P7" i="2"/>
  <c r="C25" i="2"/>
  <c r="O7" i="2"/>
  <c r="B25" i="2"/>
  <c r="O24" i="2"/>
  <c r="P24" i="2"/>
  <c r="Q24" i="2"/>
  <c r="X24" i="2"/>
  <c r="Q6" i="2"/>
  <c r="D24" i="2"/>
  <c r="P6" i="2"/>
  <c r="C24" i="2"/>
  <c r="O6" i="2"/>
  <c r="B24" i="2"/>
  <c r="O23" i="2"/>
  <c r="P23" i="2"/>
  <c r="Q23" i="2"/>
  <c r="X23" i="2"/>
  <c r="Q5" i="2"/>
  <c r="D23" i="2"/>
  <c r="P5" i="2"/>
  <c r="C23" i="2"/>
  <c r="O5" i="2"/>
  <c r="B23" i="2"/>
  <c r="Q4" i="2"/>
  <c r="D22" i="2"/>
  <c r="P4" i="2"/>
  <c r="C22" i="2"/>
  <c r="O4" i="2"/>
  <c r="B22" i="2"/>
  <c r="R17" i="2"/>
  <c r="N17" i="2"/>
  <c r="R16" i="2"/>
  <c r="N16" i="2"/>
  <c r="R15" i="2"/>
  <c r="N15" i="2"/>
  <c r="R14" i="2"/>
  <c r="N14" i="2"/>
  <c r="R13" i="2"/>
  <c r="N13" i="2"/>
  <c r="R12" i="2"/>
  <c r="N12" i="2"/>
  <c r="R11" i="2"/>
  <c r="N11" i="2"/>
  <c r="R10" i="2"/>
  <c r="N10" i="2"/>
  <c r="R9" i="2"/>
  <c r="N9" i="2"/>
  <c r="R8" i="2"/>
  <c r="N8" i="2"/>
  <c r="R7" i="2"/>
  <c r="N7" i="2"/>
  <c r="R6" i="2"/>
  <c r="N6" i="2"/>
  <c r="R5" i="2"/>
  <c r="N5" i="2"/>
  <c r="R4" i="2"/>
  <c r="N4" i="2"/>
  <c r="F24" i="1"/>
  <c r="E24" i="1"/>
  <c r="J24" i="1"/>
  <c r="H24" i="1"/>
  <c r="D24" i="1"/>
  <c r="C24" i="1"/>
  <c r="B24" i="1"/>
  <c r="F23" i="1"/>
  <c r="E23" i="1"/>
  <c r="J23" i="1"/>
  <c r="H23" i="1"/>
  <c r="D23" i="1"/>
  <c r="C23" i="1"/>
  <c r="B23" i="1"/>
  <c r="F22" i="1"/>
  <c r="E22" i="1"/>
  <c r="J22" i="1"/>
  <c r="H22" i="1"/>
  <c r="D22" i="1"/>
  <c r="C22" i="1"/>
  <c r="B22" i="1"/>
  <c r="F21" i="1"/>
  <c r="E21" i="1"/>
  <c r="J21" i="1"/>
  <c r="H21" i="1"/>
  <c r="D21" i="1"/>
  <c r="C21" i="1"/>
  <c r="B21" i="1"/>
  <c r="F20" i="1"/>
  <c r="E20" i="1"/>
  <c r="J20" i="1"/>
  <c r="H20" i="1"/>
  <c r="D20" i="1"/>
  <c r="C20" i="1"/>
  <c r="B20" i="1"/>
  <c r="F19" i="1"/>
  <c r="E19" i="1"/>
  <c r="J19" i="1"/>
  <c r="H19" i="1"/>
  <c r="D19" i="1"/>
  <c r="C19" i="1"/>
  <c r="B19" i="1"/>
  <c r="F18" i="1"/>
  <c r="E18" i="1"/>
  <c r="J18" i="1"/>
  <c r="H18" i="1"/>
  <c r="D18" i="1"/>
  <c r="C18" i="1"/>
  <c r="B18" i="1"/>
  <c r="F17" i="1"/>
  <c r="E17" i="1"/>
  <c r="J17" i="1"/>
  <c r="H17" i="1"/>
  <c r="D17" i="1"/>
  <c r="C17" i="1"/>
  <c r="B17" i="1"/>
</calcChain>
</file>

<file path=xl/sharedStrings.xml><?xml version="1.0" encoding="utf-8"?>
<sst xmlns="http://schemas.openxmlformats.org/spreadsheetml/2006/main" count="168" uniqueCount="70">
  <si>
    <t>Column Labels</t>
  </si>
  <si>
    <t>2010 Count of movie</t>
  </si>
  <si>
    <t>2010 Sum of tobacco_exists</t>
  </si>
  <si>
    <t>2011 Count of movie</t>
  </si>
  <si>
    <t>2011 Sum of tobacco_exists</t>
  </si>
  <si>
    <t>2012 Count of movie</t>
  </si>
  <si>
    <t>2012 Sum of tobacco_exists</t>
  </si>
  <si>
    <t>2013 Count of movie</t>
  </si>
  <si>
    <t>2013 Sum of tobacco_exists</t>
  </si>
  <si>
    <t>2014 Count of movie</t>
  </si>
  <si>
    <t>2014 Sum of tobacco_exists</t>
  </si>
  <si>
    <t>Total Count of movie</t>
  </si>
  <si>
    <t>Total Sum of tobacco_exists</t>
  </si>
  <si>
    <t>PG-13</t>
  </si>
  <si>
    <t>Row Labels</t>
  </si>
  <si>
    <t>Count of movie</t>
  </si>
  <si>
    <t>Sum of tobacco_exists</t>
  </si>
  <si>
    <t>Comcast</t>
  </si>
  <si>
    <t>Disney</t>
  </si>
  <si>
    <t>Fox</t>
  </si>
  <si>
    <t>Independents</t>
  </si>
  <si>
    <t>Sony</t>
  </si>
  <si>
    <t>Time Warner</t>
  </si>
  <si>
    <t>Viacom</t>
  </si>
  <si>
    <t>Grand Total</t>
  </si>
  <si>
    <t>Total</t>
  </si>
  <si>
    <t>Change 2013-14</t>
  </si>
  <si>
    <t>TOTAL</t>
  </si>
  <si>
    <t>G</t>
  </si>
  <si>
    <t>Not Rated</t>
  </si>
  <si>
    <t>PG</t>
  </si>
  <si>
    <t>R</t>
  </si>
  <si>
    <t>% Smoking</t>
  </si>
  <si>
    <t>G/PG</t>
  </si>
  <si>
    <t>Youth-rated</t>
  </si>
  <si>
    <t>Top-grossing movies with smoking</t>
  </si>
  <si>
    <t>R-rated</t>
  </si>
  <si>
    <t>% of top-grossing movies with smoking, by rating</t>
  </si>
  <si>
    <t>SUM</t>
  </si>
  <si>
    <t>Fewer PG-13 movies feature smoking than a decade ago, but the amount of smoking in PG-13 movies with smoking is on the rise.</t>
  </si>
  <si>
    <r>
      <t>Movie companies have</t>
    </r>
    <r>
      <rPr>
        <i/>
        <sz val="12"/>
        <color theme="1"/>
        <rFont val="Calibri"/>
        <scheme val="minor"/>
      </rPr>
      <t xml:space="preserve"> direct</t>
    </r>
    <r>
      <rPr>
        <sz val="12"/>
        <color theme="1"/>
        <rFont val="Calibri"/>
        <family val="2"/>
        <scheme val="minor"/>
      </rPr>
      <t xml:space="preserve"> control over whether a movie has any smoking in it, and how much it contains. They have</t>
    </r>
    <r>
      <rPr>
        <i/>
        <sz val="12"/>
        <color theme="1"/>
        <rFont val="Calibri"/>
        <scheme val="minor"/>
      </rPr>
      <t xml:space="preserve"> indirect</t>
    </r>
  </si>
  <si>
    <t>control over how much exposure the movie delivers. The strategies they use to maximize audience size are MPAA ratings (youth-rated</t>
  </si>
  <si>
    <t>movies sell twice as many tickets as R-rated films); high-priced, high-profile stars; and mammoth advertising budgets,</t>
  </si>
  <si>
    <t>which may add 50% to the total cost of a major production opening on 2,000 screens.</t>
  </si>
  <si>
    <t>Sum of total_number_of_incidents</t>
  </si>
  <si>
    <t>Incidents per film: Calculated on all films, smoking and smokefree</t>
  </si>
  <si>
    <t>Smoking and smokefree</t>
  </si>
  <si>
    <t>% G/PG</t>
  </si>
  <si>
    <t>% PG-13</t>
  </si>
  <si>
    <t>% R</t>
  </si>
  <si>
    <t>% Youth-Rated</t>
  </si>
  <si>
    <t>Tobacco incidents per movie with smoking</t>
  </si>
  <si>
    <t>All Sm Films</t>
  </si>
  <si>
    <t>The amount of smoking in PG-13 and R-rated movies with smoking is the highest it's been in at least 13 years,</t>
  </si>
  <si>
    <t>averaging 42 incidents per PG-13 movie and 54 incidents per R-rated movie. As a result of the multi-year rise</t>
  </si>
  <si>
    <t>in tobacco incidents in PG-13 movies with smoking — doubling since 2008 — there has been no net decrease</t>
  </si>
  <si>
    <t>in the amount of smoking in PG-13 movies overall (2002: 1,169 tobacco incidents; 2014: 1,165 tobacco incidents).</t>
  </si>
  <si>
    <t>Audiences could expect to see 19 tobacco incidents in any PG-13 movie in 2014, the same as in 2012, more than any year since 2005.</t>
  </si>
  <si>
    <t>Total incidents by rating</t>
  </si>
  <si>
    <t>2014 had about the same number of tobacco incidents,</t>
  </si>
  <si>
    <t xml:space="preserve">distributed among PG-13 and R-rated films, as in 2002. </t>
  </si>
  <si>
    <t>Sum of impressions</t>
  </si>
  <si>
    <t>Total Impressions</t>
  </si>
  <si>
    <t>%       PG-13</t>
  </si>
  <si>
    <t>% Youth-rated</t>
  </si>
  <si>
    <t>In-theater tobacco impressions delivered, by MPAA rating (billions)</t>
  </si>
  <si>
    <t>Tobacco impressions, an index for movie audience exposure, doubled between 2010 and 2012 but declined in two poor box office years.</t>
  </si>
  <si>
    <t xml:space="preserve">The majority of tobacco impressions in 2014, as in most years, have been delivered by kid-rated movies (56%). Kids receive about 25% </t>
  </si>
  <si>
    <t xml:space="preserve">of all tobacco impressions from top-grossing movies; in 2014 alone, that would amount to at least 3.5 billion impressions, not counting </t>
  </si>
  <si>
    <t>exposures from the movies they see on in-home media: broadcast, cable, satellite, Internet streaming, and DVD.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</si>
</sst>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5" formatCode="#,##0.0"/>
  </numFmts>
  <fonts count="6" x14ac:knownFonts="1">
    <font>
      <sz val="12"/>
      <color theme="1"/>
      <name val="Calibri"/>
      <family val="2"/>
      <scheme val="minor"/>
    </font>
    <font>
      <sz val="12"/>
      <color theme="1"/>
      <name val="Calibri"/>
      <family val="2"/>
      <scheme val="minor"/>
    </font>
    <font>
      <b/>
      <sz val="12"/>
      <color theme="1"/>
      <name val="Calibri"/>
      <family val="2"/>
      <scheme val="minor"/>
    </font>
    <font>
      <sz val="10"/>
      <color theme="1"/>
      <name val="Calibri"/>
      <scheme val="minor"/>
    </font>
    <font>
      <sz val="12"/>
      <color rgb="FF000000"/>
      <name val="Calibri"/>
      <scheme val="minor"/>
    </font>
    <font>
      <i/>
      <sz val="12"/>
      <color theme="1"/>
      <name val="Calibri"/>
      <scheme val="minor"/>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DAFFC2"/>
        <bgColor indexed="64"/>
      </patternFill>
    </fill>
    <fill>
      <patternFill patternType="solid">
        <fgColor rgb="FFDAFFC2"/>
        <bgColor rgb="FF000000"/>
      </patternFill>
    </fill>
  </fills>
  <borders count="15">
    <border>
      <left/>
      <right/>
      <top/>
      <bottom/>
      <diagonal/>
    </border>
    <border>
      <left/>
      <right/>
      <top/>
      <bottom style="thin">
        <color auto="1"/>
      </bottom>
      <diagonal/>
    </border>
    <border>
      <left/>
      <right/>
      <top style="thin">
        <color theme="6" tint="0.79998168889431442"/>
      </top>
      <bottom style="thin">
        <color theme="6" tint="0.79998168889431442"/>
      </bottom>
      <diagonal/>
    </border>
    <border>
      <left/>
      <right/>
      <top style="thin">
        <color theme="6" tint="0.79998168889431442"/>
      </top>
      <bottom/>
      <diagonal/>
    </border>
    <border>
      <left/>
      <right/>
      <top style="double">
        <color auto="1"/>
      </top>
      <bottom/>
      <diagonal/>
    </border>
    <border>
      <left/>
      <right/>
      <top/>
      <bottom style="medium">
        <color auto="1"/>
      </bottom>
      <diagonal/>
    </border>
    <border>
      <left/>
      <right/>
      <top/>
      <bottom style="thin">
        <color theme="6" tint="0.79998168889431442"/>
      </bottom>
      <diagonal/>
    </border>
    <border>
      <left/>
      <right/>
      <top style="double">
        <color theme="0" tint="-0.249977111117893"/>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style="double">
        <color theme="0" tint="-0.249977111117893"/>
      </top>
      <bottom style="thin">
        <color theme="0" tint="-0.249977111117893"/>
      </bottom>
      <diagonal/>
    </border>
    <border>
      <left style="thin">
        <color rgb="FFBFBFBF"/>
      </left>
      <right style="thin">
        <color rgb="FFBFBFBF"/>
      </right>
      <top style="thin">
        <color rgb="FFBFBFBF"/>
      </top>
      <bottom style="thin">
        <color rgb="FFBFBFBF"/>
      </bottom>
      <diagonal/>
    </border>
    <border>
      <left style="thin">
        <color rgb="FFBFBFBF"/>
      </left>
      <right style="thin">
        <color rgb="FFBFBFBF"/>
      </right>
      <top style="double">
        <color rgb="FFBFBFBF"/>
      </top>
      <bottom style="thin">
        <color rgb="FFBFBFBF"/>
      </bottom>
      <diagonal/>
    </border>
    <border>
      <left style="thin">
        <color theme="0" tint="-0.249977111117893"/>
      </left>
      <right style="thin">
        <color theme="0" tint="-0.249977111117893"/>
      </right>
      <top style="thin">
        <color theme="0" tint="-0.249977111117893"/>
      </top>
      <bottom style="thin">
        <color theme="6" tint="0.79998168889431442"/>
      </bottom>
      <diagonal/>
    </border>
    <border>
      <left/>
      <right/>
      <top style="thin">
        <color auto="1"/>
      </top>
      <bottom style="thin">
        <color auto="1"/>
      </bottom>
      <diagonal/>
    </border>
  </borders>
  <cellStyleXfs count="3">
    <xf numFmtId="0" fontId="0" fillId="0" borderId="0">
      <alignment horizontal="left" indent="1"/>
    </xf>
    <xf numFmtId="0" fontId="1" fillId="0" borderId="0"/>
    <xf numFmtId="0" fontId="1" fillId="0" borderId="0"/>
  </cellStyleXfs>
  <cellXfs count="62">
    <xf numFmtId="0" fontId="0" fillId="0" borderId="0" xfId="0">
      <alignment horizontal="left" indent="1"/>
    </xf>
    <xf numFmtId="0" fontId="0" fillId="0" borderId="0" xfId="0" applyAlignment="1">
      <alignment horizontal="left" wrapText="1" indent="1"/>
    </xf>
    <xf numFmtId="0" fontId="0" fillId="0" borderId="0" xfId="0" applyAlignment="1">
      <alignment horizontal="left"/>
    </xf>
    <xf numFmtId="0" fontId="0" fillId="0" borderId="0" xfId="0" applyNumberFormat="1">
      <alignment horizontal="left" indent="1"/>
    </xf>
    <xf numFmtId="0" fontId="0" fillId="2" borderId="0" xfId="0" applyNumberFormat="1" applyFill="1">
      <alignment horizontal="left" indent="1"/>
    </xf>
    <xf numFmtId="0" fontId="2" fillId="0" borderId="1" xfId="0" applyFont="1" applyBorder="1">
      <alignment horizontal="left" indent="1"/>
    </xf>
    <xf numFmtId="0" fontId="0" fillId="0" borderId="2" xfId="0" applyFont="1" applyBorder="1" applyAlignment="1">
      <alignment horizontal="left"/>
    </xf>
    <xf numFmtId="9" fontId="0" fillId="0" borderId="0" xfId="0" applyNumberFormat="1">
      <alignment horizontal="left" indent="1"/>
    </xf>
    <xf numFmtId="9" fontId="0" fillId="0" borderId="0" xfId="0" applyNumberFormat="1" applyAlignment="1">
      <alignment horizontal="left"/>
    </xf>
    <xf numFmtId="0" fontId="0" fillId="3" borderId="0" xfId="0" applyFill="1">
      <alignment horizontal="left" indent="1"/>
    </xf>
    <xf numFmtId="0" fontId="0" fillId="0" borderId="3" xfId="0" applyFont="1" applyBorder="1" applyAlignment="1">
      <alignment horizontal="left"/>
    </xf>
    <xf numFmtId="0" fontId="0" fillId="0" borderId="4" xfId="0" applyFont="1" applyFill="1" applyBorder="1" applyAlignment="1">
      <alignment horizontal="left"/>
    </xf>
    <xf numFmtId="9" fontId="0" fillId="0" borderId="4" xfId="0" applyNumberFormat="1" applyBorder="1">
      <alignment horizontal="left" indent="1"/>
    </xf>
    <xf numFmtId="0" fontId="0" fillId="0" borderId="5" xfId="0" applyBorder="1">
      <alignment horizontal="left" indent="1"/>
    </xf>
    <xf numFmtId="0" fontId="2" fillId="0" borderId="5" xfId="0" applyFont="1" applyBorder="1">
      <alignment horizontal="left" indent="1"/>
    </xf>
    <xf numFmtId="0" fontId="2" fillId="0" borderId="6"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0" fillId="0" borderId="7" xfId="0" applyFont="1" applyFill="1" applyBorder="1" applyAlignment="1">
      <alignment horizontal="left"/>
    </xf>
    <xf numFmtId="9" fontId="0" fillId="0" borderId="7" xfId="0" applyNumberFormat="1" applyBorder="1">
      <alignment horizontal="left" indent="1"/>
    </xf>
    <xf numFmtId="0" fontId="3" fillId="0" borderId="8" xfId="0" applyFont="1" applyBorder="1" applyAlignment="1">
      <alignment horizontal="left" wrapText="1" indent="1"/>
    </xf>
    <xf numFmtId="0" fontId="2" fillId="0" borderId="0" xfId="0" applyFont="1" applyAlignment="1">
      <alignment horizontal="left" wrapText="1" indent="1"/>
    </xf>
    <xf numFmtId="0" fontId="0" fillId="0" borderId="8" xfId="0" applyNumberFormat="1" applyBorder="1">
      <alignment horizontal="left" indent="1"/>
    </xf>
    <xf numFmtId="9" fontId="0" fillId="4" borderId="8" xfId="0" applyNumberFormat="1" applyFill="1" applyBorder="1">
      <alignment horizontal="left" indent="1"/>
    </xf>
    <xf numFmtId="9" fontId="0" fillId="4" borderId="9" xfId="0" applyNumberFormat="1" applyFill="1" applyBorder="1">
      <alignment horizontal="left" indent="1"/>
    </xf>
    <xf numFmtId="0" fontId="0" fillId="0" borderId="10" xfId="0" applyNumberFormat="1" applyBorder="1">
      <alignment horizontal="left" indent="1"/>
    </xf>
    <xf numFmtId="9" fontId="0" fillId="4" borderId="10" xfId="0" applyNumberFormat="1" applyFill="1" applyBorder="1">
      <alignment horizontal="left" indent="1"/>
    </xf>
    <xf numFmtId="0" fontId="0" fillId="0" borderId="0" xfId="0" applyNumberFormat="1" applyBorder="1">
      <alignment horizontal="left" indent="1"/>
    </xf>
    <xf numFmtId="0" fontId="2" fillId="0" borderId="0" xfId="0" applyFont="1">
      <alignment horizontal="left" indent="1"/>
    </xf>
    <xf numFmtId="0" fontId="2" fillId="0" borderId="0" xfId="0" applyFont="1" applyAlignment="1">
      <alignment horizontal="center"/>
    </xf>
    <xf numFmtId="9" fontId="4" fillId="5" borderId="11" xfId="0" applyNumberFormat="1" applyFont="1" applyFill="1" applyBorder="1">
      <alignment horizontal="left" indent="1"/>
    </xf>
    <xf numFmtId="9" fontId="4" fillId="5" borderId="12" xfId="0" applyNumberFormat="1" applyFont="1" applyFill="1" applyBorder="1">
      <alignment horizontal="left" indent="1"/>
    </xf>
    <xf numFmtId="0" fontId="2" fillId="0" borderId="0" xfId="0" applyFont="1" applyAlignment="1">
      <alignment horizontal="left"/>
    </xf>
    <xf numFmtId="0" fontId="2" fillId="0" borderId="0" xfId="0" applyFont="1" applyAlignment="1">
      <alignment horizontal="left" wrapText="1" indent="1"/>
    </xf>
    <xf numFmtId="0" fontId="2" fillId="0" borderId="0" xfId="0" applyFont="1" applyAlignment="1">
      <alignment horizontal="left" indent="1"/>
    </xf>
    <xf numFmtId="0" fontId="0" fillId="0" borderId="8" xfId="0" applyBorder="1" applyAlignment="1">
      <alignment horizontal="left"/>
    </xf>
    <xf numFmtId="1" fontId="0" fillId="4" borderId="8" xfId="0" applyNumberFormat="1" applyFill="1" applyBorder="1">
      <alignment horizontal="left" indent="1"/>
    </xf>
    <xf numFmtId="0" fontId="0" fillId="0" borderId="8" xfId="0" applyFont="1" applyBorder="1" applyAlignment="1">
      <alignment horizontal="left"/>
    </xf>
    <xf numFmtId="1" fontId="0" fillId="4" borderId="9" xfId="0" applyNumberFormat="1" applyFill="1" applyBorder="1">
      <alignment horizontal="left" indent="1"/>
    </xf>
    <xf numFmtId="0" fontId="0" fillId="0" borderId="13" xfId="0" applyFont="1" applyBorder="1" applyAlignment="1">
      <alignment horizontal="left"/>
    </xf>
    <xf numFmtId="0" fontId="0" fillId="0" borderId="10" xfId="0" applyBorder="1" applyAlignment="1">
      <alignment horizontal="left"/>
    </xf>
    <xf numFmtId="1" fontId="0" fillId="4" borderId="10" xfId="0" applyNumberFormat="1" applyFill="1" applyBorder="1">
      <alignment horizontal="left" indent="1"/>
    </xf>
    <xf numFmtId="0" fontId="2" fillId="0" borderId="0" xfId="0" applyFont="1" applyAlignment="1">
      <alignment horizontal="left" vertical="center" indent="1"/>
    </xf>
    <xf numFmtId="0" fontId="0" fillId="0" borderId="8" xfId="0" applyFont="1" applyBorder="1" applyAlignment="1">
      <alignment horizontal="right"/>
    </xf>
    <xf numFmtId="0" fontId="0" fillId="0" borderId="13" xfId="0" applyFont="1" applyBorder="1" applyAlignment="1">
      <alignment horizontal="right"/>
    </xf>
    <xf numFmtId="0" fontId="2" fillId="0" borderId="14" xfId="0" applyFont="1" applyBorder="1" applyAlignment="1">
      <alignment horizontal="left"/>
    </xf>
    <xf numFmtId="0" fontId="2" fillId="0" borderId="14" xfId="0" applyFont="1" applyBorder="1">
      <alignment horizontal="left" indent="1"/>
    </xf>
    <xf numFmtId="3" fontId="0" fillId="0" borderId="7" xfId="0" applyNumberFormat="1" applyBorder="1">
      <alignment horizontal="left" indent="1"/>
    </xf>
    <xf numFmtId="0" fontId="0" fillId="0" borderId="4" xfId="0" applyBorder="1">
      <alignment horizontal="left" indent="1"/>
    </xf>
    <xf numFmtId="3" fontId="0" fillId="0" borderId="0" xfId="0" applyNumberFormat="1" applyAlignment="1">
      <alignment horizontal="right" indent="1"/>
    </xf>
    <xf numFmtId="3" fontId="0" fillId="4" borderId="8" xfId="0" applyNumberFormat="1" applyFill="1" applyBorder="1" applyAlignment="1">
      <alignment horizontal="right" indent="1"/>
    </xf>
    <xf numFmtId="9" fontId="0" fillId="4" borderId="8" xfId="0" applyNumberFormat="1" applyFill="1" applyBorder="1" applyAlignment="1">
      <alignment horizontal="right" indent="1"/>
    </xf>
    <xf numFmtId="3" fontId="0" fillId="4" borderId="9" xfId="0" applyNumberFormat="1" applyFill="1" applyBorder="1" applyAlignment="1">
      <alignment horizontal="right" indent="1"/>
    </xf>
    <xf numFmtId="9" fontId="0" fillId="4" borderId="9" xfId="0" applyNumberFormat="1" applyFill="1" applyBorder="1" applyAlignment="1">
      <alignment horizontal="right" indent="1"/>
    </xf>
    <xf numFmtId="3" fontId="0" fillId="4" borderId="10" xfId="0" applyNumberFormat="1" applyFill="1" applyBorder="1" applyAlignment="1">
      <alignment horizontal="right" indent="1"/>
    </xf>
    <xf numFmtId="9" fontId="0" fillId="4" borderId="10" xfId="0" applyNumberFormat="1" applyFill="1" applyBorder="1" applyAlignment="1">
      <alignment horizontal="right" indent="1"/>
    </xf>
    <xf numFmtId="3" fontId="0" fillId="4" borderId="0" xfId="0" applyNumberFormat="1" applyFill="1" applyBorder="1" applyAlignment="1">
      <alignment horizontal="right" indent="1"/>
    </xf>
    <xf numFmtId="9" fontId="0" fillId="4" borderId="0" xfId="0" applyNumberFormat="1" applyFill="1" applyBorder="1" applyAlignment="1">
      <alignment horizontal="right" indent="1"/>
    </xf>
    <xf numFmtId="165" fontId="0" fillId="4" borderId="8" xfId="0" applyNumberFormat="1" applyFill="1" applyBorder="1" applyAlignment="1">
      <alignment horizontal="right" indent="1"/>
    </xf>
    <xf numFmtId="165" fontId="0" fillId="4" borderId="9" xfId="0" applyNumberFormat="1" applyFill="1" applyBorder="1" applyAlignment="1">
      <alignment horizontal="right" indent="1"/>
    </xf>
    <xf numFmtId="165" fontId="0" fillId="4" borderId="10" xfId="0" applyNumberFormat="1" applyFill="1" applyBorder="1" applyAlignment="1">
      <alignment horizontal="right" indent="1"/>
    </xf>
    <xf numFmtId="2" fontId="0" fillId="0" borderId="0" xfId="0" applyNumberFormat="1" applyAlignment="1">
      <alignment horizontal="left"/>
    </xf>
  </cellXfs>
  <cellStyles count="3">
    <cellStyle name="Normal" xfId="0" builtinId="0"/>
    <cellStyle name="Normal 2" xfId="1"/>
    <cellStyle name="Normal 3" xfId="2"/>
  </cellStyles>
  <dxfs count="51">
    <dxf>
      <numFmt numFmtId="3" formatCode="#,##0"/>
    </dxf>
    <dxf>
      <alignment horizontal="right"/>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double">
          <color theme="0" tint="-0.249977111117893"/>
        </top>
        <bottom style="thin">
          <color theme="0" tint="-0.249977111117893"/>
        </bottom>
        <vertical style="thin">
          <color theme="0" tint="-0.249977111117893"/>
        </vertical>
      </border>
    </dxf>
    <dxf>
      <border>
        <left style="thin">
          <color theme="0" tint="-0.249977111117893"/>
        </left>
        <right style="thin">
          <color theme="0" tint="-0.249977111117893"/>
        </right>
        <top style="double">
          <color theme="0" tint="-0.249977111117893"/>
        </top>
        <bottom style="thin">
          <color theme="0" tint="-0.249977111117893"/>
        </bottom>
        <vertical style="thin">
          <color theme="0" tint="-0.249977111117893"/>
        </vertical>
      </border>
    </dxf>
    <dxf>
      <alignment wrapText="1"/>
    </dxf>
    <dxf>
      <alignment wrapText="1"/>
    </dxf>
    <dxf>
      <alignment wrapText="1"/>
    </dxf>
    <dxf>
      <alignment wrapText="1"/>
    </dxf>
    <dxf>
      <alignment wrapText="1"/>
    </dxf>
    <dxf>
      <alignment wrapText="1"/>
    </dxf>
    <dxf>
      <alignment wrapText="1"/>
    </dxf>
    <dxf>
      <alignment wrapText="1"/>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top style="double">
          <color theme="0" tint="-0.249977111117893"/>
        </top>
      </border>
    </dxf>
    <dxf>
      <font>
        <sz val="10"/>
      </font>
    </dxf>
    <dxf>
      <font>
        <sz val="10"/>
      </font>
    </dxf>
    <dxf>
      <font>
        <sz val="10"/>
      </font>
    </dxf>
    <dxf>
      <font>
        <sz val="10"/>
      </font>
    </dxf>
    <dxf>
      <font>
        <sz val="10"/>
      </font>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fill>
        <patternFill patternType="solid">
          <bgColor theme="0" tint="-4.9989318521683403E-2"/>
        </patternFill>
      </fill>
    </dxf>
    <dxf>
      <fill>
        <patternFill patternType="solid">
          <bgColor theme="0" tint="-4.9989318521683403E-2"/>
        </patternFill>
      </fill>
    </dxf>
  </dxfs>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externalLink" Target="externalLinks/externalLink1.xml"/><Relationship Id="rId6" Type="http://schemas.openxmlformats.org/officeDocument/2006/relationships/pivotCacheDefinition" Target="pivotCache/pivotCacheDefinition1.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clustered"/>
        <c:varyColors val="0"/>
        <c:ser>
          <c:idx val="0"/>
          <c:order val="0"/>
          <c:tx>
            <c:strRef>
              <c:f>Films!$B$21</c:f>
              <c:strCache>
                <c:ptCount val="1"/>
                <c:pt idx="0">
                  <c:v>G/PG</c:v>
                </c:pt>
              </c:strCache>
            </c:strRef>
          </c:tx>
          <c:spPr>
            <a:solidFill>
              <a:schemeClr val="accent3">
                <a:lumMod val="60000"/>
                <a:lumOff val="40000"/>
              </a:schemeClr>
            </a:solidFill>
          </c:spPr>
          <c:invertIfNegative val="0"/>
          <c:cat>
            <c:numRef>
              <c:f>Films!$A$22:$A$34</c:f>
              <c:numCache>
                <c:formatCode>General</c:formatCode>
                <c:ptCount val="13"/>
                <c:pt idx="0">
                  <c:v>2002.0</c:v>
                </c:pt>
                <c:pt idx="1">
                  <c:v>2003.0</c:v>
                </c:pt>
                <c:pt idx="2">
                  <c:v>2004.0</c:v>
                </c:pt>
                <c:pt idx="3">
                  <c:v>2005.0</c:v>
                </c:pt>
                <c:pt idx="4">
                  <c:v>2006.0</c:v>
                </c:pt>
                <c:pt idx="5">
                  <c:v>2007.0</c:v>
                </c:pt>
                <c:pt idx="6">
                  <c:v>2008.0</c:v>
                </c:pt>
                <c:pt idx="7">
                  <c:v>2009.0</c:v>
                </c:pt>
                <c:pt idx="8">
                  <c:v>2010.0</c:v>
                </c:pt>
                <c:pt idx="9">
                  <c:v>2011.0</c:v>
                </c:pt>
                <c:pt idx="10">
                  <c:v>2012.0</c:v>
                </c:pt>
                <c:pt idx="11">
                  <c:v>2013.0</c:v>
                </c:pt>
                <c:pt idx="12">
                  <c:v>2014.0</c:v>
                </c:pt>
              </c:numCache>
            </c:numRef>
          </c:cat>
          <c:val>
            <c:numRef>
              <c:f>Films!$B$22:$B$34</c:f>
              <c:numCache>
                <c:formatCode>0%</c:formatCode>
                <c:ptCount val="13"/>
                <c:pt idx="0">
                  <c:v>0.347826086956522</c:v>
                </c:pt>
                <c:pt idx="1">
                  <c:v>0.36</c:v>
                </c:pt>
                <c:pt idx="2">
                  <c:v>0.419354838709677</c:v>
                </c:pt>
                <c:pt idx="3">
                  <c:v>0.419354838709677</c:v>
                </c:pt>
                <c:pt idx="4">
                  <c:v>0.195121951219512</c:v>
                </c:pt>
                <c:pt idx="5">
                  <c:v>0.416666666666667</c:v>
                </c:pt>
                <c:pt idx="6">
                  <c:v>0.178571428571429</c:v>
                </c:pt>
                <c:pt idx="7">
                  <c:v>0.157894736842105</c:v>
                </c:pt>
                <c:pt idx="8">
                  <c:v>0.114285714285714</c:v>
                </c:pt>
                <c:pt idx="9">
                  <c:v>0.181818181818182</c:v>
                </c:pt>
                <c:pt idx="10">
                  <c:v>0.111111111111111</c:v>
                </c:pt>
                <c:pt idx="11">
                  <c:v>0.210526315789474</c:v>
                </c:pt>
                <c:pt idx="12">
                  <c:v>0.115384615384615</c:v>
                </c:pt>
              </c:numCache>
            </c:numRef>
          </c:val>
        </c:ser>
        <c:ser>
          <c:idx val="1"/>
          <c:order val="1"/>
          <c:tx>
            <c:strRef>
              <c:f>Films!$C$21</c:f>
              <c:strCache>
                <c:ptCount val="1"/>
                <c:pt idx="0">
                  <c:v>PG-13</c:v>
                </c:pt>
              </c:strCache>
            </c:strRef>
          </c:tx>
          <c:spPr>
            <a:solidFill>
              <a:schemeClr val="tx2">
                <a:lumMod val="60000"/>
                <a:lumOff val="40000"/>
              </a:schemeClr>
            </a:solidFill>
          </c:spPr>
          <c:invertIfNegative val="0"/>
          <c:cat>
            <c:numRef>
              <c:f>Films!$A$22:$A$34</c:f>
              <c:numCache>
                <c:formatCode>General</c:formatCode>
                <c:ptCount val="13"/>
                <c:pt idx="0">
                  <c:v>2002.0</c:v>
                </c:pt>
                <c:pt idx="1">
                  <c:v>2003.0</c:v>
                </c:pt>
                <c:pt idx="2">
                  <c:v>2004.0</c:v>
                </c:pt>
                <c:pt idx="3">
                  <c:v>2005.0</c:v>
                </c:pt>
                <c:pt idx="4">
                  <c:v>2006.0</c:v>
                </c:pt>
                <c:pt idx="5">
                  <c:v>2007.0</c:v>
                </c:pt>
                <c:pt idx="6">
                  <c:v>2008.0</c:v>
                </c:pt>
                <c:pt idx="7">
                  <c:v>2009.0</c:v>
                </c:pt>
                <c:pt idx="8">
                  <c:v>2010.0</c:v>
                </c:pt>
                <c:pt idx="9">
                  <c:v>2011.0</c:v>
                </c:pt>
                <c:pt idx="10">
                  <c:v>2012.0</c:v>
                </c:pt>
                <c:pt idx="11">
                  <c:v>2013.0</c:v>
                </c:pt>
                <c:pt idx="12">
                  <c:v>2014.0</c:v>
                </c:pt>
              </c:numCache>
            </c:numRef>
          </c:cat>
          <c:val>
            <c:numRef>
              <c:f>Films!$C$22:$C$34</c:f>
              <c:numCache>
                <c:formatCode>0%</c:formatCode>
                <c:ptCount val="13"/>
                <c:pt idx="0">
                  <c:v>0.80327868852459</c:v>
                </c:pt>
                <c:pt idx="1">
                  <c:v>0.794117647058823</c:v>
                </c:pt>
                <c:pt idx="2">
                  <c:v>0.733333333333333</c:v>
                </c:pt>
                <c:pt idx="3">
                  <c:v>0.628571428571428</c:v>
                </c:pt>
                <c:pt idx="4">
                  <c:v>0.638888888888889</c:v>
                </c:pt>
                <c:pt idx="5">
                  <c:v>0.660714285714286</c:v>
                </c:pt>
                <c:pt idx="6">
                  <c:v>0.649350649350649</c:v>
                </c:pt>
                <c:pt idx="7">
                  <c:v>0.555555555555556</c:v>
                </c:pt>
                <c:pt idx="8">
                  <c:v>0.433962264150943</c:v>
                </c:pt>
                <c:pt idx="9">
                  <c:v>0.46875</c:v>
                </c:pt>
                <c:pt idx="10">
                  <c:v>0.491803278688525</c:v>
                </c:pt>
                <c:pt idx="11">
                  <c:v>0.4</c:v>
                </c:pt>
                <c:pt idx="12">
                  <c:v>0.466666666666667</c:v>
                </c:pt>
              </c:numCache>
            </c:numRef>
          </c:val>
        </c:ser>
        <c:ser>
          <c:idx val="2"/>
          <c:order val="2"/>
          <c:tx>
            <c:strRef>
              <c:f>Films!$D$21</c:f>
              <c:strCache>
                <c:ptCount val="1"/>
                <c:pt idx="0">
                  <c:v>R-rated</c:v>
                </c:pt>
              </c:strCache>
            </c:strRef>
          </c:tx>
          <c:spPr>
            <a:solidFill>
              <a:schemeClr val="accent6">
                <a:lumMod val="75000"/>
              </a:schemeClr>
            </a:solidFill>
          </c:spPr>
          <c:invertIfNegative val="0"/>
          <c:cat>
            <c:numRef>
              <c:f>Films!$A$22:$A$34</c:f>
              <c:numCache>
                <c:formatCode>General</c:formatCode>
                <c:ptCount val="13"/>
                <c:pt idx="0">
                  <c:v>2002.0</c:v>
                </c:pt>
                <c:pt idx="1">
                  <c:v>2003.0</c:v>
                </c:pt>
                <c:pt idx="2">
                  <c:v>2004.0</c:v>
                </c:pt>
                <c:pt idx="3">
                  <c:v>2005.0</c:v>
                </c:pt>
                <c:pt idx="4">
                  <c:v>2006.0</c:v>
                </c:pt>
                <c:pt idx="5">
                  <c:v>2007.0</c:v>
                </c:pt>
                <c:pt idx="6">
                  <c:v>2008.0</c:v>
                </c:pt>
                <c:pt idx="7">
                  <c:v>2009.0</c:v>
                </c:pt>
                <c:pt idx="8">
                  <c:v>2010.0</c:v>
                </c:pt>
                <c:pt idx="9">
                  <c:v>2011.0</c:v>
                </c:pt>
                <c:pt idx="10">
                  <c:v>2012.0</c:v>
                </c:pt>
                <c:pt idx="11">
                  <c:v>2013.0</c:v>
                </c:pt>
                <c:pt idx="12">
                  <c:v>2014.0</c:v>
                </c:pt>
              </c:numCache>
            </c:numRef>
          </c:cat>
          <c:val>
            <c:numRef>
              <c:f>Films!$D$22:$D$34</c:f>
              <c:numCache>
                <c:formatCode>0%</c:formatCode>
                <c:ptCount val="13"/>
                <c:pt idx="0">
                  <c:v>0.829268292682927</c:v>
                </c:pt>
                <c:pt idx="1">
                  <c:v>0.836734693877551</c:v>
                </c:pt>
                <c:pt idx="2">
                  <c:v>0.81578947368421</c:v>
                </c:pt>
                <c:pt idx="3">
                  <c:v>0.952380952380952</c:v>
                </c:pt>
                <c:pt idx="4">
                  <c:v>0.875</c:v>
                </c:pt>
                <c:pt idx="5">
                  <c:v>0.818181818181818</c:v>
                </c:pt>
                <c:pt idx="6">
                  <c:v>0.761904761904762</c:v>
                </c:pt>
                <c:pt idx="7">
                  <c:v>0.686274509803921</c:v>
                </c:pt>
                <c:pt idx="8">
                  <c:v>0.714285714285714</c:v>
                </c:pt>
                <c:pt idx="9">
                  <c:v>0.702702702702703</c:v>
                </c:pt>
                <c:pt idx="10">
                  <c:v>0.740740740740741</c:v>
                </c:pt>
                <c:pt idx="11">
                  <c:v>0.827586206896552</c:v>
                </c:pt>
                <c:pt idx="12">
                  <c:v>0.613636363636364</c:v>
                </c:pt>
              </c:numCache>
            </c:numRef>
          </c:val>
        </c:ser>
        <c:dLbls>
          <c:showLegendKey val="0"/>
          <c:showVal val="0"/>
          <c:showCatName val="0"/>
          <c:showSerName val="0"/>
          <c:showPercent val="0"/>
          <c:showBubbleSize val="0"/>
        </c:dLbls>
        <c:gapWidth val="70"/>
        <c:overlap val="8"/>
        <c:axId val="1775696248"/>
        <c:axId val="1772503096"/>
      </c:barChart>
      <c:catAx>
        <c:axId val="1775696248"/>
        <c:scaling>
          <c:orientation val="minMax"/>
        </c:scaling>
        <c:delete val="0"/>
        <c:axPos val="b"/>
        <c:numFmt formatCode="General" sourceLinked="1"/>
        <c:majorTickMark val="out"/>
        <c:minorTickMark val="none"/>
        <c:tickLblPos val="nextTo"/>
        <c:crossAx val="1772503096"/>
        <c:crosses val="autoZero"/>
        <c:auto val="1"/>
        <c:lblAlgn val="ctr"/>
        <c:lblOffset val="100"/>
        <c:noMultiLvlLbl val="0"/>
      </c:catAx>
      <c:valAx>
        <c:axId val="1772503096"/>
        <c:scaling>
          <c:orientation val="minMax"/>
        </c:scaling>
        <c:delete val="0"/>
        <c:axPos val="l"/>
        <c:majorGridlines>
          <c:spPr>
            <a:ln w="3175">
              <a:gradFill flip="none" rotWithShape="1">
                <a:gsLst>
                  <a:gs pos="0">
                    <a:schemeClr val="tx1">
                      <a:tint val="75000"/>
                      <a:shade val="95000"/>
                      <a:satMod val="105000"/>
                    </a:schemeClr>
                  </a:gs>
                  <a:gs pos="100000">
                    <a:srgbClr val="FFFFFF"/>
                  </a:gs>
                </a:gsLst>
                <a:lin ang="0" scaled="1"/>
                <a:tileRect/>
              </a:gradFill>
            </a:ln>
          </c:spPr>
        </c:majorGridlines>
        <c:numFmt formatCode="0%" sourceLinked="1"/>
        <c:majorTickMark val="out"/>
        <c:minorTickMark val="none"/>
        <c:tickLblPos val="nextTo"/>
        <c:crossAx val="1775696248"/>
        <c:crosses val="autoZero"/>
        <c:crossBetween val="between"/>
        <c:majorUnit val="0.2"/>
      </c:valAx>
    </c:plotArea>
    <c:legend>
      <c:legendPos val="b"/>
      <c:layout/>
      <c:overlay val="0"/>
      <c:txPr>
        <a:bodyPr/>
        <a:lstStyle/>
        <a:p>
          <a:pPr>
            <a:defRPr sz="1100" b="1" i="0"/>
          </a:pPr>
          <a:endParaRPr lang="en-US"/>
        </a:p>
      </c:txPr>
    </c:legend>
    <c:plotVisOnly val="1"/>
    <c:dispBlanksAs val="gap"/>
    <c:showDLblsOverMax val="0"/>
  </c:chart>
  <c:spPr>
    <a:ln>
      <a:noFill/>
    </a:ln>
  </c:spPr>
  <c:printSettings>
    <c:headerFooter/>
    <c:pageMargins b="1.0" l="0.75" r="0.75" t="1.0"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areaChart>
        <c:grouping val="stacked"/>
        <c:varyColors val="0"/>
        <c:ser>
          <c:idx val="0"/>
          <c:order val="0"/>
          <c:tx>
            <c:strRef>
              <c:f>Films!$O$22</c:f>
              <c:strCache>
                <c:ptCount val="1"/>
                <c:pt idx="0">
                  <c:v>G/PG</c:v>
                </c:pt>
              </c:strCache>
            </c:strRef>
          </c:tx>
          <c:spPr>
            <a:solidFill>
              <a:schemeClr val="accent3">
                <a:lumMod val="75000"/>
                <a:alpha val="70000"/>
              </a:schemeClr>
            </a:solidFill>
            <a:ln w="9525" cmpd="sng">
              <a:solidFill>
                <a:schemeClr val="bg1"/>
              </a:solidFill>
            </a:ln>
          </c:spPr>
          <c:cat>
            <c:numRef>
              <c:f>Films!$N$23:$N$35</c:f>
              <c:numCache>
                <c:formatCode>General</c:formatCode>
                <c:ptCount val="13"/>
                <c:pt idx="0">
                  <c:v>2002.0</c:v>
                </c:pt>
                <c:pt idx="1">
                  <c:v>2003.0</c:v>
                </c:pt>
                <c:pt idx="2">
                  <c:v>2004.0</c:v>
                </c:pt>
                <c:pt idx="3">
                  <c:v>2005.0</c:v>
                </c:pt>
                <c:pt idx="4">
                  <c:v>2006.0</c:v>
                </c:pt>
                <c:pt idx="5">
                  <c:v>2007.0</c:v>
                </c:pt>
                <c:pt idx="6">
                  <c:v>2008.0</c:v>
                </c:pt>
                <c:pt idx="7">
                  <c:v>2009.0</c:v>
                </c:pt>
                <c:pt idx="8">
                  <c:v>2010.0</c:v>
                </c:pt>
                <c:pt idx="9">
                  <c:v>2011.0</c:v>
                </c:pt>
                <c:pt idx="10">
                  <c:v>2012.0</c:v>
                </c:pt>
                <c:pt idx="11">
                  <c:v>2013.0</c:v>
                </c:pt>
                <c:pt idx="12">
                  <c:v>2014.0</c:v>
                </c:pt>
              </c:numCache>
            </c:numRef>
          </c:cat>
          <c:val>
            <c:numRef>
              <c:f>Films!$O$23:$O$35</c:f>
              <c:numCache>
                <c:formatCode>0%</c:formatCode>
                <c:ptCount val="13"/>
                <c:pt idx="0">
                  <c:v>0.064</c:v>
                </c:pt>
                <c:pt idx="1">
                  <c:v>0.0633802816901408</c:v>
                </c:pt>
                <c:pt idx="2">
                  <c:v>0.0902777777777778</c:v>
                </c:pt>
                <c:pt idx="3">
                  <c:v>0.0909090909090909</c:v>
                </c:pt>
                <c:pt idx="4">
                  <c:v>0.0496894409937888</c:v>
                </c:pt>
                <c:pt idx="5">
                  <c:v>0.0949367088607595</c:v>
                </c:pt>
                <c:pt idx="6">
                  <c:v>0.0340136054421769</c:v>
                </c:pt>
                <c:pt idx="7">
                  <c:v>0.0394736842105263</c:v>
                </c:pt>
                <c:pt idx="8">
                  <c:v>0.0291970802919708</c:v>
                </c:pt>
                <c:pt idx="9">
                  <c:v>0.0447761194029851</c:v>
                </c:pt>
                <c:pt idx="10">
                  <c:v>0.0211267605633803</c:v>
                </c:pt>
                <c:pt idx="11">
                  <c:v>0.0291970802919708</c:v>
                </c:pt>
                <c:pt idx="12">
                  <c:v>0.0230769230769231</c:v>
                </c:pt>
              </c:numCache>
            </c:numRef>
          </c:val>
        </c:ser>
        <c:ser>
          <c:idx val="1"/>
          <c:order val="1"/>
          <c:tx>
            <c:strRef>
              <c:f>Films!$P$22</c:f>
              <c:strCache>
                <c:ptCount val="1"/>
                <c:pt idx="0">
                  <c:v>PG-13</c:v>
                </c:pt>
              </c:strCache>
            </c:strRef>
          </c:tx>
          <c:spPr>
            <a:solidFill>
              <a:schemeClr val="tx2">
                <a:lumMod val="60000"/>
                <a:lumOff val="40000"/>
                <a:alpha val="68000"/>
              </a:schemeClr>
            </a:solidFill>
            <a:ln w="9525">
              <a:solidFill>
                <a:schemeClr val="bg1"/>
              </a:solidFill>
            </a:ln>
          </c:spPr>
          <c:cat>
            <c:numRef>
              <c:f>Films!$N$23:$N$35</c:f>
              <c:numCache>
                <c:formatCode>General</c:formatCode>
                <c:ptCount val="13"/>
                <c:pt idx="0">
                  <c:v>2002.0</c:v>
                </c:pt>
                <c:pt idx="1">
                  <c:v>2003.0</c:v>
                </c:pt>
                <c:pt idx="2">
                  <c:v>2004.0</c:v>
                </c:pt>
                <c:pt idx="3">
                  <c:v>2005.0</c:v>
                </c:pt>
                <c:pt idx="4">
                  <c:v>2006.0</c:v>
                </c:pt>
                <c:pt idx="5">
                  <c:v>2007.0</c:v>
                </c:pt>
                <c:pt idx="6">
                  <c:v>2008.0</c:v>
                </c:pt>
                <c:pt idx="7">
                  <c:v>2009.0</c:v>
                </c:pt>
                <c:pt idx="8">
                  <c:v>2010.0</c:v>
                </c:pt>
                <c:pt idx="9">
                  <c:v>2011.0</c:v>
                </c:pt>
                <c:pt idx="10">
                  <c:v>2012.0</c:v>
                </c:pt>
                <c:pt idx="11">
                  <c:v>2013.0</c:v>
                </c:pt>
                <c:pt idx="12">
                  <c:v>2014.0</c:v>
                </c:pt>
              </c:numCache>
            </c:numRef>
          </c:cat>
          <c:val>
            <c:numRef>
              <c:f>Films!$P$23:$P$35</c:f>
              <c:numCache>
                <c:formatCode>0%</c:formatCode>
                <c:ptCount val="13"/>
                <c:pt idx="0">
                  <c:v>0.392</c:v>
                </c:pt>
                <c:pt idx="1">
                  <c:v>0.380281690140845</c:v>
                </c:pt>
                <c:pt idx="2">
                  <c:v>0.381944444444444</c:v>
                </c:pt>
                <c:pt idx="3">
                  <c:v>0.307692307692308</c:v>
                </c:pt>
                <c:pt idx="4">
                  <c:v>0.285714285714286</c:v>
                </c:pt>
                <c:pt idx="5">
                  <c:v>0.234177215189873</c:v>
                </c:pt>
                <c:pt idx="6">
                  <c:v>0.340136054421769</c:v>
                </c:pt>
                <c:pt idx="7">
                  <c:v>0.230263157894737</c:v>
                </c:pt>
                <c:pt idx="8">
                  <c:v>0.167883211678832</c:v>
                </c:pt>
                <c:pt idx="9">
                  <c:v>0.223880597014925</c:v>
                </c:pt>
                <c:pt idx="10">
                  <c:v>0.211267605633803</c:v>
                </c:pt>
                <c:pt idx="11">
                  <c:v>0.175182481751825</c:v>
                </c:pt>
                <c:pt idx="12">
                  <c:v>0.215384615384615</c:v>
                </c:pt>
              </c:numCache>
            </c:numRef>
          </c:val>
        </c:ser>
        <c:ser>
          <c:idx val="2"/>
          <c:order val="2"/>
          <c:tx>
            <c:strRef>
              <c:f>Films!$Q$22</c:f>
              <c:strCache>
                <c:ptCount val="1"/>
                <c:pt idx="0">
                  <c:v>R-rated</c:v>
                </c:pt>
              </c:strCache>
            </c:strRef>
          </c:tx>
          <c:spPr>
            <a:solidFill>
              <a:srgbClr val="FF0000">
                <a:alpha val="70000"/>
              </a:srgbClr>
            </a:solidFill>
            <a:ln>
              <a:solidFill>
                <a:schemeClr val="bg1"/>
              </a:solidFill>
            </a:ln>
          </c:spPr>
          <c:cat>
            <c:numRef>
              <c:f>Films!$N$23:$N$35</c:f>
              <c:numCache>
                <c:formatCode>General</c:formatCode>
                <c:ptCount val="13"/>
                <c:pt idx="0">
                  <c:v>2002.0</c:v>
                </c:pt>
                <c:pt idx="1">
                  <c:v>2003.0</c:v>
                </c:pt>
                <c:pt idx="2">
                  <c:v>2004.0</c:v>
                </c:pt>
                <c:pt idx="3">
                  <c:v>2005.0</c:v>
                </c:pt>
                <c:pt idx="4">
                  <c:v>2006.0</c:v>
                </c:pt>
                <c:pt idx="5">
                  <c:v>2007.0</c:v>
                </c:pt>
                <c:pt idx="6">
                  <c:v>2008.0</c:v>
                </c:pt>
                <c:pt idx="7">
                  <c:v>2009.0</c:v>
                </c:pt>
                <c:pt idx="8">
                  <c:v>2010.0</c:v>
                </c:pt>
                <c:pt idx="9">
                  <c:v>2011.0</c:v>
                </c:pt>
                <c:pt idx="10">
                  <c:v>2012.0</c:v>
                </c:pt>
                <c:pt idx="11">
                  <c:v>2013.0</c:v>
                </c:pt>
                <c:pt idx="12">
                  <c:v>2014.0</c:v>
                </c:pt>
              </c:numCache>
            </c:numRef>
          </c:cat>
          <c:val>
            <c:numRef>
              <c:f>Films!$Q$23:$Q$35</c:f>
              <c:numCache>
                <c:formatCode>0%</c:formatCode>
                <c:ptCount val="13"/>
                <c:pt idx="0">
                  <c:v>0.272</c:v>
                </c:pt>
                <c:pt idx="1">
                  <c:v>0.288732394366197</c:v>
                </c:pt>
                <c:pt idx="2">
                  <c:v>0.215277777777778</c:v>
                </c:pt>
                <c:pt idx="3">
                  <c:v>0.27972027972028</c:v>
                </c:pt>
                <c:pt idx="4">
                  <c:v>0.260869565217391</c:v>
                </c:pt>
                <c:pt idx="5">
                  <c:v>0.341772151898734</c:v>
                </c:pt>
                <c:pt idx="6">
                  <c:v>0.217687074829932</c:v>
                </c:pt>
                <c:pt idx="7">
                  <c:v>0.230263157894737</c:v>
                </c:pt>
                <c:pt idx="8">
                  <c:v>0.255474452554745</c:v>
                </c:pt>
                <c:pt idx="9">
                  <c:v>0.194029850746269</c:v>
                </c:pt>
                <c:pt idx="10">
                  <c:v>0.28169014084507</c:v>
                </c:pt>
                <c:pt idx="11">
                  <c:v>0.35036496350365</c:v>
                </c:pt>
                <c:pt idx="12">
                  <c:v>0.207692307692308</c:v>
                </c:pt>
              </c:numCache>
            </c:numRef>
          </c:val>
        </c:ser>
        <c:dLbls>
          <c:showLegendKey val="0"/>
          <c:showVal val="0"/>
          <c:showCatName val="0"/>
          <c:showSerName val="0"/>
          <c:showPercent val="0"/>
          <c:showBubbleSize val="0"/>
        </c:dLbls>
        <c:axId val="1783910984"/>
        <c:axId val="-2095422168"/>
      </c:areaChart>
      <c:catAx>
        <c:axId val="1783910984"/>
        <c:scaling>
          <c:orientation val="minMax"/>
        </c:scaling>
        <c:delete val="0"/>
        <c:axPos val="b"/>
        <c:numFmt formatCode="General" sourceLinked="1"/>
        <c:majorTickMark val="out"/>
        <c:minorTickMark val="none"/>
        <c:tickLblPos val="nextTo"/>
        <c:crossAx val="-2095422168"/>
        <c:crosses val="autoZero"/>
        <c:auto val="1"/>
        <c:lblAlgn val="ctr"/>
        <c:lblOffset val="100"/>
        <c:noMultiLvlLbl val="0"/>
      </c:catAx>
      <c:valAx>
        <c:axId val="-2095422168"/>
        <c:scaling>
          <c:orientation val="minMax"/>
          <c:max val="0.75"/>
        </c:scaling>
        <c:delete val="0"/>
        <c:axPos val="l"/>
        <c:majorGridlines>
          <c:spPr>
            <a:ln w="9525">
              <a:gradFill flip="none" rotWithShape="1">
                <a:gsLst>
                  <a:gs pos="0">
                    <a:schemeClr val="tx1">
                      <a:tint val="75000"/>
                      <a:shade val="95000"/>
                      <a:satMod val="105000"/>
                    </a:schemeClr>
                  </a:gs>
                  <a:gs pos="100000">
                    <a:srgbClr val="FFFFFF"/>
                  </a:gs>
                </a:gsLst>
                <a:lin ang="0" scaled="1"/>
                <a:tileRect/>
              </a:gradFill>
            </a:ln>
          </c:spPr>
        </c:majorGridlines>
        <c:numFmt formatCode="0%" sourceLinked="1"/>
        <c:majorTickMark val="out"/>
        <c:minorTickMark val="none"/>
        <c:tickLblPos val="nextTo"/>
        <c:crossAx val="1783910984"/>
        <c:crosses val="autoZero"/>
        <c:crossBetween val="midCat"/>
        <c:majorUnit val="0.25"/>
      </c:valAx>
    </c:plotArea>
    <c:legend>
      <c:legendPos val="b"/>
      <c:layout/>
      <c:overlay val="0"/>
      <c:txPr>
        <a:bodyPr/>
        <a:lstStyle/>
        <a:p>
          <a:pPr>
            <a:defRPr sz="1100" b="1" i="0"/>
          </a:pPr>
          <a:endParaRPr lang="en-US"/>
        </a:p>
      </c:txPr>
    </c:legend>
    <c:plotVisOnly val="1"/>
    <c:dispBlanksAs val="zero"/>
    <c:showDLblsOverMax val="0"/>
  </c:chart>
  <c:spPr>
    <a:ln>
      <a:noFill/>
    </a:ln>
  </c:spPr>
  <c:printSettings>
    <c:headerFooter/>
    <c:pageMargins b="1.0" l="0.75" r="0.75" t="1.0"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clustered"/>
        <c:varyColors val="0"/>
        <c:ser>
          <c:idx val="0"/>
          <c:order val="0"/>
          <c:tx>
            <c:strRef>
              <c:f>IncsFilm!$B$18</c:f>
              <c:strCache>
                <c:ptCount val="1"/>
                <c:pt idx="0">
                  <c:v>PG-13</c:v>
                </c:pt>
              </c:strCache>
            </c:strRef>
          </c:tx>
          <c:invertIfNegative val="0"/>
          <c:cat>
            <c:numRef>
              <c:f>IncsFilm!$A$19:$A$31</c:f>
              <c:numCache>
                <c:formatCode>General</c:formatCode>
                <c:ptCount val="13"/>
                <c:pt idx="0">
                  <c:v>2002.0</c:v>
                </c:pt>
                <c:pt idx="1">
                  <c:v>2003.0</c:v>
                </c:pt>
                <c:pt idx="2">
                  <c:v>2004.0</c:v>
                </c:pt>
                <c:pt idx="3">
                  <c:v>2005.0</c:v>
                </c:pt>
                <c:pt idx="4">
                  <c:v>2006.0</c:v>
                </c:pt>
                <c:pt idx="5">
                  <c:v>2007.0</c:v>
                </c:pt>
                <c:pt idx="6">
                  <c:v>2008.0</c:v>
                </c:pt>
                <c:pt idx="7">
                  <c:v>2009.0</c:v>
                </c:pt>
                <c:pt idx="8">
                  <c:v>2010.0</c:v>
                </c:pt>
                <c:pt idx="9">
                  <c:v>2011.0</c:v>
                </c:pt>
                <c:pt idx="10">
                  <c:v>2012.0</c:v>
                </c:pt>
                <c:pt idx="11">
                  <c:v>2013.0</c:v>
                </c:pt>
                <c:pt idx="12">
                  <c:v>2014.0</c:v>
                </c:pt>
              </c:numCache>
            </c:numRef>
          </c:cat>
          <c:val>
            <c:numRef>
              <c:f>IncsFilm!$B$19:$B$31</c:f>
              <c:numCache>
                <c:formatCode>0</c:formatCode>
                <c:ptCount val="13"/>
                <c:pt idx="0">
                  <c:v>23.85714285714286</c:v>
                </c:pt>
                <c:pt idx="1">
                  <c:v>23.0</c:v>
                </c:pt>
                <c:pt idx="2">
                  <c:v>28.58181818181818</c:v>
                </c:pt>
                <c:pt idx="3">
                  <c:v>34.38636363636363</c:v>
                </c:pt>
                <c:pt idx="4">
                  <c:v>22.6304347826087</c:v>
                </c:pt>
                <c:pt idx="5">
                  <c:v>24.81081081081081</c:v>
                </c:pt>
                <c:pt idx="6">
                  <c:v>21.32</c:v>
                </c:pt>
                <c:pt idx="7">
                  <c:v>24.77142857142857</c:v>
                </c:pt>
                <c:pt idx="8">
                  <c:v>24.56521739130435</c:v>
                </c:pt>
                <c:pt idx="9">
                  <c:v>24.8</c:v>
                </c:pt>
                <c:pt idx="10">
                  <c:v>38.76666666666667</c:v>
                </c:pt>
                <c:pt idx="11">
                  <c:v>32.29166666666666</c:v>
                </c:pt>
                <c:pt idx="12">
                  <c:v>41.60714285714285</c:v>
                </c:pt>
              </c:numCache>
            </c:numRef>
          </c:val>
        </c:ser>
        <c:ser>
          <c:idx val="1"/>
          <c:order val="1"/>
          <c:tx>
            <c:strRef>
              <c:f>IncsFilm!$C$18</c:f>
              <c:strCache>
                <c:ptCount val="1"/>
                <c:pt idx="0">
                  <c:v>R</c:v>
                </c:pt>
              </c:strCache>
            </c:strRef>
          </c:tx>
          <c:invertIfNegative val="0"/>
          <c:cat>
            <c:numRef>
              <c:f>IncsFilm!$A$19:$A$31</c:f>
              <c:numCache>
                <c:formatCode>General</c:formatCode>
                <c:ptCount val="13"/>
                <c:pt idx="0">
                  <c:v>2002.0</c:v>
                </c:pt>
                <c:pt idx="1">
                  <c:v>2003.0</c:v>
                </c:pt>
                <c:pt idx="2">
                  <c:v>2004.0</c:v>
                </c:pt>
                <c:pt idx="3">
                  <c:v>2005.0</c:v>
                </c:pt>
                <c:pt idx="4">
                  <c:v>2006.0</c:v>
                </c:pt>
                <c:pt idx="5">
                  <c:v>2007.0</c:v>
                </c:pt>
                <c:pt idx="6">
                  <c:v>2008.0</c:v>
                </c:pt>
                <c:pt idx="7">
                  <c:v>2009.0</c:v>
                </c:pt>
                <c:pt idx="8">
                  <c:v>2010.0</c:v>
                </c:pt>
                <c:pt idx="9">
                  <c:v>2011.0</c:v>
                </c:pt>
                <c:pt idx="10">
                  <c:v>2012.0</c:v>
                </c:pt>
                <c:pt idx="11">
                  <c:v>2013.0</c:v>
                </c:pt>
                <c:pt idx="12">
                  <c:v>2014.0</c:v>
                </c:pt>
              </c:numCache>
            </c:numRef>
          </c:cat>
          <c:val>
            <c:numRef>
              <c:f>IncsFilm!$C$19:$C$31</c:f>
              <c:numCache>
                <c:formatCode>0</c:formatCode>
                <c:ptCount val="13"/>
                <c:pt idx="0">
                  <c:v>46.44117647058823</c:v>
                </c:pt>
                <c:pt idx="1">
                  <c:v>30.36585365853659</c:v>
                </c:pt>
                <c:pt idx="2">
                  <c:v>47.48387096774194</c:v>
                </c:pt>
                <c:pt idx="3">
                  <c:v>49.425</c:v>
                </c:pt>
                <c:pt idx="4">
                  <c:v>56.23809523809524</c:v>
                </c:pt>
                <c:pt idx="5">
                  <c:v>37.74074074074074</c:v>
                </c:pt>
                <c:pt idx="6">
                  <c:v>39.46875</c:v>
                </c:pt>
                <c:pt idx="7">
                  <c:v>32.02857142857143</c:v>
                </c:pt>
                <c:pt idx="8">
                  <c:v>36.1764705882353</c:v>
                </c:pt>
                <c:pt idx="9">
                  <c:v>39.57692307692308</c:v>
                </c:pt>
                <c:pt idx="10">
                  <c:v>42.425</c:v>
                </c:pt>
                <c:pt idx="11">
                  <c:v>38.21276595744681</c:v>
                </c:pt>
                <c:pt idx="12">
                  <c:v>53.5925925925926</c:v>
                </c:pt>
              </c:numCache>
            </c:numRef>
          </c:val>
        </c:ser>
        <c:dLbls>
          <c:showLegendKey val="0"/>
          <c:showVal val="0"/>
          <c:showCatName val="0"/>
          <c:showSerName val="0"/>
          <c:showPercent val="0"/>
          <c:showBubbleSize val="0"/>
        </c:dLbls>
        <c:gapWidth val="150"/>
        <c:axId val="1771650552"/>
        <c:axId val="1776016520"/>
      </c:barChart>
      <c:catAx>
        <c:axId val="1771650552"/>
        <c:scaling>
          <c:orientation val="minMax"/>
        </c:scaling>
        <c:delete val="0"/>
        <c:axPos val="b"/>
        <c:numFmt formatCode="General" sourceLinked="1"/>
        <c:majorTickMark val="out"/>
        <c:minorTickMark val="none"/>
        <c:tickLblPos val="nextTo"/>
        <c:crossAx val="1776016520"/>
        <c:crosses val="autoZero"/>
        <c:auto val="1"/>
        <c:lblAlgn val="ctr"/>
        <c:lblOffset val="100"/>
        <c:noMultiLvlLbl val="0"/>
      </c:catAx>
      <c:valAx>
        <c:axId val="1776016520"/>
        <c:scaling>
          <c:orientation val="minMax"/>
        </c:scaling>
        <c:delete val="0"/>
        <c:axPos val="l"/>
        <c:majorGridlines/>
        <c:numFmt formatCode="0" sourceLinked="1"/>
        <c:majorTickMark val="out"/>
        <c:minorTickMark val="none"/>
        <c:tickLblPos val="nextTo"/>
        <c:crossAx val="1771650552"/>
        <c:crosses val="autoZero"/>
        <c:crossBetween val="between"/>
      </c:valAx>
    </c:plotArea>
    <c:legend>
      <c:legendPos val="b"/>
      <c:overlay val="0"/>
      <c:spPr>
        <a:ln>
          <a:noFill/>
        </a:ln>
      </c:spPr>
      <c:txPr>
        <a:bodyPr/>
        <a:lstStyle/>
        <a:p>
          <a:pPr>
            <a:defRPr sz="1100" b="1" i="0"/>
          </a:pPr>
          <a:endParaRPr lang="en-US"/>
        </a:p>
      </c:txPr>
    </c:legend>
    <c:plotVisOnly val="1"/>
    <c:dispBlanksAs val="gap"/>
    <c:showDLblsOverMax val="0"/>
  </c:chart>
  <c:printSettings>
    <c:headerFooter/>
    <c:pageMargins b="1.0" l="0.75" r="0.75" t="1.0"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clustered"/>
        <c:varyColors val="0"/>
        <c:ser>
          <c:idx val="0"/>
          <c:order val="0"/>
          <c:tx>
            <c:strRef>
              <c:f>IncsFilm!$R$2</c:f>
              <c:strCache>
                <c:ptCount val="1"/>
                <c:pt idx="0">
                  <c:v>G/PG</c:v>
                </c:pt>
              </c:strCache>
            </c:strRef>
          </c:tx>
          <c:spPr>
            <a:solidFill>
              <a:schemeClr val="accent3">
                <a:lumMod val="60000"/>
                <a:lumOff val="40000"/>
              </a:schemeClr>
            </a:solidFill>
          </c:spPr>
          <c:invertIfNegative val="0"/>
          <c:cat>
            <c:numRef>
              <c:f>IncsFilm!$Q$3:$Q$15</c:f>
              <c:numCache>
                <c:formatCode>General</c:formatCode>
                <c:ptCount val="13"/>
                <c:pt idx="0">
                  <c:v>2002.0</c:v>
                </c:pt>
                <c:pt idx="1">
                  <c:v>2003.0</c:v>
                </c:pt>
                <c:pt idx="2">
                  <c:v>2004.0</c:v>
                </c:pt>
                <c:pt idx="3">
                  <c:v>2005.0</c:v>
                </c:pt>
                <c:pt idx="4">
                  <c:v>2006.0</c:v>
                </c:pt>
                <c:pt idx="5">
                  <c:v>2007.0</c:v>
                </c:pt>
                <c:pt idx="6">
                  <c:v>2008.0</c:v>
                </c:pt>
                <c:pt idx="7">
                  <c:v>2009.0</c:v>
                </c:pt>
                <c:pt idx="8">
                  <c:v>2010.0</c:v>
                </c:pt>
                <c:pt idx="9">
                  <c:v>2011.0</c:v>
                </c:pt>
                <c:pt idx="10">
                  <c:v>2012.0</c:v>
                </c:pt>
                <c:pt idx="11">
                  <c:v>2013.0</c:v>
                </c:pt>
                <c:pt idx="12">
                  <c:v>2014.0</c:v>
                </c:pt>
              </c:numCache>
            </c:numRef>
          </c:cat>
          <c:val>
            <c:numRef>
              <c:f>IncsFilm!$R$3:$R$15</c:f>
              <c:numCache>
                <c:formatCode>0</c:formatCode>
                <c:ptCount val="13"/>
                <c:pt idx="0">
                  <c:v>2.173913043478261</c:v>
                </c:pt>
                <c:pt idx="1">
                  <c:v>3.64</c:v>
                </c:pt>
                <c:pt idx="2">
                  <c:v>4.645161290322581</c:v>
                </c:pt>
                <c:pt idx="3">
                  <c:v>15.2258064516129</c:v>
                </c:pt>
                <c:pt idx="4">
                  <c:v>3.560975609756098</c:v>
                </c:pt>
                <c:pt idx="5">
                  <c:v>4.805555555555555</c:v>
                </c:pt>
                <c:pt idx="6">
                  <c:v>1.892857142857143</c:v>
                </c:pt>
                <c:pt idx="7">
                  <c:v>3.105263157894737</c:v>
                </c:pt>
                <c:pt idx="8">
                  <c:v>0.857142857142857</c:v>
                </c:pt>
                <c:pt idx="9">
                  <c:v>3.242424242424242</c:v>
                </c:pt>
                <c:pt idx="10">
                  <c:v>0.851851851851852</c:v>
                </c:pt>
                <c:pt idx="11">
                  <c:v>0.421052631578947</c:v>
                </c:pt>
                <c:pt idx="12">
                  <c:v>1.038461538461539</c:v>
                </c:pt>
              </c:numCache>
            </c:numRef>
          </c:val>
        </c:ser>
        <c:ser>
          <c:idx val="1"/>
          <c:order val="1"/>
          <c:tx>
            <c:strRef>
              <c:f>IncsFilm!$S$2</c:f>
              <c:strCache>
                <c:ptCount val="1"/>
                <c:pt idx="0">
                  <c:v>PG-13</c:v>
                </c:pt>
              </c:strCache>
            </c:strRef>
          </c:tx>
          <c:spPr>
            <a:solidFill>
              <a:schemeClr val="tx2">
                <a:lumMod val="60000"/>
                <a:lumOff val="40000"/>
              </a:schemeClr>
            </a:solidFill>
          </c:spPr>
          <c:invertIfNegative val="0"/>
          <c:cat>
            <c:numRef>
              <c:f>IncsFilm!$Q$3:$Q$15</c:f>
              <c:numCache>
                <c:formatCode>General</c:formatCode>
                <c:ptCount val="13"/>
                <c:pt idx="0">
                  <c:v>2002.0</c:v>
                </c:pt>
                <c:pt idx="1">
                  <c:v>2003.0</c:v>
                </c:pt>
                <c:pt idx="2">
                  <c:v>2004.0</c:v>
                </c:pt>
                <c:pt idx="3">
                  <c:v>2005.0</c:v>
                </c:pt>
                <c:pt idx="4">
                  <c:v>2006.0</c:v>
                </c:pt>
                <c:pt idx="5">
                  <c:v>2007.0</c:v>
                </c:pt>
                <c:pt idx="6">
                  <c:v>2008.0</c:v>
                </c:pt>
                <c:pt idx="7">
                  <c:v>2009.0</c:v>
                </c:pt>
                <c:pt idx="8">
                  <c:v>2010.0</c:v>
                </c:pt>
                <c:pt idx="9">
                  <c:v>2011.0</c:v>
                </c:pt>
                <c:pt idx="10">
                  <c:v>2012.0</c:v>
                </c:pt>
                <c:pt idx="11">
                  <c:v>2013.0</c:v>
                </c:pt>
                <c:pt idx="12">
                  <c:v>2014.0</c:v>
                </c:pt>
              </c:numCache>
            </c:numRef>
          </c:cat>
          <c:val>
            <c:numRef>
              <c:f>IncsFilm!$S$3:$S$15</c:f>
              <c:numCache>
                <c:formatCode>0</c:formatCode>
                <c:ptCount val="13"/>
                <c:pt idx="0">
                  <c:v>19.16393442622951</c:v>
                </c:pt>
                <c:pt idx="1">
                  <c:v>18.26470588235294</c:v>
                </c:pt>
                <c:pt idx="2">
                  <c:v>20.96</c:v>
                </c:pt>
                <c:pt idx="3">
                  <c:v>21.61428571428571</c:v>
                </c:pt>
                <c:pt idx="4">
                  <c:v>14.45833333333333</c:v>
                </c:pt>
                <c:pt idx="5">
                  <c:v>16.39285714285714</c:v>
                </c:pt>
                <c:pt idx="6">
                  <c:v>13.84415584415584</c:v>
                </c:pt>
                <c:pt idx="7">
                  <c:v>13.76190476190476</c:v>
                </c:pt>
                <c:pt idx="8">
                  <c:v>10.66037735849057</c:v>
                </c:pt>
                <c:pt idx="9">
                  <c:v>11.625</c:v>
                </c:pt>
                <c:pt idx="10">
                  <c:v>19.0655737704918</c:v>
                </c:pt>
                <c:pt idx="11">
                  <c:v>12.91666666666667</c:v>
                </c:pt>
                <c:pt idx="12">
                  <c:v>19.61016949152542</c:v>
                </c:pt>
              </c:numCache>
            </c:numRef>
          </c:val>
        </c:ser>
        <c:ser>
          <c:idx val="2"/>
          <c:order val="2"/>
          <c:tx>
            <c:strRef>
              <c:f>IncsFilm!$T$2</c:f>
              <c:strCache>
                <c:ptCount val="1"/>
                <c:pt idx="0">
                  <c:v>R-rated</c:v>
                </c:pt>
              </c:strCache>
            </c:strRef>
          </c:tx>
          <c:spPr>
            <a:solidFill>
              <a:schemeClr val="accent6">
                <a:lumMod val="75000"/>
              </a:schemeClr>
            </a:solidFill>
          </c:spPr>
          <c:invertIfNegative val="0"/>
          <c:cat>
            <c:numRef>
              <c:f>IncsFilm!$Q$3:$Q$15</c:f>
              <c:numCache>
                <c:formatCode>General</c:formatCode>
                <c:ptCount val="13"/>
                <c:pt idx="0">
                  <c:v>2002.0</c:v>
                </c:pt>
                <c:pt idx="1">
                  <c:v>2003.0</c:v>
                </c:pt>
                <c:pt idx="2">
                  <c:v>2004.0</c:v>
                </c:pt>
                <c:pt idx="3">
                  <c:v>2005.0</c:v>
                </c:pt>
                <c:pt idx="4">
                  <c:v>2006.0</c:v>
                </c:pt>
                <c:pt idx="5">
                  <c:v>2007.0</c:v>
                </c:pt>
                <c:pt idx="6">
                  <c:v>2008.0</c:v>
                </c:pt>
                <c:pt idx="7">
                  <c:v>2009.0</c:v>
                </c:pt>
                <c:pt idx="8">
                  <c:v>2010.0</c:v>
                </c:pt>
                <c:pt idx="9">
                  <c:v>2011.0</c:v>
                </c:pt>
                <c:pt idx="10">
                  <c:v>2012.0</c:v>
                </c:pt>
                <c:pt idx="11">
                  <c:v>2013.0</c:v>
                </c:pt>
                <c:pt idx="12">
                  <c:v>2014.0</c:v>
                </c:pt>
              </c:numCache>
            </c:numRef>
          </c:cat>
          <c:val>
            <c:numRef>
              <c:f>IncsFilm!$T$3:$T$15</c:f>
              <c:numCache>
                <c:formatCode>0</c:formatCode>
                <c:ptCount val="13"/>
                <c:pt idx="0">
                  <c:v>38.51219512195122</c:v>
                </c:pt>
                <c:pt idx="1">
                  <c:v>25.40816326530612</c:v>
                </c:pt>
                <c:pt idx="2">
                  <c:v>38.73684210526316</c:v>
                </c:pt>
                <c:pt idx="3">
                  <c:v>47.07142857142857</c:v>
                </c:pt>
                <c:pt idx="4">
                  <c:v>49.20833333333333</c:v>
                </c:pt>
                <c:pt idx="5">
                  <c:v>30.87878787878788</c:v>
                </c:pt>
                <c:pt idx="6">
                  <c:v>30.07142857142857</c:v>
                </c:pt>
                <c:pt idx="7">
                  <c:v>21.98039215686275</c:v>
                </c:pt>
                <c:pt idx="8">
                  <c:v>25.10204081632653</c:v>
                </c:pt>
                <c:pt idx="9">
                  <c:v>27.81081081081081</c:v>
                </c:pt>
                <c:pt idx="10">
                  <c:v>31.42592592592593</c:v>
                </c:pt>
                <c:pt idx="11">
                  <c:v>30.96551724137931</c:v>
                </c:pt>
                <c:pt idx="12">
                  <c:v>33.44186046511628</c:v>
                </c:pt>
              </c:numCache>
            </c:numRef>
          </c:val>
        </c:ser>
        <c:dLbls>
          <c:showLegendKey val="0"/>
          <c:showVal val="0"/>
          <c:showCatName val="0"/>
          <c:showSerName val="0"/>
          <c:showPercent val="0"/>
          <c:showBubbleSize val="0"/>
        </c:dLbls>
        <c:gapWidth val="70"/>
        <c:overlap val="8"/>
        <c:axId val="1782444024"/>
        <c:axId val="1782398648"/>
      </c:barChart>
      <c:catAx>
        <c:axId val="1782444024"/>
        <c:scaling>
          <c:orientation val="minMax"/>
        </c:scaling>
        <c:delete val="0"/>
        <c:axPos val="b"/>
        <c:numFmt formatCode="General" sourceLinked="1"/>
        <c:majorTickMark val="out"/>
        <c:minorTickMark val="none"/>
        <c:tickLblPos val="nextTo"/>
        <c:crossAx val="1782398648"/>
        <c:crosses val="autoZero"/>
        <c:auto val="1"/>
        <c:lblAlgn val="ctr"/>
        <c:lblOffset val="100"/>
        <c:noMultiLvlLbl val="0"/>
      </c:catAx>
      <c:valAx>
        <c:axId val="1782398648"/>
        <c:scaling>
          <c:orientation val="minMax"/>
          <c:max val="50.0"/>
        </c:scaling>
        <c:delete val="0"/>
        <c:axPos val="l"/>
        <c:majorGridlines>
          <c:spPr>
            <a:ln w="3175">
              <a:gradFill flip="none" rotWithShape="1">
                <a:gsLst>
                  <a:gs pos="0">
                    <a:schemeClr val="tx1">
                      <a:tint val="75000"/>
                      <a:shade val="95000"/>
                      <a:satMod val="105000"/>
                    </a:schemeClr>
                  </a:gs>
                  <a:gs pos="100000">
                    <a:srgbClr val="FFFFFF"/>
                  </a:gs>
                </a:gsLst>
                <a:lin ang="0" scaled="1"/>
                <a:tileRect/>
              </a:gradFill>
            </a:ln>
          </c:spPr>
        </c:majorGridlines>
        <c:numFmt formatCode="0" sourceLinked="1"/>
        <c:majorTickMark val="out"/>
        <c:minorTickMark val="none"/>
        <c:tickLblPos val="nextTo"/>
        <c:spPr>
          <a:ln w="3175">
            <a:gradFill flip="none" rotWithShape="1">
              <a:gsLst>
                <a:gs pos="0">
                  <a:schemeClr val="tx1">
                    <a:tint val="75000"/>
                    <a:shade val="95000"/>
                    <a:satMod val="105000"/>
                  </a:schemeClr>
                </a:gs>
                <a:gs pos="100000">
                  <a:srgbClr val="FFFFFF"/>
                </a:gs>
              </a:gsLst>
              <a:lin ang="0" scaled="1"/>
              <a:tileRect/>
            </a:gradFill>
          </a:ln>
        </c:spPr>
        <c:crossAx val="1782444024"/>
        <c:crosses val="autoZero"/>
        <c:crossBetween val="between"/>
        <c:majorUnit val="10.0"/>
      </c:valAx>
    </c:plotArea>
    <c:legend>
      <c:legendPos val="b"/>
      <c:overlay val="0"/>
      <c:spPr>
        <a:ln>
          <a:noFill/>
        </a:ln>
      </c:spPr>
      <c:txPr>
        <a:bodyPr/>
        <a:lstStyle/>
        <a:p>
          <a:pPr>
            <a:defRPr sz="1100" b="1" i="0"/>
          </a:pPr>
          <a:endParaRPr lang="en-US"/>
        </a:p>
      </c:txPr>
    </c:legend>
    <c:plotVisOnly val="1"/>
    <c:dispBlanksAs val="gap"/>
    <c:showDLblsOverMax val="0"/>
  </c:chart>
  <c:spPr>
    <a:ln>
      <a:noFill/>
    </a:ln>
  </c:spPr>
  <c:printSettings>
    <c:headerFooter/>
    <c:pageMargins b="1.0" l="0.75" r="0.75" t="1.0"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areaChart>
        <c:grouping val="stacked"/>
        <c:varyColors val="0"/>
        <c:ser>
          <c:idx val="0"/>
          <c:order val="0"/>
          <c:tx>
            <c:strRef>
              <c:f>IncsFilm!$B$41</c:f>
              <c:strCache>
                <c:ptCount val="1"/>
                <c:pt idx="0">
                  <c:v>G/PG</c:v>
                </c:pt>
              </c:strCache>
            </c:strRef>
          </c:tx>
          <c:spPr>
            <a:solidFill>
              <a:schemeClr val="accent3">
                <a:lumMod val="75000"/>
                <a:alpha val="70000"/>
              </a:schemeClr>
            </a:solidFill>
            <a:ln>
              <a:solidFill>
                <a:schemeClr val="bg1"/>
              </a:solidFill>
            </a:ln>
          </c:spPr>
          <c:cat>
            <c:numRef>
              <c:f>IncsFilm!$A$42:$A$54</c:f>
              <c:numCache>
                <c:formatCode>General</c:formatCode>
                <c:ptCount val="13"/>
                <c:pt idx="0">
                  <c:v>2002.0</c:v>
                </c:pt>
                <c:pt idx="1">
                  <c:v>2003.0</c:v>
                </c:pt>
                <c:pt idx="2">
                  <c:v>2004.0</c:v>
                </c:pt>
                <c:pt idx="3">
                  <c:v>2005.0</c:v>
                </c:pt>
                <c:pt idx="4">
                  <c:v>2006.0</c:v>
                </c:pt>
                <c:pt idx="5">
                  <c:v>2007.0</c:v>
                </c:pt>
                <c:pt idx="6">
                  <c:v>2008.0</c:v>
                </c:pt>
                <c:pt idx="7">
                  <c:v>2009.0</c:v>
                </c:pt>
                <c:pt idx="8">
                  <c:v>2010.0</c:v>
                </c:pt>
                <c:pt idx="9">
                  <c:v>2011.0</c:v>
                </c:pt>
                <c:pt idx="10">
                  <c:v>2012.0</c:v>
                </c:pt>
                <c:pt idx="11">
                  <c:v>2013.0</c:v>
                </c:pt>
                <c:pt idx="12">
                  <c:v>2014.0</c:v>
                </c:pt>
              </c:numCache>
            </c:numRef>
          </c:cat>
          <c:val>
            <c:numRef>
              <c:f>IncsFilm!$B$42:$B$54</c:f>
              <c:numCache>
                <c:formatCode>General</c:formatCode>
                <c:ptCount val="13"/>
                <c:pt idx="0">
                  <c:v>50.0</c:v>
                </c:pt>
                <c:pt idx="1">
                  <c:v>91.0</c:v>
                </c:pt>
                <c:pt idx="2">
                  <c:v>144.0</c:v>
                </c:pt>
                <c:pt idx="3">
                  <c:v>472.0</c:v>
                </c:pt>
                <c:pt idx="4">
                  <c:v>146.0</c:v>
                </c:pt>
                <c:pt idx="5">
                  <c:v>173.0</c:v>
                </c:pt>
                <c:pt idx="6">
                  <c:v>53.0</c:v>
                </c:pt>
                <c:pt idx="7">
                  <c:v>118.0</c:v>
                </c:pt>
                <c:pt idx="8">
                  <c:v>30.0</c:v>
                </c:pt>
                <c:pt idx="9">
                  <c:v>107.0</c:v>
                </c:pt>
                <c:pt idx="10">
                  <c:v>23.0</c:v>
                </c:pt>
                <c:pt idx="11">
                  <c:v>8.0</c:v>
                </c:pt>
                <c:pt idx="12">
                  <c:v>27.0</c:v>
                </c:pt>
              </c:numCache>
            </c:numRef>
          </c:val>
        </c:ser>
        <c:ser>
          <c:idx val="1"/>
          <c:order val="1"/>
          <c:tx>
            <c:strRef>
              <c:f>IncsFilm!$C$41</c:f>
              <c:strCache>
                <c:ptCount val="1"/>
                <c:pt idx="0">
                  <c:v>PG-13</c:v>
                </c:pt>
              </c:strCache>
            </c:strRef>
          </c:tx>
          <c:spPr>
            <a:solidFill>
              <a:schemeClr val="tx2">
                <a:lumMod val="60000"/>
                <a:lumOff val="40000"/>
                <a:alpha val="70000"/>
              </a:schemeClr>
            </a:solidFill>
            <a:ln>
              <a:solidFill>
                <a:schemeClr val="bg1"/>
              </a:solidFill>
            </a:ln>
          </c:spPr>
          <c:cat>
            <c:numRef>
              <c:f>IncsFilm!$A$42:$A$54</c:f>
              <c:numCache>
                <c:formatCode>General</c:formatCode>
                <c:ptCount val="13"/>
                <c:pt idx="0">
                  <c:v>2002.0</c:v>
                </c:pt>
                <c:pt idx="1">
                  <c:v>2003.0</c:v>
                </c:pt>
                <c:pt idx="2">
                  <c:v>2004.0</c:v>
                </c:pt>
                <c:pt idx="3">
                  <c:v>2005.0</c:v>
                </c:pt>
                <c:pt idx="4">
                  <c:v>2006.0</c:v>
                </c:pt>
                <c:pt idx="5">
                  <c:v>2007.0</c:v>
                </c:pt>
                <c:pt idx="6">
                  <c:v>2008.0</c:v>
                </c:pt>
                <c:pt idx="7">
                  <c:v>2009.0</c:v>
                </c:pt>
                <c:pt idx="8">
                  <c:v>2010.0</c:v>
                </c:pt>
                <c:pt idx="9">
                  <c:v>2011.0</c:v>
                </c:pt>
                <c:pt idx="10">
                  <c:v>2012.0</c:v>
                </c:pt>
                <c:pt idx="11">
                  <c:v>2013.0</c:v>
                </c:pt>
                <c:pt idx="12">
                  <c:v>2014.0</c:v>
                </c:pt>
              </c:numCache>
            </c:numRef>
          </c:cat>
          <c:val>
            <c:numRef>
              <c:f>IncsFilm!$C$42:$C$54</c:f>
              <c:numCache>
                <c:formatCode>General</c:formatCode>
                <c:ptCount val="13"/>
                <c:pt idx="0">
                  <c:v>1169.0</c:v>
                </c:pt>
                <c:pt idx="1">
                  <c:v>1242.0</c:v>
                </c:pt>
                <c:pt idx="2">
                  <c:v>1572.0</c:v>
                </c:pt>
                <c:pt idx="3">
                  <c:v>1513.0</c:v>
                </c:pt>
                <c:pt idx="4">
                  <c:v>1041.0</c:v>
                </c:pt>
                <c:pt idx="5">
                  <c:v>918.0</c:v>
                </c:pt>
                <c:pt idx="6">
                  <c:v>1066.0</c:v>
                </c:pt>
                <c:pt idx="7">
                  <c:v>867.0</c:v>
                </c:pt>
                <c:pt idx="8">
                  <c:v>565.0</c:v>
                </c:pt>
                <c:pt idx="9">
                  <c:v>744.0</c:v>
                </c:pt>
                <c:pt idx="10">
                  <c:v>1163.0</c:v>
                </c:pt>
                <c:pt idx="11">
                  <c:v>775.0</c:v>
                </c:pt>
                <c:pt idx="12">
                  <c:v>1165.0</c:v>
                </c:pt>
              </c:numCache>
            </c:numRef>
          </c:val>
        </c:ser>
        <c:ser>
          <c:idx val="2"/>
          <c:order val="2"/>
          <c:tx>
            <c:strRef>
              <c:f>IncsFilm!$D$41</c:f>
              <c:strCache>
                <c:ptCount val="1"/>
                <c:pt idx="0">
                  <c:v>R-rated</c:v>
                </c:pt>
              </c:strCache>
            </c:strRef>
          </c:tx>
          <c:spPr>
            <a:solidFill>
              <a:srgbClr val="FF0000">
                <a:alpha val="70000"/>
              </a:srgbClr>
            </a:solidFill>
            <a:ln>
              <a:solidFill>
                <a:schemeClr val="bg1"/>
              </a:solidFill>
            </a:ln>
          </c:spPr>
          <c:cat>
            <c:numRef>
              <c:f>IncsFilm!$A$42:$A$54</c:f>
              <c:numCache>
                <c:formatCode>General</c:formatCode>
                <c:ptCount val="13"/>
                <c:pt idx="0">
                  <c:v>2002.0</c:v>
                </c:pt>
                <c:pt idx="1">
                  <c:v>2003.0</c:v>
                </c:pt>
                <c:pt idx="2">
                  <c:v>2004.0</c:v>
                </c:pt>
                <c:pt idx="3">
                  <c:v>2005.0</c:v>
                </c:pt>
                <c:pt idx="4">
                  <c:v>2006.0</c:v>
                </c:pt>
                <c:pt idx="5">
                  <c:v>2007.0</c:v>
                </c:pt>
                <c:pt idx="6">
                  <c:v>2008.0</c:v>
                </c:pt>
                <c:pt idx="7">
                  <c:v>2009.0</c:v>
                </c:pt>
                <c:pt idx="8">
                  <c:v>2010.0</c:v>
                </c:pt>
                <c:pt idx="9">
                  <c:v>2011.0</c:v>
                </c:pt>
                <c:pt idx="10">
                  <c:v>2012.0</c:v>
                </c:pt>
                <c:pt idx="11">
                  <c:v>2013.0</c:v>
                </c:pt>
                <c:pt idx="12">
                  <c:v>2014.0</c:v>
                </c:pt>
              </c:numCache>
            </c:numRef>
          </c:cat>
          <c:val>
            <c:numRef>
              <c:f>IncsFilm!$D$42:$D$54</c:f>
              <c:numCache>
                <c:formatCode>General</c:formatCode>
                <c:ptCount val="13"/>
                <c:pt idx="0">
                  <c:v>1579.0</c:v>
                </c:pt>
                <c:pt idx="1">
                  <c:v>1245.0</c:v>
                </c:pt>
                <c:pt idx="2">
                  <c:v>1472.0</c:v>
                </c:pt>
                <c:pt idx="3">
                  <c:v>1977.0</c:v>
                </c:pt>
                <c:pt idx="4">
                  <c:v>2362.0</c:v>
                </c:pt>
                <c:pt idx="5">
                  <c:v>2038.0</c:v>
                </c:pt>
                <c:pt idx="6">
                  <c:v>1263.0</c:v>
                </c:pt>
                <c:pt idx="7">
                  <c:v>1121.0</c:v>
                </c:pt>
                <c:pt idx="8">
                  <c:v>1230.0</c:v>
                </c:pt>
                <c:pt idx="9">
                  <c:v>1029.0</c:v>
                </c:pt>
                <c:pt idx="10">
                  <c:v>1697.0</c:v>
                </c:pt>
                <c:pt idx="11">
                  <c:v>1796.0</c:v>
                </c:pt>
                <c:pt idx="12">
                  <c:v>1447.0</c:v>
                </c:pt>
              </c:numCache>
            </c:numRef>
          </c:val>
        </c:ser>
        <c:dLbls>
          <c:showLegendKey val="0"/>
          <c:showVal val="0"/>
          <c:showCatName val="0"/>
          <c:showSerName val="0"/>
          <c:showPercent val="0"/>
          <c:showBubbleSize val="0"/>
        </c:dLbls>
        <c:axId val="1783850728"/>
        <c:axId val="-2095378024"/>
      </c:areaChart>
      <c:catAx>
        <c:axId val="1783850728"/>
        <c:scaling>
          <c:orientation val="minMax"/>
        </c:scaling>
        <c:delete val="0"/>
        <c:axPos val="b"/>
        <c:numFmt formatCode="General" sourceLinked="1"/>
        <c:majorTickMark val="out"/>
        <c:minorTickMark val="none"/>
        <c:tickLblPos val="nextTo"/>
        <c:crossAx val="-2095378024"/>
        <c:crosses val="autoZero"/>
        <c:auto val="1"/>
        <c:lblAlgn val="ctr"/>
        <c:lblOffset val="100"/>
        <c:noMultiLvlLbl val="0"/>
      </c:catAx>
      <c:valAx>
        <c:axId val="-2095378024"/>
        <c:scaling>
          <c:orientation val="minMax"/>
          <c:max val="4000.0"/>
        </c:scaling>
        <c:delete val="0"/>
        <c:axPos val="l"/>
        <c:majorGridlines>
          <c:spPr>
            <a:ln>
              <a:gradFill flip="none" rotWithShape="1">
                <a:gsLst>
                  <a:gs pos="0">
                    <a:schemeClr val="tx1">
                      <a:tint val="75000"/>
                      <a:shade val="95000"/>
                      <a:satMod val="105000"/>
                    </a:schemeClr>
                  </a:gs>
                  <a:gs pos="100000">
                    <a:srgbClr val="FFFFFF"/>
                  </a:gs>
                </a:gsLst>
                <a:lin ang="0" scaled="1"/>
                <a:tileRect/>
              </a:gradFill>
            </a:ln>
          </c:spPr>
        </c:majorGridlines>
        <c:numFmt formatCode="General" sourceLinked="1"/>
        <c:majorTickMark val="out"/>
        <c:minorTickMark val="none"/>
        <c:tickLblPos val="nextTo"/>
        <c:crossAx val="1783850728"/>
        <c:crosses val="autoZero"/>
        <c:crossBetween val="midCat"/>
      </c:valAx>
    </c:plotArea>
    <c:legend>
      <c:legendPos val="b"/>
      <c:overlay val="0"/>
      <c:txPr>
        <a:bodyPr/>
        <a:lstStyle/>
        <a:p>
          <a:pPr>
            <a:defRPr sz="1100" b="1" i="0"/>
          </a:pPr>
          <a:endParaRPr lang="en-US"/>
        </a:p>
      </c:txPr>
    </c:legend>
    <c:plotVisOnly val="1"/>
    <c:dispBlanksAs val="zero"/>
    <c:showDLblsOverMax val="0"/>
  </c:chart>
  <c:spPr>
    <a:ln>
      <a:noFill/>
    </a:ln>
  </c:spPr>
  <c:printSettings>
    <c:headerFooter/>
    <c:pageMargins b="1.0" l="0.75" r="0.75" t="1.0"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stacked"/>
        <c:varyColors val="0"/>
        <c:ser>
          <c:idx val="0"/>
          <c:order val="0"/>
          <c:tx>
            <c:strRef>
              <c:f>Imps!$B$21</c:f>
              <c:strCache>
                <c:ptCount val="1"/>
                <c:pt idx="0">
                  <c:v>G/PG</c:v>
                </c:pt>
              </c:strCache>
            </c:strRef>
          </c:tx>
          <c:spPr>
            <a:solidFill>
              <a:schemeClr val="accent3">
                <a:lumMod val="60000"/>
                <a:lumOff val="40000"/>
              </a:schemeClr>
            </a:solidFill>
            <a:ln w="3175">
              <a:solidFill>
                <a:schemeClr val="bg1"/>
              </a:solidFill>
            </a:ln>
            <a:effectLst/>
          </c:spPr>
          <c:invertIfNegative val="0"/>
          <c:cat>
            <c:numRef>
              <c:f>Imps!$A$22:$A$34</c:f>
              <c:numCache>
                <c:formatCode>General</c:formatCode>
                <c:ptCount val="13"/>
                <c:pt idx="0">
                  <c:v>2002.0</c:v>
                </c:pt>
                <c:pt idx="1">
                  <c:v>2003.0</c:v>
                </c:pt>
                <c:pt idx="2">
                  <c:v>2004.0</c:v>
                </c:pt>
                <c:pt idx="3">
                  <c:v>2005.0</c:v>
                </c:pt>
                <c:pt idx="4">
                  <c:v>2006.0</c:v>
                </c:pt>
                <c:pt idx="5">
                  <c:v>2007.0</c:v>
                </c:pt>
                <c:pt idx="6">
                  <c:v>2008.0</c:v>
                </c:pt>
                <c:pt idx="7">
                  <c:v>2009.0</c:v>
                </c:pt>
                <c:pt idx="8">
                  <c:v>2010.0</c:v>
                </c:pt>
                <c:pt idx="9">
                  <c:v>2011.0</c:v>
                </c:pt>
                <c:pt idx="10">
                  <c:v>2012.0</c:v>
                </c:pt>
                <c:pt idx="11">
                  <c:v>2013.0</c:v>
                </c:pt>
                <c:pt idx="12">
                  <c:v>2014.0</c:v>
                </c:pt>
              </c:numCache>
            </c:numRef>
          </c:cat>
          <c:val>
            <c:numRef>
              <c:f>Imps!$B$22:$B$34</c:f>
              <c:numCache>
                <c:formatCode>#,##0.0</c:formatCode>
                <c:ptCount val="13"/>
                <c:pt idx="0">
                  <c:v>0.503199439</c:v>
                </c:pt>
                <c:pt idx="1">
                  <c:v>0.822057549</c:v>
                </c:pt>
                <c:pt idx="2">
                  <c:v>2.319535282</c:v>
                </c:pt>
                <c:pt idx="3">
                  <c:v>2.786406634</c:v>
                </c:pt>
                <c:pt idx="4">
                  <c:v>0.936710217</c:v>
                </c:pt>
                <c:pt idx="5">
                  <c:v>1.256658269</c:v>
                </c:pt>
                <c:pt idx="6">
                  <c:v>0.156005415</c:v>
                </c:pt>
                <c:pt idx="7">
                  <c:v>0.303602604</c:v>
                </c:pt>
                <c:pt idx="8">
                  <c:v>0.500434323</c:v>
                </c:pt>
                <c:pt idx="9">
                  <c:v>1.374391373</c:v>
                </c:pt>
                <c:pt idx="10">
                  <c:v>0.10572267</c:v>
                </c:pt>
                <c:pt idx="11">
                  <c:v>0.024935168</c:v>
                </c:pt>
                <c:pt idx="12">
                  <c:v>0.150976132</c:v>
                </c:pt>
              </c:numCache>
            </c:numRef>
          </c:val>
        </c:ser>
        <c:ser>
          <c:idx val="1"/>
          <c:order val="1"/>
          <c:tx>
            <c:strRef>
              <c:f>Imps!$C$21</c:f>
              <c:strCache>
                <c:ptCount val="1"/>
                <c:pt idx="0">
                  <c:v>PG-13</c:v>
                </c:pt>
              </c:strCache>
            </c:strRef>
          </c:tx>
          <c:spPr>
            <a:solidFill>
              <a:schemeClr val="tx2">
                <a:lumMod val="60000"/>
                <a:lumOff val="40000"/>
              </a:schemeClr>
            </a:solidFill>
            <a:ln w="3175">
              <a:solidFill>
                <a:schemeClr val="bg1"/>
              </a:solidFill>
            </a:ln>
            <a:effectLst/>
          </c:spPr>
          <c:invertIfNegative val="0"/>
          <c:cat>
            <c:numRef>
              <c:f>Imps!$A$22:$A$34</c:f>
              <c:numCache>
                <c:formatCode>General</c:formatCode>
                <c:ptCount val="13"/>
                <c:pt idx="0">
                  <c:v>2002.0</c:v>
                </c:pt>
                <c:pt idx="1">
                  <c:v>2003.0</c:v>
                </c:pt>
                <c:pt idx="2">
                  <c:v>2004.0</c:v>
                </c:pt>
                <c:pt idx="3">
                  <c:v>2005.0</c:v>
                </c:pt>
                <c:pt idx="4">
                  <c:v>2006.0</c:v>
                </c:pt>
                <c:pt idx="5">
                  <c:v>2007.0</c:v>
                </c:pt>
                <c:pt idx="6">
                  <c:v>2008.0</c:v>
                </c:pt>
                <c:pt idx="7">
                  <c:v>2009.0</c:v>
                </c:pt>
                <c:pt idx="8">
                  <c:v>2010.0</c:v>
                </c:pt>
                <c:pt idx="9">
                  <c:v>2011.0</c:v>
                </c:pt>
                <c:pt idx="10">
                  <c:v>2012.0</c:v>
                </c:pt>
                <c:pt idx="11">
                  <c:v>2013.0</c:v>
                </c:pt>
                <c:pt idx="12">
                  <c:v>2014.0</c:v>
                </c:pt>
              </c:numCache>
            </c:numRef>
          </c:cat>
          <c:val>
            <c:numRef>
              <c:f>Imps!$C$22:$C$34</c:f>
              <c:numCache>
                <c:formatCode>#,##0.0</c:formatCode>
                <c:ptCount val="13"/>
                <c:pt idx="0">
                  <c:v>17.316921103</c:v>
                </c:pt>
                <c:pt idx="1">
                  <c:v>13.230587493</c:v>
                </c:pt>
                <c:pt idx="2">
                  <c:v>16.240536071</c:v>
                </c:pt>
                <c:pt idx="3">
                  <c:v>17.60681196</c:v>
                </c:pt>
                <c:pt idx="4">
                  <c:v>9.323359715</c:v>
                </c:pt>
                <c:pt idx="5">
                  <c:v>8.883123991</c:v>
                </c:pt>
                <c:pt idx="6">
                  <c:v>9.445393474</c:v>
                </c:pt>
                <c:pt idx="7">
                  <c:v>7.161430183</c:v>
                </c:pt>
                <c:pt idx="8">
                  <c:v>4.997250589</c:v>
                </c:pt>
                <c:pt idx="9">
                  <c:v>9.784484574</c:v>
                </c:pt>
                <c:pt idx="10">
                  <c:v>14.7774212</c:v>
                </c:pt>
                <c:pt idx="11">
                  <c:v>10.768463033</c:v>
                </c:pt>
                <c:pt idx="12">
                  <c:v>10.430605505</c:v>
                </c:pt>
              </c:numCache>
            </c:numRef>
          </c:val>
        </c:ser>
        <c:ser>
          <c:idx val="2"/>
          <c:order val="2"/>
          <c:tx>
            <c:strRef>
              <c:f>Imps!$D$21</c:f>
              <c:strCache>
                <c:ptCount val="1"/>
                <c:pt idx="0">
                  <c:v>R-rated</c:v>
                </c:pt>
              </c:strCache>
            </c:strRef>
          </c:tx>
          <c:spPr>
            <a:solidFill>
              <a:schemeClr val="accent6">
                <a:lumMod val="75000"/>
              </a:schemeClr>
            </a:solidFill>
            <a:ln w="3175">
              <a:solidFill>
                <a:schemeClr val="bg1"/>
              </a:solidFill>
            </a:ln>
            <a:effectLst/>
          </c:spPr>
          <c:invertIfNegative val="0"/>
          <c:cat>
            <c:numRef>
              <c:f>Imps!$A$22:$A$34</c:f>
              <c:numCache>
                <c:formatCode>General</c:formatCode>
                <c:ptCount val="13"/>
                <c:pt idx="0">
                  <c:v>2002.0</c:v>
                </c:pt>
                <c:pt idx="1">
                  <c:v>2003.0</c:v>
                </c:pt>
                <c:pt idx="2">
                  <c:v>2004.0</c:v>
                </c:pt>
                <c:pt idx="3">
                  <c:v>2005.0</c:v>
                </c:pt>
                <c:pt idx="4">
                  <c:v>2006.0</c:v>
                </c:pt>
                <c:pt idx="5">
                  <c:v>2007.0</c:v>
                </c:pt>
                <c:pt idx="6">
                  <c:v>2008.0</c:v>
                </c:pt>
                <c:pt idx="7">
                  <c:v>2009.0</c:v>
                </c:pt>
                <c:pt idx="8">
                  <c:v>2010.0</c:v>
                </c:pt>
                <c:pt idx="9">
                  <c:v>2011.0</c:v>
                </c:pt>
                <c:pt idx="10">
                  <c:v>2012.0</c:v>
                </c:pt>
                <c:pt idx="11">
                  <c:v>2013.0</c:v>
                </c:pt>
                <c:pt idx="12">
                  <c:v>2014.0</c:v>
                </c:pt>
              </c:numCache>
            </c:numRef>
          </c:cat>
          <c:val>
            <c:numRef>
              <c:f>Imps!$D$22:$D$34</c:f>
              <c:numCache>
                <c:formatCode>#,##0.0</c:formatCode>
                <c:ptCount val="13"/>
                <c:pt idx="0">
                  <c:v>10.681709495</c:v>
                </c:pt>
                <c:pt idx="1">
                  <c:v>9.729614754</c:v>
                </c:pt>
                <c:pt idx="2">
                  <c:v>8.363816393</c:v>
                </c:pt>
                <c:pt idx="3">
                  <c:v>9.865298508</c:v>
                </c:pt>
                <c:pt idx="4">
                  <c:v>10.852993857</c:v>
                </c:pt>
                <c:pt idx="5">
                  <c:v>11.803248048</c:v>
                </c:pt>
                <c:pt idx="6">
                  <c:v>6.112458688</c:v>
                </c:pt>
                <c:pt idx="7">
                  <c:v>9.705533514</c:v>
                </c:pt>
                <c:pt idx="8">
                  <c:v>8.715088425</c:v>
                </c:pt>
                <c:pt idx="9">
                  <c:v>5.371610807</c:v>
                </c:pt>
                <c:pt idx="10">
                  <c:v>12.351975135</c:v>
                </c:pt>
                <c:pt idx="11">
                  <c:v>12.924765251</c:v>
                </c:pt>
                <c:pt idx="12">
                  <c:v>8.210795168000001</c:v>
                </c:pt>
              </c:numCache>
            </c:numRef>
          </c:val>
        </c:ser>
        <c:dLbls>
          <c:showLegendKey val="0"/>
          <c:showVal val="0"/>
          <c:showCatName val="0"/>
          <c:showSerName val="0"/>
          <c:showPercent val="0"/>
          <c:showBubbleSize val="0"/>
        </c:dLbls>
        <c:gapWidth val="40"/>
        <c:overlap val="100"/>
        <c:axId val="1771463304"/>
        <c:axId val="1771062232"/>
      </c:barChart>
      <c:catAx>
        <c:axId val="1771463304"/>
        <c:scaling>
          <c:orientation val="minMax"/>
        </c:scaling>
        <c:delete val="0"/>
        <c:axPos val="b"/>
        <c:numFmt formatCode="General" sourceLinked="1"/>
        <c:majorTickMark val="out"/>
        <c:minorTickMark val="none"/>
        <c:tickLblPos val="nextTo"/>
        <c:crossAx val="1771062232"/>
        <c:crosses val="autoZero"/>
        <c:auto val="1"/>
        <c:lblAlgn val="ctr"/>
        <c:lblOffset val="100"/>
        <c:noMultiLvlLbl val="0"/>
      </c:catAx>
      <c:valAx>
        <c:axId val="1771062232"/>
        <c:scaling>
          <c:orientation val="minMax"/>
          <c:max val="35.0"/>
        </c:scaling>
        <c:delete val="0"/>
        <c:axPos val="l"/>
        <c:majorGridlines>
          <c:spPr>
            <a:ln w="3175">
              <a:gradFill flip="none" rotWithShape="1">
                <a:gsLst>
                  <a:gs pos="0">
                    <a:schemeClr val="tx1">
                      <a:tint val="75000"/>
                      <a:shade val="95000"/>
                      <a:satMod val="105000"/>
                    </a:schemeClr>
                  </a:gs>
                  <a:gs pos="100000">
                    <a:srgbClr val="FFFFFF"/>
                  </a:gs>
                </a:gsLst>
                <a:lin ang="0" scaled="1"/>
                <a:tileRect/>
              </a:gradFill>
            </a:ln>
          </c:spPr>
        </c:majorGridlines>
        <c:numFmt formatCode="#,##0" sourceLinked="0"/>
        <c:majorTickMark val="out"/>
        <c:minorTickMark val="none"/>
        <c:tickLblPos val="nextTo"/>
        <c:crossAx val="1771463304"/>
        <c:crosses val="autoZero"/>
        <c:crossBetween val="between"/>
        <c:majorUnit val="5.0"/>
      </c:valAx>
    </c:plotArea>
    <c:legend>
      <c:legendPos val="b"/>
      <c:layout/>
      <c:overlay val="0"/>
      <c:txPr>
        <a:bodyPr/>
        <a:lstStyle/>
        <a:p>
          <a:pPr>
            <a:defRPr sz="1100" b="1" i="0"/>
          </a:pPr>
          <a:endParaRPr lang="en-US"/>
        </a:p>
      </c:txPr>
    </c:legend>
    <c:plotVisOnly val="1"/>
    <c:dispBlanksAs val="gap"/>
    <c:showDLblsOverMax val="0"/>
  </c:chart>
  <c:spPr>
    <a:ln>
      <a:noFill/>
    </a:ln>
  </c:spPr>
  <c:printSettings>
    <c:headerFooter/>
    <c:pageMargins b="1.0" l="0.75" r="0.75" t="1.0"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 Id="rId2" Type="http://schemas.openxmlformats.org/officeDocument/2006/relationships/chart" Target="../charts/chart4.xml"/><Relationship Id="rId3" Type="http://schemas.openxmlformats.org/officeDocument/2006/relationships/chart" Target="../charts/chart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4</xdr:col>
      <xdr:colOff>133350</xdr:colOff>
      <xdr:row>20</xdr:row>
      <xdr:rowOff>0</xdr:rowOff>
    </xdr:from>
    <xdr:to>
      <xdr:col>12</xdr:col>
      <xdr:colOff>406400</xdr:colOff>
      <xdr:row>35</xdr:row>
      <xdr:rowOff>177800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247650</xdr:colOff>
      <xdr:row>21</xdr:row>
      <xdr:rowOff>0</xdr:rowOff>
    </xdr:from>
    <xdr:to>
      <xdr:col>22</xdr:col>
      <xdr:colOff>774700</xdr:colOff>
      <xdr:row>36</xdr:row>
      <xdr:rowOff>12700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209550</xdr:colOff>
      <xdr:row>17</xdr:row>
      <xdr:rowOff>177800</xdr:rowOff>
    </xdr:from>
    <xdr:to>
      <xdr:col>9</xdr:col>
      <xdr:colOff>1066800</xdr:colOff>
      <xdr:row>31</xdr:row>
      <xdr:rowOff>88900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0</xdr:colOff>
      <xdr:row>1</xdr:row>
      <xdr:rowOff>63500</xdr:rowOff>
    </xdr:from>
    <xdr:to>
      <xdr:col>26</xdr:col>
      <xdr:colOff>336550</xdr:colOff>
      <xdr:row>15</xdr:row>
      <xdr:rowOff>139700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203200</xdr:colOff>
      <xdr:row>40</xdr:row>
      <xdr:rowOff>50800</xdr:rowOff>
    </xdr:from>
    <xdr:to>
      <xdr:col>9</xdr:col>
      <xdr:colOff>1066800</xdr:colOff>
      <xdr:row>55</xdr:row>
      <xdr:rowOff>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273050</xdr:colOff>
      <xdr:row>20</xdr:row>
      <xdr:rowOff>88900</xdr:rowOff>
    </xdr:from>
    <xdr:to>
      <xdr:col>8</xdr:col>
      <xdr:colOff>749300</xdr:colOff>
      <xdr:row>35</xdr:row>
      <xdr:rowOff>50800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10%20Film%20Analysis%20021915.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NOTE"/>
      <sheetName val="Films"/>
      <sheetName val="IncsFilm"/>
      <sheetName val="Imps"/>
      <sheetName val="Views-Rating"/>
      <sheetName val="% PG13 Sm by Co"/>
      <sheetName val="Inc-PG13 by Co"/>
      <sheetName val="Brands-Rating"/>
      <sheetName val="Brands-Co"/>
      <sheetName val="Sheet6"/>
      <sheetName val="Film Brand by Co"/>
      <sheetName val="Label Tables"/>
      <sheetName val="Co IncsFilm"/>
      <sheetName val="Co Y IncFilm"/>
      <sheetName val="Co Imps All"/>
      <sheetName val="Co Imps Y by Policy"/>
      <sheetName val="Co %Sm All &amp; Y"/>
      <sheetName val="Bracket Distrib"/>
      <sheetName val="T10 2002-123114"/>
    </sheetNames>
    <sheetDataSet>
      <sheetData sheetId="0"/>
      <sheetData sheetId="1">
        <row r="21">
          <cell r="B21" t="str">
            <v>G/PG</v>
          </cell>
          <cell r="C21" t="str">
            <v>PG-13</v>
          </cell>
          <cell r="D21" t="str">
            <v>R-rated</v>
          </cell>
        </row>
        <row r="22">
          <cell r="A22">
            <v>2002</v>
          </cell>
          <cell r="B22">
            <v>0.34782608695652173</v>
          </cell>
          <cell r="C22">
            <v>0.80327868852459017</v>
          </cell>
          <cell r="D22">
            <v>0.82926829268292679</v>
          </cell>
          <cell r="O22" t="str">
            <v>G/PG</v>
          </cell>
          <cell r="P22" t="str">
            <v>PG-13</v>
          </cell>
          <cell r="Q22" t="str">
            <v>R-rated</v>
          </cell>
        </row>
        <row r="23">
          <cell r="A23">
            <v>2003</v>
          </cell>
          <cell r="B23">
            <v>0.36</v>
          </cell>
          <cell r="C23">
            <v>0.79411764705882348</v>
          </cell>
          <cell r="D23">
            <v>0.83673469387755106</v>
          </cell>
          <cell r="N23">
            <v>2002</v>
          </cell>
          <cell r="O23">
            <v>6.4000000000000001E-2</v>
          </cell>
          <cell r="P23">
            <v>0.39200000000000002</v>
          </cell>
          <cell r="Q23">
            <v>0.27200000000000002</v>
          </cell>
        </row>
        <row r="24">
          <cell r="A24">
            <v>2004</v>
          </cell>
          <cell r="B24">
            <v>0.41935483870967744</v>
          </cell>
          <cell r="C24">
            <v>0.73333333333333328</v>
          </cell>
          <cell r="D24">
            <v>0.81578947368421051</v>
          </cell>
          <cell r="N24">
            <v>2003</v>
          </cell>
          <cell r="O24">
            <v>6.3380281690140844E-2</v>
          </cell>
          <cell r="P24">
            <v>0.38028169014084506</v>
          </cell>
          <cell r="Q24">
            <v>0.28873239436619719</v>
          </cell>
        </row>
        <row r="25">
          <cell r="A25">
            <v>2005</v>
          </cell>
          <cell r="B25">
            <v>0.41935483870967744</v>
          </cell>
          <cell r="C25">
            <v>0.62857142857142856</v>
          </cell>
          <cell r="D25">
            <v>0.95238095238095233</v>
          </cell>
          <cell r="N25">
            <v>2004</v>
          </cell>
          <cell r="O25">
            <v>9.0277777777777776E-2</v>
          </cell>
          <cell r="P25">
            <v>0.38194444444444442</v>
          </cell>
          <cell r="Q25">
            <v>0.21527777777777779</v>
          </cell>
        </row>
        <row r="26">
          <cell r="A26">
            <v>2006</v>
          </cell>
          <cell r="B26">
            <v>0.1951219512195122</v>
          </cell>
          <cell r="C26">
            <v>0.63888888888888884</v>
          </cell>
          <cell r="D26">
            <v>0.875</v>
          </cell>
          <cell r="N26">
            <v>2005</v>
          </cell>
          <cell r="O26">
            <v>9.0909090909090912E-2</v>
          </cell>
          <cell r="P26">
            <v>0.30769230769230771</v>
          </cell>
          <cell r="Q26">
            <v>0.27972027972027974</v>
          </cell>
        </row>
        <row r="27">
          <cell r="A27">
            <v>2007</v>
          </cell>
          <cell r="B27">
            <v>0.41666666666666669</v>
          </cell>
          <cell r="C27">
            <v>0.6607142857142857</v>
          </cell>
          <cell r="D27">
            <v>0.81818181818181823</v>
          </cell>
          <cell r="N27">
            <v>2006</v>
          </cell>
          <cell r="O27">
            <v>4.9689440993788817E-2</v>
          </cell>
          <cell r="P27">
            <v>0.2857142857142857</v>
          </cell>
          <cell r="Q27">
            <v>0.2608695652173913</v>
          </cell>
        </row>
        <row r="28">
          <cell r="A28">
            <v>2008</v>
          </cell>
          <cell r="B28">
            <v>0.17857142857142858</v>
          </cell>
          <cell r="C28">
            <v>0.64935064935064934</v>
          </cell>
          <cell r="D28">
            <v>0.76190476190476186</v>
          </cell>
          <cell r="N28">
            <v>2007</v>
          </cell>
          <cell r="O28">
            <v>9.49367088607595E-2</v>
          </cell>
          <cell r="P28">
            <v>0.23417721518987342</v>
          </cell>
          <cell r="Q28">
            <v>0.34177215189873417</v>
          </cell>
        </row>
        <row r="29">
          <cell r="A29">
            <v>2009</v>
          </cell>
          <cell r="B29">
            <v>0.15789473684210525</v>
          </cell>
          <cell r="C29">
            <v>0.55555555555555558</v>
          </cell>
          <cell r="D29">
            <v>0.68627450980392157</v>
          </cell>
          <cell r="N29">
            <v>2008</v>
          </cell>
          <cell r="O29">
            <v>3.4013605442176874E-2</v>
          </cell>
          <cell r="P29">
            <v>0.3401360544217687</v>
          </cell>
          <cell r="Q29">
            <v>0.21768707482993196</v>
          </cell>
        </row>
        <row r="30">
          <cell r="A30">
            <v>2010</v>
          </cell>
          <cell r="B30">
            <v>0.11428571428571428</v>
          </cell>
          <cell r="C30">
            <v>0.43396226415094341</v>
          </cell>
          <cell r="D30">
            <v>0.7142857142857143</v>
          </cell>
          <cell r="N30">
            <v>2009</v>
          </cell>
          <cell r="O30">
            <v>3.9473684210526314E-2</v>
          </cell>
          <cell r="P30">
            <v>0.23026315789473684</v>
          </cell>
          <cell r="Q30">
            <v>0.23026315789473684</v>
          </cell>
        </row>
        <row r="31">
          <cell r="A31">
            <v>2011</v>
          </cell>
          <cell r="B31">
            <v>0.18181818181818182</v>
          </cell>
          <cell r="C31">
            <v>0.46875</v>
          </cell>
          <cell r="D31">
            <v>0.70270270270270274</v>
          </cell>
          <cell r="N31">
            <v>2010</v>
          </cell>
          <cell r="O31">
            <v>2.9197080291970802E-2</v>
          </cell>
          <cell r="P31">
            <v>0.16788321167883211</v>
          </cell>
          <cell r="Q31">
            <v>0.25547445255474455</v>
          </cell>
        </row>
        <row r="32">
          <cell r="A32">
            <v>2012</v>
          </cell>
          <cell r="B32">
            <v>0.1111111111111111</v>
          </cell>
          <cell r="C32">
            <v>0.49180327868852458</v>
          </cell>
          <cell r="D32">
            <v>0.7407407407407407</v>
          </cell>
          <cell r="N32">
            <v>2011</v>
          </cell>
          <cell r="O32">
            <v>4.4776119402985072E-2</v>
          </cell>
          <cell r="P32">
            <v>0.22388059701492538</v>
          </cell>
          <cell r="Q32">
            <v>0.19402985074626866</v>
          </cell>
        </row>
        <row r="33">
          <cell r="A33">
            <v>2013</v>
          </cell>
          <cell r="B33">
            <v>0.21052631578947367</v>
          </cell>
          <cell r="C33">
            <v>0.4</v>
          </cell>
          <cell r="D33">
            <v>0.82758620689655171</v>
          </cell>
          <cell r="N33">
            <v>2012</v>
          </cell>
          <cell r="O33">
            <v>2.1126760563380281E-2</v>
          </cell>
          <cell r="P33">
            <v>0.21126760563380281</v>
          </cell>
          <cell r="Q33">
            <v>0.28169014084507044</v>
          </cell>
        </row>
        <row r="34">
          <cell r="A34">
            <v>2014</v>
          </cell>
          <cell r="B34">
            <v>0.11538461538461539</v>
          </cell>
          <cell r="C34">
            <v>0.46666666666666667</v>
          </cell>
          <cell r="D34">
            <v>0.61363636363636365</v>
          </cell>
          <cell r="N34">
            <v>2013</v>
          </cell>
          <cell r="O34">
            <v>2.9197080291970802E-2</v>
          </cell>
          <cell r="P34">
            <v>0.17518248175182483</v>
          </cell>
          <cell r="Q34">
            <v>0.35036496350364965</v>
          </cell>
        </row>
        <row r="35">
          <cell r="N35">
            <v>2014</v>
          </cell>
          <cell r="O35">
            <v>2.3076923076923078E-2</v>
          </cell>
          <cell r="P35">
            <v>0.2153846153846154</v>
          </cell>
          <cell r="Q35">
            <v>0.2076923076923077</v>
          </cell>
        </row>
      </sheetData>
      <sheetData sheetId="2">
        <row r="2">
          <cell r="R2" t="str">
            <v>G/PG</v>
          </cell>
          <cell r="S2" t="str">
            <v>PG-13</v>
          </cell>
          <cell r="T2" t="str">
            <v>R-rated</v>
          </cell>
        </row>
        <row r="3">
          <cell r="Q3">
            <v>2002</v>
          </cell>
          <cell r="R3">
            <v>2.1739130434782608</v>
          </cell>
          <cell r="S3">
            <v>19.16393442622951</v>
          </cell>
          <cell r="T3">
            <v>38.512195121951223</v>
          </cell>
        </row>
        <row r="4">
          <cell r="Q4">
            <v>2003</v>
          </cell>
          <cell r="R4">
            <v>3.64</v>
          </cell>
          <cell r="S4">
            <v>18.264705882352942</v>
          </cell>
          <cell r="T4">
            <v>25.408163265306122</v>
          </cell>
        </row>
        <row r="5">
          <cell r="Q5">
            <v>2004</v>
          </cell>
          <cell r="R5">
            <v>4.645161290322581</v>
          </cell>
          <cell r="S5">
            <v>20.96</v>
          </cell>
          <cell r="T5">
            <v>38.736842105263158</v>
          </cell>
        </row>
        <row r="6">
          <cell r="Q6">
            <v>2005</v>
          </cell>
          <cell r="R6">
            <v>15.225806451612904</v>
          </cell>
          <cell r="S6">
            <v>21.614285714285714</v>
          </cell>
          <cell r="T6">
            <v>47.071428571428569</v>
          </cell>
        </row>
        <row r="7">
          <cell r="Q7">
            <v>2006</v>
          </cell>
          <cell r="R7">
            <v>3.5609756097560976</v>
          </cell>
          <cell r="S7">
            <v>14.458333333333334</v>
          </cell>
          <cell r="T7">
            <v>49.208333333333336</v>
          </cell>
        </row>
        <row r="8">
          <cell r="Q8">
            <v>2007</v>
          </cell>
          <cell r="R8">
            <v>4.8055555555555554</v>
          </cell>
          <cell r="S8">
            <v>16.392857142857142</v>
          </cell>
          <cell r="T8">
            <v>30.878787878787879</v>
          </cell>
        </row>
        <row r="9">
          <cell r="Q9">
            <v>2008</v>
          </cell>
          <cell r="R9">
            <v>1.8928571428571428</v>
          </cell>
          <cell r="S9">
            <v>13.844155844155845</v>
          </cell>
          <cell r="T9">
            <v>30.071428571428573</v>
          </cell>
        </row>
        <row r="10">
          <cell r="Q10">
            <v>2009</v>
          </cell>
          <cell r="R10">
            <v>3.1052631578947367</v>
          </cell>
          <cell r="S10">
            <v>13.761904761904763</v>
          </cell>
          <cell r="T10">
            <v>21.980392156862745</v>
          </cell>
        </row>
        <row r="11">
          <cell r="Q11">
            <v>2010</v>
          </cell>
          <cell r="R11">
            <v>0.8571428571428571</v>
          </cell>
          <cell r="S11">
            <v>10.660377358490566</v>
          </cell>
          <cell r="T11">
            <v>25.102040816326532</v>
          </cell>
        </row>
        <row r="12">
          <cell r="Q12">
            <v>2011</v>
          </cell>
          <cell r="R12">
            <v>3.2424242424242422</v>
          </cell>
          <cell r="S12">
            <v>11.625</v>
          </cell>
          <cell r="T12">
            <v>27.810810810810811</v>
          </cell>
        </row>
        <row r="13">
          <cell r="Q13">
            <v>2012</v>
          </cell>
          <cell r="R13">
            <v>0.85185185185185186</v>
          </cell>
          <cell r="S13">
            <v>19.065573770491802</v>
          </cell>
          <cell r="T13">
            <v>31.425925925925927</v>
          </cell>
        </row>
        <row r="14">
          <cell r="Q14">
            <v>2013</v>
          </cell>
          <cell r="R14">
            <v>0.42105263157894735</v>
          </cell>
          <cell r="S14">
            <v>12.916666666666666</v>
          </cell>
          <cell r="T14">
            <v>30.96551724137931</v>
          </cell>
        </row>
        <row r="15">
          <cell r="Q15">
            <v>2014</v>
          </cell>
          <cell r="R15">
            <v>1.0384615384615385</v>
          </cell>
          <cell r="S15">
            <v>19.610169491525422</v>
          </cell>
          <cell r="T15">
            <v>33.441860465116278</v>
          </cell>
        </row>
        <row r="18">
          <cell r="B18" t="str">
            <v>PG-13</v>
          </cell>
          <cell r="C18" t="str">
            <v>R</v>
          </cell>
        </row>
        <row r="19">
          <cell r="A19">
            <v>2002</v>
          </cell>
          <cell r="B19">
            <v>23.857142857142858</v>
          </cell>
          <cell r="C19">
            <v>46.441176470588232</v>
          </cell>
        </row>
        <row r="20">
          <cell r="A20">
            <v>2003</v>
          </cell>
          <cell r="B20">
            <v>23</v>
          </cell>
          <cell r="C20">
            <v>30.365853658536587</v>
          </cell>
        </row>
        <row r="21">
          <cell r="A21">
            <v>2004</v>
          </cell>
          <cell r="B21">
            <v>28.581818181818182</v>
          </cell>
          <cell r="C21">
            <v>47.483870967741936</v>
          </cell>
        </row>
        <row r="22">
          <cell r="A22">
            <v>2005</v>
          </cell>
          <cell r="B22">
            <v>34.386363636363633</v>
          </cell>
          <cell r="C22">
            <v>49.424999999999997</v>
          </cell>
        </row>
        <row r="23">
          <cell r="A23">
            <v>2006</v>
          </cell>
          <cell r="B23">
            <v>22.630434782608695</v>
          </cell>
          <cell r="C23">
            <v>56.238095238095241</v>
          </cell>
        </row>
        <row r="24">
          <cell r="A24">
            <v>2007</v>
          </cell>
          <cell r="B24">
            <v>24.810810810810811</v>
          </cell>
          <cell r="C24">
            <v>37.74074074074074</v>
          </cell>
        </row>
        <row r="25">
          <cell r="A25">
            <v>2008</v>
          </cell>
          <cell r="B25">
            <v>21.32</v>
          </cell>
          <cell r="C25">
            <v>39.46875</v>
          </cell>
        </row>
        <row r="26">
          <cell r="A26">
            <v>2009</v>
          </cell>
          <cell r="B26">
            <v>24.771428571428572</v>
          </cell>
          <cell r="C26">
            <v>32.028571428571432</v>
          </cell>
        </row>
        <row r="27">
          <cell r="A27">
            <v>2010</v>
          </cell>
          <cell r="B27">
            <v>24.565217391304348</v>
          </cell>
          <cell r="C27">
            <v>36.176470588235297</v>
          </cell>
        </row>
        <row r="28">
          <cell r="A28">
            <v>2011</v>
          </cell>
          <cell r="B28">
            <v>24.8</v>
          </cell>
          <cell r="C28">
            <v>39.57692307692308</v>
          </cell>
        </row>
        <row r="29">
          <cell r="A29">
            <v>2012</v>
          </cell>
          <cell r="B29">
            <v>38.766666666666666</v>
          </cell>
          <cell r="C29">
            <v>42.424999999999997</v>
          </cell>
        </row>
        <row r="30">
          <cell r="A30">
            <v>2013</v>
          </cell>
          <cell r="B30">
            <v>32.291666666666664</v>
          </cell>
          <cell r="C30">
            <v>38.212765957446805</v>
          </cell>
        </row>
        <row r="31">
          <cell r="A31">
            <v>2014</v>
          </cell>
          <cell r="B31">
            <v>41.607142857142854</v>
          </cell>
          <cell r="C31">
            <v>53.592592592592595</v>
          </cell>
        </row>
        <row r="41">
          <cell r="B41" t="str">
            <v>G/PG</v>
          </cell>
          <cell r="C41" t="str">
            <v>PG-13</v>
          </cell>
          <cell r="D41" t="str">
            <v>R-rated</v>
          </cell>
        </row>
        <row r="42">
          <cell r="A42">
            <v>2002</v>
          </cell>
          <cell r="B42">
            <v>50</v>
          </cell>
          <cell r="C42">
            <v>1169</v>
          </cell>
          <cell r="D42">
            <v>1579</v>
          </cell>
        </row>
        <row r="43">
          <cell r="A43">
            <v>2003</v>
          </cell>
          <cell r="B43">
            <v>91</v>
          </cell>
          <cell r="C43">
            <v>1242</v>
          </cell>
          <cell r="D43">
            <v>1245</v>
          </cell>
        </row>
        <row r="44">
          <cell r="A44">
            <v>2004</v>
          </cell>
          <cell r="B44">
            <v>144</v>
          </cell>
          <cell r="C44">
            <v>1572</v>
          </cell>
          <cell r="D44">
            <v>1472</v>
          </cell>
        </row>
        <row r="45">
          <cell r="A45">
            <v>2005</v>
          </cell>
          <cell r="B45">
            <v>472</v>
          </cell>
          <cell r="C45">
            <v>1513</v>
          </cell>
          <cell r="D45">
            <v>1977</v>
          </cell>
        </row>
        <row r="46">
          <cell r="A46">
            <v>2006</v>
          </cell>
          <cell r="B46">
            <v>146</v>
          </cell>
          <cell r="C46">
            <v>1041</v>
          </cell>
          <cell r="D46">
            <v>2362</v>
          </cell>
        </row>
        <row r="47">
          <cell r="A47">
            <v>2007</v>
          </cell>
          <cell r="B47">
            <v>173</v>
          </cell>
          <cell r="C47">
            <v>918</v>
          </cell>
          <cell r="D47">
            <v>2038</v>
          </cell>
        </row>
        <row r="48">
          <cell r="A48">
            <v>2008</v>
          </cell>
          <cell r="B48">
            <v>53</v>
          </cell>
          <cell r="C48">
            <v>1066</v>
          </cell>
          <cell r="D48">
            <v>1263</v>
          </cell>
        </row>
        <row r="49">
          <cell r="A49">
            <v>2009</v>
          </cell>
          <cell r="B49">
            <v>118</v>
          </cell>
          <cell r="C49">
            <v>867</v>
          </cell>
          <cell r="D49">
            <v>1121</v>
          </cell>
        </row>
        <row r="50">
          <cell r="A50">
            <v>2010</v>
          </cell>
          <cell r="B50">
            <v>30</v>
          </cell>
          <cell r="C50">
            <v>565</v>
          </cell>
          <cell r="D50">
            <v>1230</v>
          </cell>
        </row>
        <row r="51">
          <cell r="A51">
            <v>2011</v>
          </cell>
          <cell r="B51">
            <v>107</v>
          </cell>
          <cell r="C51">
            <v>744</v>
          </cell>
          <cell r="D51">
            <v>1029</v>
          </cell>
        </row>
        <row r="52">
          <cell r="A52">
            <v>2012</v>
          </cell>
          <cell r="B52">
            <v>23</v>
          </cell>
          <cell r="C52">
            <v>1163</v>
          </cell>
          <cell r="D52">
            <v>1697</v>
          </cell>
        </row>
        <row r="53">
          <cell r="A53">
            <v>2013</v>
          </cell>
          <cell r="B53">
            <v>8</v>
          </cell>
          <cell r="C53">
            <v>775</v>
          </cell>
          <cell r="D53">
            <v>1796</v>
          </cell>
        </row>
        <row r="54">
          <cell r="A54">
            <v>2014</v>
          </cell>
          <cell r="B54">
            <v>27</v>
          </cell>
          <cell r="C54">
            <v>1165</v>
          </cell>
          <cell r="D54">
            <v>1447</v>
          </cell>
        </row>
      </sheetData>
      <sheetData sheetId="3">
        <row r="21">
          <cell r="B21" t="str">
            <v>G/PG</v>
          </cell>
          <cell r="C21" t="str">
            <v>PG-13</v>
          </cell>
          <cell r="D21" t="str">
            <v>R-rated</v>
          </cell>
        </row>
        <row r="22">
          <cell r="A22">
            <v>2002</v>
          </cell>
          <cell r="B22">
            <v>0.50319943899999997</v>
          </cell>
          <cell r="C22">
            <v>17.316921102999999</v>
          </cell>
          <cell r="D22">
            <v>10.681709495</v>
          </cell>
        </row>
        <row r="23">
          <cell r="A23">
            <v>2003</v>
          </cell>
          <cell r="B23">
            <v>0.82205754900000005</v>
          </cell>
          <cell r="C23">
            <v>13.230587493</v>
          </cell>
          <cell r="D23">
            <v>9.729614754</v>
          </cell>
        </row>
        <row r="24">
          <cell r="A24">
            <v>2004</v>
          </cell>
          <cell r="B24">
            <v>2.3195352819999999</v>
          </cell>
          <cell r="C24">
            <v>16.240536071000001</v>
          </cell>
          <cell r="D24">
            <v>8.3638163930000005</v>
          </cell>
        </row>
        <row r="25">
          <cell r="A25">
            <v>2005</v>
          </cell>
          <cell r="B25">
            <v>2.786406634</v>
          </cell>
          <cell r="C25">
            <v>17.606811960000002</v>
          </cell>
          <cell r="D25">
            <v>9.8652985080000004</v>
          </cell>
        </row>
        <row r="26">
          <cell r="A26">
            <v>2006</v>
          </cell>
          <cell r="B26">
            <v>0.93671021700000001</v>
          </cell>
          <cell r="C26">
            <v>9.3233597150000005</v>
          </cell>
          <cell r="D26">
            <v>10.852993857</v>
          </cell>
        </row>
        <row r="27">
          <cell r="A27">
            <v>2007</v>
          </cell>
          <cell r="B27">
            <v>1.2566582690000001</v>
          </cell>
          <cell r="C27">
            <v>8.8831239909999997</v>
          </cell>
          <cell r="D27">
            <v>11.803248048</v>
          </cell>
        </row>
        <row r="28">
          <cell r="A28">
            <v>2008</v>
          </cell>
          <cell r="B28">
            <v>0.15600541500000001</v>
          </cell>
          <cell r="C28">
            <v>9.4453934739999994</v>
          </cell>
          <cell r="D28">
            <v>6.1124586880000003</v>
          </cell>
        </row>
        <row r="29">
          <cell r="A29">
            <v>2009</v>
          </cell>
          <cell r="B29">
            <v>0.303602604</v>
          </cell>
          <cell r="C29">
            <v>7.1614301830000002</v>
          </cell>
          <cell r="D29">
            <v>9.7055335140000007</v>
          </cell>
        </row>
        <row r="30">
          <cell r="A30">
            <v>2010</v>
          </cell>
          <cell r="B30">
            <v>0.50043432300000001</v>
          </cell>
          <cell r="C30">
            <v>4.9972505890000001</v>
          </cell>
          <cell r="D30">
            <v>8.7150884249999994</v>
          </cell>
        </row>
        <row r="31">
          <cell r="A31">
            <v>2011</v>
          </cell>
          <cell r="B31">
            <v>1.3743913729999999</v>
          </cell>
          <cell r="C31">
            <v>9.7844845740000004</v>
          </cell>
          <cell r="D31">
            <v>5.3716108069999997</v>
          </cell>
        </row>
        <row r="32">
          <cell r="A32">
            <v>2012</v>
          </cell>
          <cell r="B32">
            <v>0.10572267</v>
          </cell>
          <cell r="C32">
            <v>14.777421199999999</v>
          </cell>
          <cell r="D32">
            <v>12.351975135</v>
          </cell>
        </row>
        <row r="33">
          <cell r="A33">
            <v>2013</v>
          </cell>
          <cell r="B33">
            <v>2.4935168000000001E-2</v>
          </cell>
          <cell r="C33">
            <v>10.768463033</v>
          </cell>
          <cell r="D33">
            <v>12.924765251</v>
          </cell>
        </row>
        <row r="34">
          <cell r="A34">
            <v>2014</v>
          </cell>
          <cell r="B34">
            <v>0.15097613200000001</v>
          </cell>
          <cell r="C34">
            <v>10.430605505000001</v>
          </cell>
          <cell r="D34">
            <v>8.2107951680000006</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 Id="rId2" Type="http://schemas.openxmlformats.org/officeDocument/2006/relationships/externalLinkPath" Target="T10%20Film%20Analysis%20021915.xlsx" TargetMode="External"/></Relationships>
</file>

<file path=xl/pivotCache/pivotCacheDefinition1.xml><?xml version="1.0" encoding="utf-8"?>
<pivotCacheDefinition xmlns="http://schemas.openxmlformats.org/spreadsheetml/2006/main" xmlns:r="http://schemas.openxmlformats.org/officeDocument/2006/relationships" r:id="rId1" refreshedBy="Jono Polansky" refreshedDate="42054.680887847222" createdVersion="4" refreshedVersion="4" minRefreshableVersion="3" recordCount="1852">
  <cacheSource type="worksheet">
    <worksheetSource ref="A1:HF1853" sheet="T10 2002-123114" r:id="rId2"/>
  </cacheSource>
  <cacheFields count="214">
    <cacheField name="film_id" numFmtId="0">
      <sharedItems containsSemiMixedTypes="0" containsString="0" containsNumber="1" containsInteger="1" minValue="48544" maxValue="60078"/>
    </cacheField>
    <cacheField name="movie" numFmtId="0">
      <sharedItems containsMixedTypes="1" containsNumber="1" containsInteger="1" minValue="9" maxValue="2012"/>
    </cacheField>
    <cacheField name="date" numFmtId="14">
      <sharedItems containsSemiMixedTypes="0" containsNonDate="0" containsDate="1" containsString="0" minDate="2002-01-04T00:00:00" maxDate="2014-12-26T00:00:00"/>
    </cacheField>
    <cacheField name="year" numFmtId="0">
      <sharedItems containsSemiMixedTypes="0" containsString="0" containsNumber="1" containsInteger="1" minValue="2002" maxValue="2014" count="13">
        <n v="2002"/>
        <n v="2003"/>
        <n v="2004"/>
        <n v="2005"/>
        <n v="2006"/>
        <n v="2007"/>
        <n v="2008"/>
        <n v="2009"/>
        <n v="2010"/>
        <n v="2011"/>
        <n v="2012"/>
        <n v="2013"/>
        <n v="2014"/>
      </sharedItems>
    </cacheField>
    <cacheField name="sample_set" numFmtId="0">
      <sharedItems/>
    </cacheField>
    <cacheField name="length" numFmtId="0">
      <sharedItems containsString="0" containsBlank="1" containsNumber="1" containsInteger="1" minValue="68" maxValue="222"/>
    </cacheField>
    <cacheField name="studio" numFmtId="0">
      <sharedItems containsDate="1" containsBlank="1" containsMixedTypes="1" minDate="1900-01-05T09:59:04" maxDate="1900-01-09T12:47:04"/>
    </cacheField>
    <cacheField name="company" numFmtId="0">
      <sharedItems count="7">
        <s v="Independents"/>
        <s v="Disney"/>
        <s v="Comcast"/>
        <s v="Viacom"/>
        <s v="Time Warner"/>
        <s v="Fox"/>
        <s v="Sony"/>
      </sharedItems>
    </cacheField>
    <cacheField name="independent_company_name" numFmtId="0">
      <sharedItems containsBlank="1" containsMixedTypes="1" containsNumber="1" containsInteger="1" minValue="2929" maxValue="2929"/>
    </cacheField>
    <cacheField name="mpaa_rating" numFmtId="0">
      <sharedItems count="5">
        <s v="PG-13"/>
        <s v="R"/>
        <s v="PG"/>
        <s v="G"/>
        <s v="Not Rated"/>
      </sharedItems>
    </cacheField>
    <cacheField name="production_budget" numFmtId="0">
      <sharedItems containsString="0" containsBlank="1" containsNumber="1" containsInteger="1" minValue="0" maxValue="300000000"/>
    </cacheField>
    <cacheField name="mpaa_descriptor_exists" numFmtId="0">
      <sharedItems containsSemiMixedTypes="0" containsString="0" containsNumber="1" containsInteger="1" minValue="0" maxValue="1"/>
    </cacheField>
    <cacheField name="mpaa_descriptor_text" numFmtId="0">
      <sharedItems containsBlank="1"/>
    </cacheField>
    <cacheField name="dbo_final" numFmtId="0">
      <sharedItems containsSemiMixedTypes="0" containsString="0" containsNumber="1" containsInteger="1" minValue="162" maxValue="749766139"/>
    </cacheField>
    <cacheField name="box_office_status" numFmtId="0">
      <sharedItems/>
    </cacheField>
    <cacheField name="ticket_price" numFmtId="2">
      <sharedItems containsSemiMixedTypes="0" containsString="0" containsNumber="1" minValue="5.8" maxValue="8.17"/>
    </cacheField>
    <cacheField name="ticket_price_status" numFmtId="0">
      <sharedItems containsSemiMixedTypes="0" containsString="0" containsNumber="1" containsInteger="1" minValue="0" maxValue="0"/>
    </cacheField>
    <cacheField name="tobacco_exists" numFmtId="0">
      <sharedItems containsSemiMixedTypes="0" containsString="0" containsNumber="1" containsInteger="1" minValue="0" maxValue="1"/>
    </cacheField>
    <cacheField name="is_documentary" numFmtId="0">
      <sharedItems containsSemiMixedTypes="0" containsString="0" containsNumber="1" containsInteger="1" minValue="0" maxValue="1"/>
    </cacheField>
    <cacheField name="is_historical_person" numFmtId="0">
      <sharedItems containsSemiMixedTypes="0" containsString="0" containsNumber="1" containsInteger="1" minValue="0" maxValue="1"/>
    </cacheField>
    <cacheField name="origin1" numFmtId="0">
      <sharedItems containsBlank="1"/>
    </cacheField>
    <cacheField name="origin1_us_state_value" numFmtId="0">
      <sharedItems containsBlank="1"/>
    </cacheField>
    <cacheField name="origin1_canadian_province_value" numFmtId="0">
      <sharedItems containsBlank="1"/>
    </cacheField>
    <cacheField name="origin2" numFmtId="0">
      <sharedItems containsBlank="1"/>
    </cacheField>
    <cacheField name="origin2_us_state_value" numFmtId="0">
      <sharedItems containsBlank="1"/>
    </cacheField>
    <cacheField name="origin2_can_province_value" numFmtId="0">
      <sharedItems containsBlank="1"/>
    </cacheField>
    <cacheField name="producer" numFmtId="0">
      <sharedItems containsBlank="1"/>
    </cacheField>
    <cacheField name="director" numFmtId="0">
      <sharedItems containsBlank="1"/>
    </cacheField>
    <cacheField name="writer" numFmtId="0">
      <sharedItems containsBlank="1"/>
    </cacheField>
    <cacheField name="propmaster" numFmtId="0">
      <sharedItems containsBlank="1"/>
    </cacheField>
    <cacheField name="editor" numFmtId="0">
      <sharedItems containsBlank="1"/>
    </cacheField>
    <cacheField name="actor1" numFmtId="0">
      <sharedItems containsBlank="1"/>
    </cacheField>
    <cacheField name="actor1_starpower" numFmtId="0">
      <sharedItems containsBlank="1"/>
    </cacheField>
    <cacheField name="actor1_tobacco_type" numFmtId="0">
      <sharedItems containsBlank="1"/>
    </cacheField>
    <cacheField name="actor1_age" numFmtId="0">
      <sharedItems containsBlank="1"/>
    </cacheField>
    <cacheField name="actor1_gender" numFmtId="0">
      <sharedItems containsBlank="1"/>
    </cacheField>
    <cacheField name="actor1_ethnicity" numFmtId="0">
      <sharedItems containsBlank="1"/>
    </cacheField>
    <cacheField name="actor1_other_ethnicity" numFmtId="0">
      <sharedItems containsBlank="1"/>
    </cacheField>
    <cacheField name="actor1_role" numFmtId="0">
      <sharedItems containsBlank="1"/>
    </cacheField>
    <cacheField name="actor2" numFmtId="0">
      <sharedItems containsBlank="1"/>
    </cacheField>
    <cacheField name="actor2_starpower" numFmtId="0">
      <sharedItems containsBlank="1"/>
    </cacheField>
    <cacheField name="actor2_tobacco_type" numFmtId="0">
      <sharedItems containsBlank="1"/>
    </cacheField>
    <cacheField name="actor2_age" numFmtId="0">
      <sharedItems containsBlank="1"/>
    </cacheField>
    <cacheField name="actor2_gender" numFmtId="0">
      <sharedItems containsBlank="1"/>
    </cacheField>
    <cacheField name="actor2_ethnicity" numFmtId="0">
      <sharedItems containsBlank="1"/>
    </cacheField>
    <cacheField name="actor2_other_ethnicity" numFmtId="0">
      <sharedItems containsBlank="1"/>
    </cacheField>
    <cacheField name="actor2_role" numFmtId="0">
      <sharedItems containsBlank="1"/>
    </cacheField>
    <cacheField name="actor3" numFmtId="0">
      <sharedItems containsBlank="1"/>
    </cacheField>
    <cacheField name="actor3_starpower" numFmtId="0">
      <sharedItems containsBlank="1"/>
    </cacheField>
    <cacheField name="actor3_tobacco_type" numFmtId="0">
      <sharedItems containsBlank="1"/>
    </cacheField>
    <cacheField name="actor3_age" numFmtId="0">
      <sharedItems containsBlank="1"/>
    </cacheField>
    <cacheField name="actor3_gender" numFmtId="0">
      <sharedItems containsBlank="1"/>
    </cacheField>
    <cacheField name="actor3_ethnicity" numFmtId="0">
      <sharedItems containsBlank="1"/>
    </cacheField>
    <cacheField name="actor3_other_ethnicity" numFmtId="0">
      <sharedItems containsBlank="1"/>
    </cacheField>
    <cacheField name="actor3_role" numFmtId="0">
      <sharedItems containsBlank="1"/>
    </cacheField>
    <cacheField name="actor4" numFmtId="0">
      <sharedItems containsBlank="1"/>
    </cacheField>
    <cacheField name="actor4_starpower" numFmtId="0">
      <sharedItems containsBlank="1"/>
    </cacheField>
    <cacheField name="actor4_tobacco_type" numFmtId="0">
      <sharedItems containsBlank="1"/>
    </cacheField>
    <cacheField name="actor4_age" numFmtId="0">
      <sharedItems containsBlank="1"/>
    </cacheField>
    <cacheField name="actor4_gender" numFmtId="0">
      <sharedItems containsBlank="1"/>
    </cacheField>
    <cacheField name="actor4_ethnicity" numFmtId="0">
      <sharedItems containsBlank="1"/>
    </cacheField>
    <cacheField name="actor4_other_ethnicity" numFmtId="0">
      <sharedItems containsBlank="1"/>
    </cacheField>
    <cacheField name="actor4_role" numFmtId="0">
      <sharedItems containsBlank="1"/>
    </cacheField>
    <cacheField name="actor5" numFmtId="0">
      <sharedItems containsBlank="1"/>
    </cacheField>
    <cacheField name="actor5_starpower" numFmtId="0">
      <sharedItems containsBlank="1"/>
    </cacheField>
    <cacheField name="actor5_tobacco_type" numFmtId="0">
      <sharedItems containsBlank="1"/>
    </cacheField>
    <cacheField name="actor5_age" numFmtId="0">
      <sharedItems containsBlank="1"/>
    </cacheField>
    <cacheField name="actor5_gender" numFmtId="0">
      <sharedItems containsBlank="1"/>
    </cacheField>
    <cacheField name="actor5_ethnicity" numFmtId="0">
      <sharedItems containsBlank="1"/>
    </cacheField>
    <cacheField name="actor5_other_ethnicity" numFmtId="0">
      <sharedItems containsBlank="1"/>
    </cacheField>
    <cacheField name="actor5_role" numFmtId="0">
      <sharedItems containsBlank="1"/>
    </cacheField>
    <cacheField name="actor6" numFmtId="0">
      <sharedItems containsBlank="1"/>
    </cacheField>
    <cacheField name="actor6_starpower" numFmtId="0">
      <sharedItems containsBlank="1"/>
    </cacheField>
    <cacheField name="actor6_tobacco_type" numFmtId="0">
      <sharedItems containsBlank="1"/>
    </cacheField>
    <cacheField name="actor6_age" numFmtId="0">
      <sharedItems containsBlank="1"/>
    </cacheField>
    <cacheField name="actor6_gender" numFmtId="0">
      <sharedItems containsBlank="1"/>
    </cacheField>
    <cacheField name="actor6_ethnicity" numFmtId="0">
      <sharedItems containsBlank="1"/>
    </cacheField>
    <cacheField name="actor6_other_ethnicity" numFmtId="0">
      <sharedItems containsBlank="1"/>
    </cacheField>
    <cacheField name="actor6_role" numFmtId="0">
      <sharedItems containsBlank="1"/>
    </cacheField>
    <cacheField name="actor7" numFmtId="0">
      <sharedItems containsBlank="1"/>
    </cacheField>
    <cacheField name="actor7_starpower" numFmtId="0">
      <sharedItems containsBlank="1"/>
    </cacheField>
    <cacheField name="actor7_tobacco_type" numFmtId="0">
      <sharedItems containsBlank="1"/>
    </cacheField>
    <cacheField name="actor7_age" numFmtId="0">
      <sharedItems containsBlank="1"/>
    </cacheField>
    <cacheField name="actor7_gender" numFmtId="0">
      <sharedItems containsBlank="1"/>
    </cacheField>
    <cacheField name="actor7_ethnicity" numFmtId="0">
      <sharedItems containsBlank="1"/>
    </cacheField>
    <cacheField name="actor7_other_ethnicity" numFmtId="0">
      <sharedItems containsBlank="1"/>
    </cacheField>
    <cacheField name="actor7_role" numFmtId="0">
      <sharedItems containsBlank="1"/>
    </cacheField>
    <cacheField name="actor8" numFmtId="0">
      <sharedItems containsBlank="1"/>
    </cacheField>
    <cacheField name="actor8_starpower" numFmtId="0">
      <sharedItems containsBlank="1"/>
    </cacheField>
    <cacheField name="actor8_tobacco_type" numFmtId="0">
      <sharedItems containsBlank="1"/>
    </cacheField>
    <cacheField name="actor8_age" numFmtId="0">
      <sharedItems containsBlank="1"/>
    </cacheField>
    <cacheField name="actor8_gender" numFmtId="0">
      <sharedItems containsBlank="1"/>
    </cacheField>
    <cacheField name="actor8_ethnicity" numFmtId="0">
      <sharedItems containsBlank="1"/>
    </cacheField>
    <cacheField name="actor8_other_ethnicity" numFmtId="0">
      <sharedItems containsBlank="1"/>
    </cacheField>
    <cacheField name="actor8_role" numFmtId="0">
      <sharedItems containsBlank="1"/>
    </cacheField>
    <cacheField name="actor9" numFmtId="0">
      <sharedItems containsBlank="1"/>
    </cacheField>
    <cacheField name="actor9_starpower" numFmtId="0">
      <sharedItems containsBlank="1"/>
    </cacheField>
    <cacheField name="actor9_tobacco_type" numFmtId="0">
      <sharedItems containsBlank="1"/>
    </cacheField>
    <cacheField name="actor9_age" numFmtId="0">
      <sharedItems containsBlank="1"/>
    </cacheField>
    <cacheField name="actor9_gender" numFmtId="0">
      <sharedItems containsBlank="1"/>
    </cacheField>
    <cacheField name="actor9_ethnicity" numFmtId="0">
      <sharedItems containsBlank="1"/>
    </cacheField>
    <cacheField name="actor9_other_ethnicity" numFmtId="0">
      <sharedItems containsBlank="1"/>
    </cacheField>
    <cacheField name="actor9_role" numFmtId="0">
      <sharedItems containsBlank="1"/>
    </cacheField>
    <cacheField name="actor10" numFmtId="0">
      <sharedItems containsBlank="1"/>
    </cacheField>
    <cacheField name="actor10_starpower" numFmtId="0">
      <sharedItems containsBlank="1"/>
    </cacheField>
    <cacheField name="actor10_tobacco_type" numFmtId="0">
      <sharedItems containsBlank="1"/>
    </cacheField>
    <cacheField name="actor10_age" numFmtId="0">
      <sharedItems containsBlank="1"/>
    </cacheField>
    <cacheField name="actor10_gender" numFmtId="0">
      <sharedItems containsBlank="1"/>
    </cacheField>
    <cacheField name="actor10_ethnicity" numFmtId="0">
      <sharedItems containsBlank="1"/>
    </cacheField>
    <cacheField name="actor10_other_ethnicity" numFmtId="0">
      <sharedItems containsBlank="1"/>
    </cacheField>
    <cacheField name="actor10_role" numFmtId="0">
      <sharedItems containsBlank="1"/>
    </cacheField>
    <cacheField name="actor11" numFmtId="0">
      <sharedItems containsBlank="1"/>
    </cacheField>
    <cacheField name="actor11_starpower" numFmtId="0">
      <sharedItems containsBlank="1"/>
    </cacheField>
    <cacheField name="actor11_tobacco_type" numFmtId="0">
      <sharedItems containsBlank="1"/>
    </cacheField>
    <cacheField name="actor11_age" numFmtId="0">
      <sharedItems containsBlank="1"/>
    </cacheField>
    <cacheField name="actor11_gender" numFmtId="0">
      <sharedItems containsBlank="1"/>
    </cacheField>
    <cacheField name="actor11_ethnicity" numFmtId="0">
      <sharedItems containsBlank="1"/>
    </cacheField>
    <cacheField name="actor11_other_ethnicity" numFmtId="0">
      <sharedItems containsBlank="1"/>
    </cacheField>
    <cacheField name="actor11_role" numFmtId="0">
      <sharedItems containsBlank="1"/>
    </cacheField>
    <cacheField name="actor_notes" numFmtId="0">
      <sharedItems containsBlank="1" longText="1"/>
    </cacheField>
    <cacheField name="all_tobacco_brands_displayed" numFmtId="0">
      <sharedItems containsBlank="1"/>
    </cacheField>
    <cacheField name="featured_tobacco_brand1" numFmtId="0">
      <sharedItems containsBlank="1"/>
    </cacheField>
    <cacheField name="who_uses_brand1" numFmtId="0">
      <sharedItems containsBlank="1"/>
    </cacheField>
    <cacheField name="how_brand1_depicted" numFmtId="0">
      <sharedItems containsBlank="1"/>
    </cacheField>
    <cacheField name="how_brand1_depicted_other" numFmtId="0">
      <sharedItems containsBlank="1"/>
    </cacheField>
    <cacheField name="featured_tobacco_brand2" numFmtId="0">
      <sharedItems containsBlank="1"/>
    </cacheField>
    <cacheField name="who_uses_brand2" numFmtId="0">
      <sharedItems containsBlank="1"/>
    </cacheField>
    <cacheField name="how_brand2_depicted" numFmtId="0">
      <sharedItems containsBlank="1"/>
    </cacheField>
    <cacheField name="how_brand2_depicted_other" numFmtId="0">
      <sharedItems containsNonDate="0" containsString="0" containsBlank="1"/>
    </cacheField>
    <cacheField name="featured_tobacco_brand3" numFmtId="0">
      <sharedItems containsBlank="1"/>
    </cacheField>
    <cacheField name="who_uses_brand3" numFmtId="0">
      <sharedItems containsBlank="1"/>
    </cacheField>
    <cacheField name="how_brand3_depicted" numFmtId="0">
      <sharedItems containsBlank="1"/>
    </cacheField>
    <cacheField name="how_brand3_depicted_other" numFmtId="0">
      <sharedItems containsNonDate="0" containsString="0" containsBlank="1"/>
    </cacheField>
    <cacheField name="tobacco_brand_notes" numFmtId="0">
      <sharedItems containsBlank="1"/>
    </cacheField>
    <cacheField name="cigarettes" numFmtId="0">
      <sharedItems containsSemiMixedTypes="0" containsString="0" containsNumber="1" containsInteger="1" minValue="0" maxValue="319"/>
    </cacheField>
    <cacheField name="cigars" numFmtId="0">
      <sharedItems containsSemiMixedTypes="0" containsString="0" containsNumber="1" containsInteger="1" minValue="0" maxValue="138"/>
    </cacheField>
    <cacheField name="pipes" numFmtId="0">
      <sharedItems containsSemiMixedTypes="0" containsString="0" containsNumber="1" containsInteger="1" minValue="0" maxValue="125"/>
    </cacheField>
    <cacheField name="smokeless" numFmtId="0">
      <sharedItems containsSemiMixedTypes="0" containsString="0" containsNumber="1" containsInteger="1" minValue="0" maxValue="39"/>
    </cacheField>
    <cacheField name="total_number_of_incidents" numFmtId="0">
      <sharedItems containsSemiMixedTypes="0" containsString="0" containsNumber="1" containsInteger="1" minValue="0" maxValue="332"/>
    </cacheField>
    <cacheField name="incident_bracket" numFmtId="0">
      <sharedItems containsMixedTypes="1" containsNumber="1" containsInteger="1" minValue="0" maxValue="0"/>
    </cacheField>
    <cacheField name="views" numFmtId="0">
      <sharedItems containsSemiMixedTypes="0" containsString="0" containsNumber="1" containsInteger="1" minValue="21" maxValue="99968819"/>
    </cacheField>
    <cacheField name="impressions" numFmtId="0">
      <sharedItems containsSemiMixedTypes="0" containsString="0" containsNumber="1" containsInteger="1" minValue="0" maxValue="4720156100"/>
    </cacheField>
    <cacheField name="setting1" numFmtId="0">
      <sharedItems containsBlank="1"/>
    </cacheField>
    <cacheField name="setting2" numFmtId="0">
      <sharedItems containsBlank="1"/>
    </cacheField>
    <cacheField name="setting3" numFmtId="0">
      <sharedItems containsBlank="1"/>
    </cacheField>
    <cacheField name="setting4" numFmtId="0">
      <sharedItems containsBlank="1"/>
    </cacheField>
    <cacheField name="setting5" numFmtId="0">
      <sharedItems containsBlank="1"/>
    </cacheField>
    <cacheField name="setting6" numFmtId="0">
      <sharedItems containsBlank="1"/>
    </cacheField>
    <cacheField name="setting_other_description" numFmtId="0">
      <sharedItems containsBlank="1"/>
    </cacheField>
    <cacheField name="setting_outdoor_description" numFmtId="0">
      <sharedItems containsBlank="1"/>
    </cacheField>
    <cacheField name="who_around1" numFmtId="0">
      <sharedItems containsBlank="1"/>
    </cacheField>
    <cacheField name="who_around2" numFmtId="0">
      <sharedItems containsBlank="1"/>
    </cacheField>
    <cacheField name="who_around3" numFmtId="0">
      <sharedItems containsBlank="1"/>
    </cacheField>
    <cacheField name="location1" numFmtId="0">
      <sharedItems containsBlank="1"/>
    </cacheField>
    <cacheField name="location_in_us1" numFmtId="0">
      <sharedItems containsBlank="1"/>
    </cacheField>
    <cacheField name="location_outside_us1" numFmtId="0">
      <sharedItems containsBlank="1"/>
    </cacheField>
    <cacheField name="location2" numFmtId="0">
      <sharedItems containsBlank="1"/>
    </cacheField>
    <cacheField name="location_in_us2" numFmtId="0">
      <sharedItems containsBlank="1"/>
    </cacheField>
    <cacheField name="location_outside_us2" numFmtId="0">
      <sharedItems containsBlank="1"/>
    </cacheField>
    <cacheField name="location3" numFmtId="0">
      <sharedItems containsNonDate="0" containsString="0" containsBlank="1"/>
    </cacheField>
    <cacheField name="location_in_us3" numFmtId="0">
      <sharedItems containsNonDate="0" containsString="0" containsBlank="1"/>
    </cacheField>
    <cacheField name="location_outside_us3" numFmtId="0">
      <sharedItems containsNonDate="0" containsString="0" containsBlank="1"/>
    </cacheField>
    <cacheField name="location4" numFmtId="0">
      <sharedItems containsNonDate="0" containsString="0" containsBlank="1"/>
    </cacheField>
    <cacheField name="location_in_us4" numFmtId="0">
      <sharedItems containsNonDate="0" containsString="0" containsBlank="1"/>
    </cacheField>
    <cacheField name="location_outside_us4" numFmtId="0">
      <sharedItems containsNonDate="0" containsString="0" containsBlank="1"/>
    </cacheField>
    <cacheField name="lead_actor_total" numFmtId="0">
      <sharedItems containsSemiMixedTypes="0" containsString="0" containsNumber="1" containsInteger="1" minValue="0" maxValue="8"/>
    </cacheField>
    <cacheField name="credited_nonstar_total" numFmtId="0">
      <sharedItems containsSemiMixedTypes="0" containsString="0" containsNumber="1" containsInteger="1" minValue="0" maxValue="9"/>
    </cacheField>
    <cacheField name="extra_total" numFmtId="0">
      <sharedItems containsSemiMixedTypes="0" containsString="0" containsNumber="1" containsInteger="1" minValue="0" maxValue="11"/>
    </cacheField>
    <cacheField name="anti_tobacco_message1" numFmtId="0">
      <sharedItems containsBlank="1"/>
    </cacheField>
    <cacheField name="anti_tobacco_comment1_description" numFmtId="0">
      <sharedItems containsBlank="1"/>
    </cacheField>
    <cacheField name="anti_tobacco_visual1_description" numFmtId="0">
      <sharedItems containsBlank="1"/>
    </cacheField>
    <cacheField name="anti_tobacco_comment_or_visual1_related_to" numFmtId="0">
      <sharedItems containsBlank="1"/>
    </cacheField>
    <cacheField name="anti_tobacco_message2" numFmtId="0">
      <sharedItems containsBlank="1"/>
    </cacheField>
    <cacheField name="anti_tobacco_comment2_description" numFmtId="0">
      <sharedItems containsBlank="1"/>
    </cacheField>
    <cacheField name="anti_tobacco_visual2_description" numFmtId="0">
      <sharedItems containsBlank="1"/>
    </cacheField>
    <cacheField name="anti_tobacco_comment_or_visual2_related_to" numFmtId="0">
      <sharedItems containsBlank="1"/>
    </cacheField>
    <cacheField name="anti_tobacco_message3" numFmtId="0">
      <sharedItems containsBlank="1"/>
    </cacheField>
    <cacheField name="anti_tobacco_comment3_description" numFmtId="0">
      <sharedItems containsBlank="1"/>
    </cacheField>
    <cacheField name="anti_tobacco_visual3_description" numFmtId="0">
      <sharedItems containsBlank="1"/>
    </cacheField>
    <cacheField name="anti_tobacco_comment_or_visual3_related_to" numFmtId="0">
      <sharedItems containsBlank="1"/>
    </cacheField>
    <cacheField name="anti_tobacco_message4" numFmtId="0">
      <sharedItems containsNonDate="0" containsString="0" containsBlank="1"/>
    </cacheField>
    <cacheField name="anti_tobacco_comment4_description" numFmtId="0">
      <sharedItems containsNonDate="0" containsString="0" containsBlank="1"/>
    </cacheField>
    <cacheField name="anti_tobacco_visual4_description" numFmtId="0">
      <sharedItems containsNonDate="0" containsString="0" containsBlank="1"/>
    </cacheField>
    <cacheField name="anti_tobacco_comment_or_visual4_related_to" numFmtId="0">
      <sharedItems containsNonDate="0" containsString="0" containsBlank="1"/>
    </cacheField>
    <cacheField name="other_anti_tobacco_message_description" numFmtId="0">
      <sharedItems containsBlank="1"/>
    </cacheField>
    <cacheField name="sexy" numFmtId="0">
      <sharedItems containsBlank="1"/>
    </cacheField>
    <cacheField name="fun" numFmtId="0">
      <sharedItems containsBlank="1"/>
    </cacheField>
    <cacheField name="celebration" numFmtId="0">
      <sharedItems containsBlank="1"/>
    </cacheField>
    <cacheField name="wealth_power" numFmtId="0">
      <sharedItems containsBlank="1"/>
    </cacheField>
    <cacheField name="cool" numFmtId="0">
      <sharedItems containsBlank="1"/>
    </cacheField>
    <cacheField name="indy_unique" numFmtId="0">
      <sharedItems containsBlank="1"/>
    </cacheField>
    <cacheField name="rebellion" numFmtId="0">
      <sharedItems containsBlank="1"/>
    </cacheField>
    <cacheField name="tension_stress" numFmtId="0">
      <sharedItems containsBlank="1"/>
    </cacheField>
    <cacheField name="relaxation" numFmtId="0">
      <sharedItems containsBlank="1"/>
    </cacheField>
    <cacheField name="habit_addiction" numFmtId="0">
      <sharedItems containsBlank="1"/>
    </cacheField>
    <cacheField name="bad_guy" numFmtId="0">
      <sharedItems containsBlank="1"/>
    </cacheField>
    <cacheField name="loser" numFmtId="0">
      <sharedItems containsBlank="1"/>
    </cacheField>
    <cacheField name="neutral" numFmtId="0">
      <sharedItems containsBlank="1"/>
    </cacheField>
    <cacheField name="other" numFmtId="0">
      <sharedItems containsBlank="1"/>
    </cacheField>
    <cacheField name="other_perceived_qualities_description" numFmtId="0">
      <sharedItems containsBlank="1"/>
    </cacheField>
    <cacheField name="overall_perceived_message" numFmtId="0">
      <sharedItems containsBlank="1"/>
    </cacheField>
    <cacheField name="extent" numFmtId="0">
      <sharedItems containsSemiMixedTypes="0" containsString="0" containsNumber="1" containsInteger="1" minValue="0" maxValue="6"/>
    </cacheField>
    <cacheField name="perceived_message" numFmtId="0">
      <sharedItems containsString="0" containsBlank="1" containsNumber="1" containsInteger="1" minValue="0" maxValue="6"/>
    </cacheField>
    <cacheField name="use_by_actors" numFmtId="0">
      <sharedItems containsSemiMixedTypes="0" containsString="0" containsNumber="1" containsInteger="1" minValue="0" maxValue="6"/>
    </cacheField>
    <cacheField name="where_people_smoke" numFmtId="0">
      <sharedItems containsSemiMixedTypes="0" containsString="0" containsNumber="1" containsInteger="1" minValue="0" maxValue="3"/>
    </cacheField>
    <cacheField name="special_circumstances_original_freetext_value" numFmtId="0">
      <sharedItems containsBlank="1"/>
    </cacheField>
    <cacheField name="special_circumstances" numFmtId="0">
      <sharedItems containsBlank="1"/>
    </cacheField>
    <cacheField name="realistic_negative_depiction" numFmtId="0">
      <sharedItems containsSemiMixedTypes="0" containsString="0" containsNumber="1" containsInteger="1" minValue="0" maxValue="1"/>
    </cacheField>
    <cacheField name="overall_score" numFmtId="0">
      <sharedItems containsSemiMixedTypes="0" containsString="0" containsNumber="1" minValue="0" maxValue="3"/>
    </cacheField>
    <cacheField name="lung_score" numFmtId="0">
      <sharedItems containsSemiMixedTypes="0" containsString="0" containsNumber="1" containsInteger="1" minValue="1" maxValue="6"/>
    </cacheField>
    <cacheField name="tutd_review_status" numFmtId="0">
      <sharedItems containsSemiMixedTypes="0" containsString="0" containsNumber="1" containsInteger="1" minValue="0" maxValue="1"/>
    </cacheField>
    <cacheField name="sfm_review_status" numFmtId="0">
      <sharedItems containsSemiMixedTypes="0" containsString="0" containsNumber="1" containsInteger="1" minValue="1" maxValue="1"/>
    </cacheField>
    <cacheField name="reviewer_comments" numFmtId="0">
      <sharedItems containsNonDate="0" containsString="0" containsBlank="1"/>
    </cacheField>
    <cacheField name="Notes"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852">
  <r>
    <n v="48943"/>
    <s v="Kate &amp; Leopold"/>
    <d v="2002-01-04T00:00:00"/>
    <x v="0"/>
    <s v="T10"/>
    <n v="118"/>
    <s v="Miramax"/>
    <x v="0"/>
    <s v="Miramax"/>
    <x v="0"/>
    <n v="48000000"/>
    <n v="0"/>
    <m/>
    <n v="47095453"/>
    <s v="final"/>
    <n v="5.8"/>
    <n v="0"/>
    <n v="1"/>
    <n v="0"/>
    <n v="0"/>
    <s v="US"/>
    <s v="NY"/>
    <m/>
    <m/>
    <m/>
    <m/>
    <s v="Orent, Kerry; Poster, Meryl; Weinstein, Bob; Weinstein, Harvey"/>
    <s v="Mangold, James"/>
    <s v="Rogers, Steven; Mangold, James"/>
    <s v="Burton, Diana"/>
    <s v="Brenner, David"/>
    <s v="Ryan, Meg"/>
    <s v="star"/>
    <s v="Cigarette"/>
    <s v="30+"/>
    <s v="Female"/>
    <s v="Caucasian"/>
    <m/>
    <s v="Good guy"/>
    <s v="Ayana, Charlotte"/>
    <s v="credited non-star"/>
    <s v="Cigarette"/>
    <s v="20-30"/>
    <s v="Female"/>
    <s v="Caucasian"/>
    <m/>
    <m/>
    <s v="Stautzman, Brittany"/>
    <s v="credited non-star"/>
    <s v="Cigarette"/>
    <s v="20-30"/>
    <s v="Female"/>
    <s v="Caucasian"/>
    <m/>
    <m/>
    <s v="Non-IMDb, Extra"/>
    <s v="extra"/>
    <s v="Cigar"/>
    <s v="30+"/>
    <s v="Male"/>
    <s v="Caucasian"/>
    <m/>
    <m/>
    <s v="Non-IMDb, Extra"/>
    <s v="extra"/>
    <s v="Pipe"/>
    <s v="30+"/>
    <s v="Male"/>
    <s v="Caucasian"/>
    <m/>
    <m/>
    <m/>
    <m/>
    <m/>
    <m/>
    <m/>
    <m/>
    <m/>
    <m/>
    <m/>
    <m/>
    <m/>
    <m/>
    <m/>
    <m/>
    <m/>
    <m/>
    <m/>
    <m/>
    <m/>
    <m/>
    <m/>
    <m/>
    <m/>
    <m/>
    <m/>
    <m/>
    <m/>
    <m/>
    <m/>
    <m/>
    <m/>
    <m/>
    <m/>
    <m/>
    <m/>
    <m/>
    <m/>
    <m/>
    <m/>
    <m/>
    <m/>
    <m/>
    <m/>
    <m/>
    <m/>
    <m/>
    <m/>
    <m/>
    <m/>
    <m/>
    <m/>
    <m/>
    <m/>
    <m/>
    <m/>
    <m/>
    <m/>
    <m/>
    <m/>
    <m/>
    <m/>
    <m/>
    <m/>
    <n v="9"/>
    <n v="2"/>
    <n v="1"/>
    <n v="0"/>
    <n v="12"/>
    <s v="10 — 29"/>
    <n v="8119906"/>
    <n v="97438872"/>
    <s v="Home"/>
    <s v="Bar/nightclub"/>
    <m/>
    <m/>
    <m/>
    <m/>
    <m/>
    <m/>
    <s v="Non-smoking adult"/>
    <m/>
    <m/>
    <s v="Elsewhere in US"/>
    <m/>
    <m/>
    <m/>
    <m/>
    <m/>
    <m/>
    <m/>
    <m/>
    <m/>
    <m/>
    <m/>
    <n v="1"/>
    <n v="2"/>
    <n v="2"/>
    <s v="Visual clue"/>
    <m/>
    <s v="Charlie grabs newly lit cigarette from Kate before she smokes it."/>
    <m/>
    <m/>
    <m/>
    <m/>
    <m/>
    <m/>
    <m/>
    <m/>
    <m/>
    <m/>
    <m/>
    <m/>
    <m/>
    <m/>
    <m/>
    <m/>
    <s v="cigar"/>
    <m/>
    <m/>
    <m/>
    <m/>
    <s v="cigarette"/>
    <m/>
    <m/>
    <m/>
    <m/>
    <m/>
    <m/>
    <m/>
    <s v="Balanced"/>
    <n v="4"/>
    <n v="4"/>
    <n v="6"/>
    <n v="3"/>
    <m/>
    <m/>
    <n v="0"/>
    <n v="2.42"/>
    <n v="3"/>
    <n v="1"/>
    <n v="1"/>
    <m/>
    <m/>
  </r>
  <r>
    <n v="48953"/>
    <s v="Royal Tenenbaums, The"/>
    <d v="2002-01-04T00:00:00"/>
    <x v="0"/>
    <s v="T10"/>
    <n v="109"/>
    <s v="Touchstone"/>
    <x v="1"/>
    <m/>
    <x v="1"/>
    <n v="21000000"/>
    <n v="0"/>
    <m/>
    <n v="52353636"/>
    <s v="final"/>
    <n v="5.8"/>
    <n v="0"/>
    <n v="1"/>
    <n v="0"/>
    <n v="0"/>
    <s v="US"/>
    <s v="NY"/>
    <m/>
    <s v="US"/>
    <s v="NJ"/>
    <m/>
    <s v="Simmons, Rudd; Wilson, Owen"/>
    <s v="Anderson, Wes"/>
    <s v="Anderson, Wes; Wilson, Owen"/>
    <s v="Hamilton, Sandy"/>
    <s v="Padgett, Daniel"/>
    <s v="Hackman, Gene"/>
    <s v="star"/>
    <s v="Cigarette"/>
    <s v="30+"/>
    <s v="Male"/>
    <s v="Caucasian"/>
    <m/>
    <m/>
    <s v="Paltrow, Gwyneth"/>
    <s v="star"/>
    <s v="Cigarette"/>
    <s v="20-30"/>
    <s v="Female"/>
    <s v="Caucasian"/>
    <m/>
    <m/>
    <s v="Wilson, Luke"/>
    <s v="star"/>
    <s v="Cigarette"/>
    <s v="20-30"/>
    <s v="Male"/>
    <s v="Caucasian"/>
    <m/>
    <m/>
    <s v="Wilson, Owen"/>
    <s v="star"/>
    <s v="Pipe"/>
    <s v="20-30"/>
    <s v="Male"/>
    <s v="Caucasian"/>
    <m/>
    <m/>
    <s v="Murray, Bill"/>
    <s v="credited non-star"/>
    <s v="Cigarette"/>
    <s v="30+"/>
    <s v="Male"/>
    <s v="Caucasian"/>
    <m/>
    <m/>
    <s v="Non-IMDb, Extra"/>
    <s v="extra"/>
    <s v="Cigar"/>
    <s v="30+"/>
    <s v="Male"/>
    <s v="Caucasian"/>
    <m/>
    <m/>
    <s v="Non-IMDb, Extra"/>
    <s v="extra"/>
    <s v="Cigar"/>
    <s v="30+"/>
    <s v="Male"/>
    <s v="Caucasian"/>
    <m/>
    <m/>
    <s v="McKinnon, Don"/>
    <s v="credited non-star"/>
    <s v="Cigar"/>
    <s v="30+"/>
    <s v="Male"/>
    <s v="Caucasian"/>
    <m/>
    <m/>
    <m/>
    <m/>
    <m/>
    <m/>
    <m/>
    <m/>
    <m/>
    <m/>
    <m/>
    <m/>
    <m/>
    <m/>
    <m/>
    <m/>
    <m/>
    <m/>
    <m/>
    <m/>
    <m/>
    <m/>
    <m/>
    <m/>
    <m/>
    <m/>
    <m/>
    <m/>
    <m/>
    <m/>
    <m/>
    <m/>
    <m/>
    <m/>
    <m/>
    <m/>
    <m/>
    <m/>
    <m/>
    <m/>
    <m/>
    <n v="100"/>
    <n v="6"/>
    <n v="5"/>
    <n v="0"/>
    <n v="111"/>
    <s v="50+"/>
    <n v="9026489"/>
    <n v="1001940279"/>
    <s v="Home"/>
    <s v="Workplace"/>
    <s v="Medical facility"/>
    <s v="Hotel/motel"/>
    <s v="Outdoors"/>
    <m/>
    <m/>
    <s v="street, cemetery, roof"/>
    <s v="Non-smoking adult"/>
    <s v="Child"/>
    <s v="Designated non-smoking area"/>
    <s v="Elsewhere in US"/>
    <m/>
    <m/>
    <m/>
    <m/>
    <m/>
    <m/>
    <m/>
    <m/>
    <m/>
    <m/>
    <m/>
    <n v="4"/>
    <n v="2"/>
    <n v="2"/>
    <s v="Comment by actor/actress"/>
    <s v="Mother suggests her daughter quit smoking. Nicotine inhaler used."/>
    <m/>
    <s v="Health of Smoker"/>
    <m/>
    <m/>
    <m/>
    <m/>
    <m/>
    <m/>
    <m/>
    <m/>
    <m/>
    <m/>
    <m/>
    <m/>
    <m/>
    <s v="cigarette"/>
    <m/>
    <m/>
    <s v="cigarette"/>
    <m/>
    <s v="cigarette"/>
    <s v="cigarette"/>
    <s v="cigarette"/>
    <s v="cigarette; pipe"/>
    <s v="cigarette"/>
    <m/>
    <s v="cigarette; pipe"/>
    <s v="cigar"/>
    <m/>
    <m/>
    <s v="Pro"/>
    <n v="6"/>
    <n v="6"/>
    <n v="6"/>
    <n v="3"/>
    <s v="Tobacco use around child, tobacco use in designated non-smoking area"/>
    <s v="use near child/pregnant/ill person; use in non-smoking area"/>
    <n v="0"/>
    <n v="3"/>
    <n v="6"/>
    <n v="1"/>
    <n v="1"/>
    <m/>
    <m/>
  </r>
  <r>
    <n v="48938"/>
    <s v="Gosford Park"/>
    <d v="2002-01-11T00:00:00"/>
    <x v="0"/>
    <s v="T10"/>
    <n v="137"/>
    <s v="USA"/>
    <x v="2"/>
    <m/>
    <x v="1"/>
    <n v="15000000"/>
    <n v="0"/>
    <m/>
    <n v="41300105"/>
    <s v="final"/>
    <n v="5.8"/>
    <n v="0"/>
    <n v="1"/>
    <n v="0"/>
    <n v="0"/>
    <s v="UK"/>
    <m/>
    <m/>
    <m/>
    <m/>
    <m/>
    <s v="Altman, Robert"/>
    <s v="Altman, Robert"/>
    <s v="Altman, Robert"/>
    <s v="Cheesman, David"/>
    <s v="Squyres, Tim"/>
    <s v="Thomas, Kristin Scott"/>
    <s v="star"/>
    <s v="Cigarette"/>
    <s v="20-30"/>
    <s v="Female"/>
    <s v="Caucasian"/>
    <m/>
    <s v="Good guy"/>
    <s v="Northam, Jeremy"/>
    <s v="credited non-star"/>
    <s v="Cigarette"/>
    <s v="20-30"/>
    <s v="Male"/>
    <s v="Caucasian"/>
    <m/>
    <s v="Good guy"/>
    <s v="Smith, Maggie"/>
    <s v="star"/>
    <s v="Cigarette"/>
    <s v="30+"/>
    <s v="Female"/>
    <s v="Caucasian"/>
    <m/>
    <s v="Good guy"/>
    <s v="Fry, Stephen"/>
    <s v="credited non-star"/>
    <s v="Pipe"/>
    <s v="30+"/>
    <s v="Male"/>
    <s v="Caucasian"/>
    <m/>
    <m/>
    <s v="Non-IMDb, Extra"/>
    <s v="extra"/>
    <s v="Cigar"/>
    <s v="30+"/>
    <s v="Male"/>
    <s v="Caucasian"/>
    <m/>
    <m/>
    <m/>
    <m/>
    <m/>
    <m/>
    <m/>
    <m/>
    <m/>
    <m/>
    <m/>
    <m/>
    <m/>
    <m/>
    <m/>
    <m/>
    <m/>
    <m/>
    <m/>
    <m/>
    <m/>
    <m/>
    <m/>
    <m/>
    <m/>
    <m/>
    <m/>
    <m/>
    <m/>
    <m/>
    <m/>
    <m/>
    <m/>
    <m/>
    <m/>
    <m/>
    <m/>
    <m/>
    <m/>
    <m/>
    <m/>
    <m/>
    <m/>
    <m/>
    <m/>
    <m/>
    <m/>
    <m/>
    <m/>
    <m/>
    <m/>
    <m/>
    <m/>
    <m/>
    <m/>
    <m/>
    <m/>
    <m/>
    <m/>
    <m/>
    <m/>
    <m/>
    <m/>
    <m/>
    <m/>
    <n v="80"/>
    <n v="8"/>
    <n v="31"/>
    <n v="0"/>
    <n v="119"/>
    <s v="50+"/>
    <n v="7120708"/>
    <n v="847364252"/>
    <s v="Home"/>
    <m/>
    <m/>
    <m/>
    <m/>
    <m/>
    <m/>
    <m/>
    <s v="Non-smoking adult"/>
    <m/>
    <m/>
    <s v="Outside of US"/>
    <m/>
    <m/>
    <m/>
    <m/>
    <m/>
    <m/>
    <m/>
    <m/>
    <m/>
    <m/>
    <m/>
    <n v="2"/>
    <n v="2"/>
    <n v="1"/>
    <s v="Comment by actor/actress"/>
    <s v="Maid: Oh, I don't smoke. I'm afraid smoking isn't allowed in here. Also said &quot;fags would be the death of her&quot;"/>
    <m/>
    <s v="Health of Smoker"/>
    <m/>
    <m/>
    <m/>
    <m/>
    <m/>
    <m/>
    <m/>
    <m/>
    <m/>
    <m/>
    <m/>
    <m/>
    <m/>
    <s v="cigarette"/>
    <m/>
    <m/>
    <s v="cigar"/>
    <m/>
    <s v="pipe"/>
    <m/>
    <m/>
    <s v="cigarette"/>
    <m/>
    <m/>
    <m/>
    <m/>
    <m/>
    <m/>
    <s v="Pro"/>
    <n v="6"/>
    <n v="6"/>
    <n v="6"/>
    <n v="3"/>
    <m/>
    <m/>
    <n v="0"/>
    <n v="3"/>
    <n v="4"/>
    <n v="1"/>
    <n v="1"/>
    <m/>
    <m/>
  </r>
  <r>
    <n v="48948"/>
    <s v="Orange County"/>
    <d v="2002-01-11T00:00:00"/>
    <x v="0"/>
    <s v="T10"/>
    <n v="82"/>
    <s v="Paramount"/>
    <x v="3"/>
    <m/>
    <x v="0"/>
    <n v="18000000"/>
    <n v="0"/>
    <m/>
    <n v="41032915"/>
    <s v="final"/>
    <n v="5.8"/>
    <n v="0"/>
    <n v="1"/>
    <n v="0"/>
    <n v="0"/>
    <s v="US"/>
    <s v="CA"/>
    <m/>
    <m/>
    <m/>
    <m/>
    <s v="Gains, Herb; Schroeder, Adam"/>
    <s v="Kasdan, Jake"/>
    <s v="White, Mike"/>
    <s v="Albers, Deana"/>
    <s v="Timpone, Tara"/>
    <s v="Black, Jack"/>
    <s v="star"/>
    <s v="Cigarette"/>
    <s v="20-30"/>
    <s v="Male"/>
    <s v="Caucasian"/>
    <m/>
    <s v="Good guy"/>
    <s v="Kline, Kevin"/>
    <s v="credited non-star"/>
    <s v="Cigarette"/>
    <s v="30+"/>
    <s v="Male"/>
    <s v="Caucasian"/>
    <m/>
    <s v="Good guy"/>
    <m/>
    <m/>
    <m/>
    <m/>
    <m/>
    <m/>
    <m/>
    <m/>
    <m/>
    <m/>
    <m/>
    <m/>
    <m/>
    <m/>
    <m/>
    <m/>
    <m/>
    <m/>
    <m/>
    <m/>
    <m/>
    <m/>
    <m/>
    <m/>
    <m/>
    <m/>
    <m/>
    <m/>
    <m/>
    <m/>
    <m/>
    <m/>
    <m/>
    <m/>
    <m/>
    <m/>
    <m/>
    <m/>
    <m/>
    <m/>
    <m/>
    <m/>
    <m/>
    <m/>
    <m/>
    <m/>
    <m/>
    <m/>
    <m/>
    <m/>
    <m/>
    <m/>
    <m/>
    <m/>
    <m/>
    <m/>
    <m/>
    <m/>
    <m/>
    <m/>
    <m/>
    <m/>
    <m/>
    <m/>
    <m/>
    <m/>
    <m/>
    <m/>
    <m/>
    <m/>
    <m/>
    <m/>
    <m/>
    <m/>
    <m/>
    <m/>
    <m/>
    <m/>
    <m/>
    <m/>
    <m/>
    <m/>
    <m/>
    <m/>
    <m/>
    <m/>
    <m/>
    <n v="18"/>
    <n v="0"/>
    <n v="0"/>
    <n v="0"/>
    <n v="18"/>
    <s v="10 — 29"/>
    <n v="7074641"/>
    <n v="127343538"/>
    <s v="Workplace"/>
    <s v="Vehicle"/>
    <m/>
    <m/>
    <m/>
    <m/>
    <m/>
    <m/>
    <s v="Non-smoking adult"/>
    <m/>
    <m/>
    <s v="California"/>
    <m/>
    <m/>
    <m/>
    <m/>
    <m/>
    <m/>
    <m/>
    <m/>
    <m/>
    <m/>
    <m/>
    <n v="1"/>
    <n v="1"/>
    <n v="0"/>
    <m/>
    <m/>
    <m/>
    <m/>
    <m/>
    <m/>
    <m/>
    <m/>
    <m/>
    <m/>
    <m/>
    <m/>
    <m/>
    <m/>
    <m/>
    <m/>
    <m/>
    <m/>
    <m/>
    <m/>
    <m/>
    <m/>
    <s v="cigarette"/>
    <s v="cigarette"/>
    <m/>
    <m/>
    <m/>
    <m/>
    <m/>
    <m/>
    <m/>
    <m/>
    <s v="Pro"/>
    <n v="4"/>
    <n v="6"/>
    <n v="6"/>
    <n v="3"/>
    <m/>
    <m/>
    <n v="0"/>
    <n v="2.71"/>
    <n v="4"/>
    <n v="1"/>
    <n v="1"/>
    <m/>
    <m/>
  </r>
  <r>
    <n v="48941"/>
    <s v="I Am Sam"/>
    <d v="2002-01-25T00:00:00"/>
    <x v="0"/>
    <s v="T10"/>
    <n v="132"/>
    <s v="New Line"/>
    <x v="4"/>
    <m/>
    <x v="0"/>
    <n v="22000000"/>
    <n v="0"/>
    <m/>
    <n v="40270895"/>
    <s v="final"/>
    <n v="5.8"/>
    <n v="0"/>
    <n v="0"/>
    <n v="0"/>
    <n v="0"/>
    <s v="US"/>
    <s v="CA"/>
    <m/>
    <m/>
    <m/>
    <m/>
    <s v="De Luca, Michael; Pudnick Polstein, Claire; Rubin, David"/>
    <s v="Nelson, Jessie"/>
    <s v="Johnson, Kristine"/>
    <s v="Bates, Mychael"/>
    <s v="Chew, Richard"/>
    <m/>
    <m/>
    <m/>
    <m/>
    <m/>
    <m/>
    <m/>
    <m/>
    <m/>
    <m/>
    <m/>
    <m/>
    <m/>
    <m/>
    <m/>
    <m/>
    <m/>
    <m/>
    <m/>
    <m/>
    <m/>
    <m/>
    <m/>
    <m/>
    <m/>
    <m/>
    <m/>
    <m/>
    <m/>
    <m/>
    <m/>
    <m/>
    <m/>
    <m/>
    <m/>
    <m/>
    <m/>
    <m/>
    <m/>
    <m/>
    <m/>
    <m/>
    <m/>
    <m/>
    <m/>
    <m/>
    <m/>
    <m/>
    <m/>
    <m/>
    <m/>
    <m/>
    <m/>
    <m/>
    <m/>
    <m/>
    <m/>
    <m/>
    <m/>
    <m/>
    <m/>
    <m/>
    <m/>
    <m/>
    <m/>
    <m/>
    <m/>
    <m/>
    <m/>
    <m/>
    <m/>
    <m/>
    <m/>
    <m/>
    <m/>
    <m/>
    <m/>
    <m/>
    <m/>
    <m/>
    <m/>
    <m/>
    <m/>
    <m/>
    <m/>
    <m/>
    <m/>
    <m/>
    <m/>
    <m/>
    <m/>
    <m/>
    <m/>
    <m/>
    <m/>
    <m/>
    <m/>
    <m/>
    <m/>
    <m/>
    <m/>
    <m/>
    <m/>
    <n v="0"/>
    <n v="0"/>
    <n v="0"/>
    <n v="0"/>
    <n v="0"/>
    <n v="0"/>
    <n v="6943258"/>
    <n v="0"/>
    <m/>
    <m/>
    <m/>
    <m/>
    <m/>
    <m/>
    <m/>
    <m/>
    <m/>
    <m/>
    <m/>
    <m/>
    <m/>
    <m/>
    <m/>
    <m/>
    <m/>
    <m/>
    <m/>
    <m/>
    <m/>
    <m/>
    <m/>
    <n v="0"/>
    <n v="0"/>
    <n v="0"/>
    <m/>
    <m/>
    <m/>
    <m/>
    <m/>
    <m/>
    <m/>
    <m/>
    <m/>
    <m/>
    <m/>
    <m/>
    <m/>
    <m/>
    <m/>
    <m/>
    <m/>
    <m/>
    <m/>
    <m/>
    <m/>
    <m/>
    <m/>
    <m/>
    <m/>
    <m/>
    <m/>
    <m/>
    <m/>
    <m/>
    <m/>
    <m/>
    <m/>
    <n v="0"/>
    <n v="0"/>
    <n v="0"/>
    <n v="0"/>
    <m/>
    <m/>
    <n v="0"/>
    <n v="0"/>
    <n v="1"/>
    <n v="1"/>
    <n v="1"/>
    <m/>
    <m/>
  </r>
  <r>
    <n v="48944"/>
    <s v="Kung Pow: Enter the Fist"/>
    <d v="2002-01-25T00:00:00"/>
    <x v="0"/>
    <s v="T10"/>
    <n v="81"/>
    <s v="Fox"/>
    <x v="5"/>
    <m/>
    <x v="0"/>
    <n v="10000000"/>
    <n v="0"/>
    <m/>
    <n v="16033556"/>
    <s v="final"/>
    <n v="5.8"/>
    <n v="0"/>
    <n v="0"/>
    <n v="0"/>
    <n v="0"/>
    <s v="Mexico"/>
    <m/>
    <m/>
    <s v="US"/>
    <s v="CA"/>
    <m/>
    <s v="Koranda, Tom; Marshal, Paul; Oedekerk, Steve"/>
    <s v="Oedekerk, Steve"/>
    <s v="Oedekerk, Steve"/>
    <s v="Perez, Tony"/>
    <s v="Marshal, Paul"/>
    <m/>
    <m/>
    <m/>
    <m/>
    <m/>
    <m/>
    <m/>
    <m/>
    <m/>
    <m/>
    <m/>
    <m/>
    <m/>
    <m/>
    <m/>
    <m/>
    <m/>
    <m/>
    <m/>
    <m/>
    <m/>
    <m/>
    <m/>
    <m/>
    <m/>
    <m/>
    <m/>
    <m/>
    <m/>
    <m/>
    <m/>
    <m/>
    <m/>
    <m/>
    <m/>
    <m/>
    <m/>
    <m/>
    <m/>
    <m/>
    <m/>
    <m/>
    <m/>
    <m/>
    <m/>
    <m/>
    <m/>
    <m/>
    <m/>
    <m/>
    <m/>
    <m/>
    <m/>
    <m/>
    <m/>
    <m/>
    <m/>
    <m/>
    <m/>
    <m/>
    <m/>
    <m/>
    <m/>
    <m/>
    <m/>
    <m/>
    <m/>
    <m/>
    <m/>
    <m/>
    <m/>
    <m/>
    <m/>
    <m/>
    <m/>
    <m/>
    <m/>
    <m/>
    <m/>
    <m/>
    <m/>
    <m/>
    <m/>
    <m/>
    <m/>
    <m/>
    <m/>
    <m/>
    <m/>
    <m/>
    <m/>
    <m/>
    <m/>
    <m/>
    <m/>
    <m/>
    <m/>
    <m/>
    <m/>
    <m/>
    <m/>
    <m/>
    <m/>
    <n v="0"/>
    <n v="0"/>
    <n v="0"/>
    <n v="0"/>
    <n v="0"/>
    <n v="0"/>
    <n v="2764406"/>
    <n v="0"/>
    <m/>
    <m/>
    <m/>
    <m/>
    <m/>
    <m/>
    <m/>
    <m/>
    <m/>
    <m/>
    <m/>
    <m/>
    <m/>
    <m/>
    <m/>
    <m/>
    <m/>
    <m/>
    <m/>
    <m/>
    <m/>
    <m/>
    <m/>
    <n v="0"/>
    <n v="0"/>
    <n v="0"/>
    <m/>
    <m/>
    <m/>
    <m/>
    <m/>
    <m/>
    <m/>
    <m/>
    <m/>
    <m/>
    <m/>
    <m/>
    <m/>
    <m/>
    <m/>
    <m/>
    <m/>
    <m/>
    <m/>
    <m/>
    <m/>
    <m/>
    <m/>
    <m/>
    <m/>
    <m/>
    <m/>
    <m/>
    <m/>
    <m/>
    <m/>
    <m/>
    <m/>
    <n v="0"/>
    <n v="0"/>
    <n v="0"/>
    <n v="0"/>
    <m/>
    <m/>
    <n v="0"/>
    <n v="0"/>
    <n v="1"/>
    <n v="1"/>
    <n v="1"/>
    <m/>
    <m/>
  </r>
  <r>
    <n v="48946"/>
    <s v="Mothman Prophecies, The"/>
    <d v="2002-01-25T00:00:00"/>
    <x v="0"/>
    <s v="T10"/>
    <n v="119"/>
    <s v="Sony"/>
    <x v="6"/>
    <m/>
    <x v="0"/>
    <n v="32000000"/>
    <n v="0"/>
    <m/>
    <n v="35228696"/>
    <s v="final"/>
    <n v="5.8"/>
    <n v="0"/>
    <n v="0"/>
    <n v="0"/>
    <n v="0"/>
    <s v="US"/>
    <s v="PA"/>
    <m/>
    <s v="US"/>
    <s v="DC"/>
    <m/>
    <s v="Goldstein, Gary W.; Lucchesi, Gary; Rosenberg, Tom"/>
    <s v="Pellington, Mark"/>
    <s v="Keel, John; Hatem, Richard"/>
    <s v="Fox, Douglas"/>
    <s v="Berdan, Brian"/>
    <m/>
    <m/>
    <m/>
    <m/>
    <m/>
    <m/>
    <m/>
    <m/>
    <m/>
    <m/>
    <m/>
    <m/>
    <m/>
    <m/>
    <m/>
    <m/>
    <m/>
    <m/>
    <m/>
    <m/>
    <m/>
    <m/>
    <m/>
    <m/>
    <m/>
    <m/>
    <m/>
    <m/>
    <m/>
    <m/>
    <m/>
    <m/>
    <m/>
    <m/>
    <m/>
    <m/>
    <m/>
    <m/>
    <m/>
    <m/>
    <m/>
    <m/>
    <m/>
    <m/>
    <m/>
    <m/>
    <m/>
    <m/>
    <m/>
    <m/>
    <m/>
    <m/>
    <m/>
    <m/>
    <m/>
    <m/>
    <m/>
    <m/>
    <m/>
    <m/>
    <m/>
    <m/>
    <m/>
    <m/>
    <m/>
    <m/>
    <m/>
    <m/>
    <m/>
    <m/>
    <m/>
    <m/>
    <m/>
    <m/>
    <m/>
    <m/>
    <m/>
    <m/>
    <m/>
    <m/>
    <m/>
    <m/>
    <m/>
    <m/>
    <m/>
    <m/>
    <m/>
    <m/>
    <m/>
    <m/>
    <m/>
    <m/>
    <m/>
    <m/>
    <m/>
    <m/>
    <m/>
    <m/>
    <m/>
    <m/>
    <m/>
    <m/>
    <m/>
    <n v="0"/>
    <n v="0"/>
    <n v="0"/>
    <n v="0"/>
    <n v="0"/>
    <n v="0"/>
    <n v="6073913"/>
    <n v="0"/>
    <m/>
    <m/>
    <m/>
    <m/>
    <m/>
    <m/>
    <m/>
    <m/>
    <m/>
    <m/>
    <m/>
    <m/>
    <m/>
    <m/>
    <m/>
    <m/>
    <m/>
    <m/>
    <m/>
    <m/>
    <m/>
    <m/>
    <m/>
    <n v="0"/>
    <n v="0"/>
    <n v="0"/>
    <m/>
    <m/>
    <m/>
    <m/>
    <m/>
    <m/>
    <m/>
    <m/>
    <m/>
    <m/>
    <m/>
    <m/>
    <m/>
    <m/>
    <m/>
    <m/>
    <m/>
    <m/>
    <m/>
    <m/>
    <m/>
    <m/>
    <m/>
    <m/>
    <m/>
    <m/>
    <m/>
    <m/>
    <m/>
    <m/>
    <m/>
    <m/>
    <m/>
    <n v="0"/>
    <n v="0"/>
    <n v="0"/>
    <n v="0"/>
    <m/>
    <m/>
    <n v="0"/>
    <n v="0"/>
    <n v="1"/>
    <n v="1"/>
    <n v="1"/>
    <m/>
    <m/>
  </r>
  <r>
    <n v="48959"/>
    <s v="Walk to Remember, A"/>
    <d v="2002-01-25T00:00:00"/>
    <x v="0"/>
    <s v="T10"/>
    <n v="101"/>
    <s v="Warner Bros."/>
    <x v="4"/>
    <m/>
    <x v="2"/>
    <n v="11000000"/>
    <n v="0"/>
    <m/>
    <n v="41227069"/>
    <s v="final"/>
    <n v="5.8"/>
    <n v="0"/>
    <n v="0"/>
    <n v="0"/>
    <n v="0"/>
    <s v="US"/>
    <s v="NC"/>
    <m/>
    <m/>
    <m/>
    <m/>
    <s v="Gaylord II, E.K.; Johnson, Bill; La Scala, Casey"/>
    <s v="Shankman, Adam"/>
    <s v="Sparks, Nicholas; Janszen, Karen"/>
    <s v="Levine, Andrea"/>
    <s v="Hickox, Emma"/>
    <m/>
    <m/>
    <m/>
    <m/>
    <m/>
    <m/>
    <m/>
    <m/>
    <m/>
    <m/>
    <m/>
    <m/>
    <m/>
    <m/>
    <m/>
    <m/>
    <m/>
    <m/>
    <m/>
    <m/>
    <m/>
    <m/>
    <m/>
    <m/>
    <m/>
    <m/>
    <m/>
    <m/>
    <m/>
    <m/>
    <m/>
    <m/>
    <m/>
    <m/>
    <m/>
    <m/>
    <m/>
    <m/>
    <m/>
    <m/>
    <m/>
    <m/>
    <m/>
    <m/>
    <m/>
    <m/>
    <m/>
    <m/>
    <m/>
    <m/>
    <m/>
    <m/>
    <m/>
    <m/>
    <m/>
    <m/>
    <m/>
    <m/>
    <m/>
    <m/>
    <m/>
    <m/>
    <m/>
    <m/>
    <m/>
    <m/>
    <m/>
    <m/>
    <m/>
    <m/>
    <m/>
    <m/>
    <m/>
    <m/>
    <m/>
    <m/>
    <m/>
    <m/>
    <m/>
    <m/>
    <m/>
    <m/>
    <m/>
    <m/>
    <m/>
    <m/>
    <m/>
    <m/>
    <m/>
    <m/>
    <m/>
    <m/>
    <m/>
    <m/>
    <m/>
    <m/>
    <m/>
    <m/>
    <m/>
    <m/>
    <m/>
    <m/>
    <m/>
    <n v="0"/>
    <n v="0"/>
    <n v="0"/>
    <n v="0"/>
    <n v="0"/>
    <n v="0"/>
    <n v="7108115"/>
    <n v="0"/>
    <m/>
    <m/>
    <m/>
    <m/>
    <m/>
    <m/>
    <m/>
    <m/>
    <m/>
    <m/>
    <m/>
    <m/>
    <m/>
    <m/>
    <m/>
    <m/>
    <m/>
    <m/>
    <m/>
    <m/>
    <m/>
    <m/>
    <m/>
    <n v="0"/>
    <n v="0"/>
    <n v="0"/>
    <m/>
    <m/>
    <m/>
    <m/>
    <m/>
    <m/>
    <m/>
    <m/>
    <m/>
    <m/>
    <m/>
    <m/>
    <m/>
    <m/>
    <m/>
    <m/>
    <m/>
    <m/>
    <m/>
    <m/>
    <m/>
    <m/>
    <m/>
    <m/>
    <m/>
    <m/>
    <m/>
    <m/>
    <m/>
    <m/>
    <m/>
    <m/>
    <m/>
    <n v="0"/>
    <n v="0"/>
    <n v="0"/>
    <n v="0"/>
    <m/>
    <m/>
    <n v="0"/>
    <n v="0"/>
    <n v="1"/>
    <n v="1"/>
    <n v="1"/>
    <m/>
    <m/>
  </r>
  <r>
    <n v="48929"/>
    <s v="Big Fat Liar"/>
    <d v="2002-02-02T00:00:00"/>
    <x v="0"/>
    <s v="T10"/>
    <n v="88"/>
    <s v="Universal"/>
    <x v="2"/>
    <m/>
    <x v="2"/>
    <n v="15000000"/>
    <n v="0"/>
    <m/>
    <n v="47811275"/>
    <s v="final"/>
    <n v="5.8"/>
    <n v="0"/>
    <n v="1"/>
    <n v="0"/>
    <n v="0"/>
    <s v="US"/>
    <s v="CA"/>
    <m/>
    <m/>
    <m/>
    <m/>
    <s v="Goldman, Michael"/>
    <s v="Levy, Shawn"/>
    <s v="Schneider, Dan; Robbins, Brian"/>
    <s v="Hayes, Kenny"/>
    <s v="Pappé, Stuart H."/>
    <s v="Giamatti, Paul"/>
    <s v="star"/>
    <s v="Cigar"/>
    <s v="30+"/>
    <s v="Male"/>
    <s v="Caucasian"/>
    <m/>
    <s v="Bad guy"/>
    <m/>
    <m/>
    <m/>
    <m/>
    <m/>
    <m/>
    <m/>
    <m/>
    <m/>
    <m/>
    <m/>
    <m/>
    <m/>
    <m/>
    <m/>
    <m/>
    <m/>
    <m/>
    <m/>
    <m/>
    <m/>
    <m/>
    <m/>
    <m/>
    <m/>
    <m/>
    <m/>
    <m/>
    <m/>
    <m/>
    <m/>
    <m/>
    <m/>
    <m/>
    <m/>
    <m/>
    <m/>
    <m/>
    <m/>
    <m/>
    <m/>
    <m/>
    <m/>
    <m/>
    <m/>
    <m/>
    <m/>
    <m/>
    <m/>
    <m/>
    <m/>
    <m/>
    <m/>
    <m/>
    <m/>
    <m/>
    <m/>
    <m/>
    <m/>
    <m/>
    <m/>
    <m/>
    <m/>
    <m/>
    <m/>
    <m/>
    <m/>
    <m/>
    <m/>
    <m/>
    <m/>
    <m/>
    <m/>
    <m/>
    <m/>
    <m/>
    <m/>
    <m/>
    <m/>
    <m/>
    <m/>
    <m/>
    <m/>
    <m/>
    <m/>
    <m/>
    <m/>
    <m/>
    <m/>
    <m/>
    <m/>
    <m/>
    <m/>
    <m/>
    <m/>
    <n v="0"/>
    <n v="9"/>
    <n v="0"/>
    <n v="0"/>
    <n v="9"/>
    <s v="1 — 9"/>
    <n v="8243323"/>
    <n v="74189907"/>
    <s v="Workplace"/>
    <m/>
    <m/>
    <m/>
    <m/>
    <m/>
    <m/>
    <m/>
    <s v="Non-smoking adult"/>
    <m/>
    <m/>
    <s v="California"/>
    <m/>
    <m/>
    <m/>
    <m/>
    <m/>
    <m/>
    <m/>
    <m/>
    <m/>
    <m/>
    <m/>
    <n v="1"/>
    <n v="0"/>
    <n v="0"/>
    <s v="Comment by actor/actress"/>
    <s v="Frankie Muniz tells Giamatti that he is only 14 and wouldn't smoke when offered"/>
    <m/>
    <s v="Health of Non-Smoker"/>
    <m/>
    <m/>
    <m/>
    <m/>
    <m/>
    <m/>
    <m/>
    <m/>
    <m/>
    <m/>
    <m/>
    <m/>
    <m/>
    <m/>
    <m/>
    <m/>
    <s v="cigar"/>
    <m/>
    <m/>
    <m/>
    <m/>
    <m/>
    <m/>
    <s v="cigar"/>
    <m/>
    <m/>
    <m/>
    <m/>
    <s v="Balanced"/>
    <n v="2"/>
    <n v="6"/>
    <n v="6"/>
    <n v="3"/>
    <m/>
    <m/>
    <n v="0"/>
    <n v="2.14"/>
    <n v="3"/>
    <n v="1"/>
    <n v="1"/>
    <m/>
    <m/>
  </r>
  <r>
    <n v="48932"/>
    <s v="Collateral Damage"/>
    <d v="2002-02-04T00:00:00"/>
    <x v="0"/>
    <s v="T10"/>
    <n v="108"/>
    <s v="Warner Bros."/>
    <x v="4"/>
    <m/>
    <x v="1"/>
    <n v="85000000"/>
    <n v="0"/>
    <m/>
    <n v="40048332"/>
    <s v="final"/>
    <n v="5.8"/>
    <n v="0"/>
    <n v="1"/>
    <n v="0"/>
    <n v="0"/>
    <s v="US"/>
    <s v="CA"/>
    <m/>
    <m/>
    <m/>
    <m/>
    <s v="Foster, David; Blank, Lowell D.; Dauteriver, Mitchell; Koch, Hawk"/>
    <s v="Davis, Andrew"/>
    <s v="Roose, Ronald; Griffiths, David; Griffiths, Peter"/>
    <s v="West, Gaylene"/>
    <s v="Hoenig, Dov"/>
    <s v="Leguizamo, John"/>
    <s v="credited non-star"/>
    <s v="Cigarette"/>
    <s v="20-30"/>
    <s v="Male"/>
    <s v="Other"/>
    <s v="Unidentified"/>
    <m/>
    <s v="Non-IMDb, Extra"/>
    <s v="extra"/>
    <s v="Cigarette"/>
    <s v="30+"/>
    <s v="Male"/>
    <s v="Other"/>
    <s v="Unidentified"/>
    <m/>
    <s v="Non-IMDb, Extra"/>
    <s v="extra"/>
    <s v="Cigarette"/>
    <s v="30+"/>
    <s v="Male"/>
    <s v="Other"/>
    <s v="Unidentified"/>
    <m/>
    <s v="Non-IMDb, Extra"/>
    <s v="extra"/>
    <s v="Cigar"/>
    <s v="30+"/>
    <s v="Male"/>
    <s v="Hispanic"/>
    <m/>
    <m/>
    <s v="Non-IMDb, Extra"/>
    <s v="extra"/>
    <s v="Cigarette"/>
    <s v="30+"/>
    <s v="Male"/>
    <s v="Other"/>
    <s v="Unidentified"/>
    <m/>
    <m/>
    <m/>
    <m/>
    <m/>
    <m/>
    <m/>
    <m/>
    <m/>
    <m/>
    <m/>
    <m/>
    <m/>
    <m/>
    <m/>
    <m/>
    <m/>
    <m/>
    <m/>
    <m/>
    <m/>
    <m/>
    <m/>
    <m/>
    <m/>
    <m/>
    <m/>
    <m/>
    <m/>
    <m/>
    <m/>
    <m/>
    <m/>
    <m/>
    <m/>
    <m/>
    <m/>
    <m/>
    <m/>
    <m/>
    <m/>
    <m/>
    <m/>
    <m/>
    <m/>
    <m/>
    <m/>
    <m/>
    <m/>
    <m/>
    <m/>
    <m/>
    <m/>
    <m/>
    <m/>
    <m/>
    <m/>
    <m/>
    <m/>
    <m/>
    <m/>
    <m/>
    <m/>
    <m/>
    <n v="25"/>
    <n v="6"/>
    <n v="0"/>
    <n v="0"/>
    <n v="31"/>
    <s v="30 — 49"/>
    <n v="6904885"/>
    <n v="214051435"/>
    <s v="Vehicle"/>
    <s v="Outdoors"/>
    <m/>
    <m/>
    <m/>
    <m/>
    <m/>
    <s v="outside jail, back of truck"/>
    <m/>
    <m/>
    <m/>
    <s v="Elsewhere in US"/>
    <m/>
    <m/>
    <s v="Outside of US"/>
    <m/>
    <s v="Outside of US"/>
    <m/>
    <m/>
    <m/>
    <m/>
    <m/>
    <m/>
    <n v="0"/>
    <n v="1"/>
    <n v="4"/>
    <m/>
    <m/>
    <m/>
    <m/>
    <m/>
    <m/>
    <m/>
    <m/>
    <m/>
    <m/>
    <m/>
    <m/>
    <m/>
    <m/>
    <m/>
    <m/>
    <m/>
    <m/>
    <m/>
    <m/>
    <s v="cigarette; cigar"/>
    <m/>
    <m/>
    <s v="cigarette"/>
    <m/>
    <m/>
    <m/>
    <s v="cigarette"/>
    <m/>
    <m/>
    <m/>
    <m/>
    <s v="Pro"/>
    <n v="4"/>
    <n v="6"/>
    <n v="4"/>
    <n v="2"/>
    <m/>
    <m/>
    <n v="0"/>
    <n v="2.29"/>
    <n v="3"/>
    <n v="1"/>
    <n v="1"/>
    <m/>
    <m/>
  </r>
  <r>
    <n v="48952"/>
    <s v="Rollerball"/>
    <d v="2002-02-08T00:00:00"/>
    <x v="0"/>
    <s v="T10"/>
    <n v="97"/>
    <s v="MGM"/>
    <x v="0"/>
    <s v="MGM"/>
    <x v="0"/>
    <n v="70000000"/>
    <n v="0"/>
    <m/>
    <n v="18990542"/>
    <s v="final"/>
    <n v="5.8"/>
    <n v="0"/>
    <n v="1"/>
    <n v="0"/>
    <n v="0"/>
    <s v="CAN"/>
    <m/>
    <s v="QC"/>
    <s v="VAR"/>
    <m/>
    <m/>
    <s v="McMahon, Vince"/>
    <s v="McTiernan, John"/>
    <s v="Harrison, William"/>
    <s v="Swain, Grant"/>
    <s v="Wright, John"/>
    <m/>
    <s v="star"/>
    <s v="Cigar"/>
    <s v="30+"/>
    <s v="Male"/>
    <s v="African American"/>
    <m/>
    <s v="Good guy"/>
    <s v="Heyman, Paul"/>
    <s v="credited non-star"/>
    <s v="Cigarette"/>
    <s v="30+"/>
    <s v="Male"/>
    <s v="Caucasian"/>
    <m/>
    <s v="Good guy"/>
    <s v="Non-IMDb, Extra"/>
    <s v="extra"/>
    <s v="Cigarette"/>
    <s v="30+"/>
    <s v="Male"/>
    <s v="Asian"/>
    <m/>
    <m/>
    <s v="Non-IMDb, Extra"/>
    <s v="extra"/>
    <s v="Cigarette"/>
    <s v="30+"/>
    <s v="Male"/>
    <s v="Caucasian"/>
    <m/>
    <s v="Good guy"/>
    <s v="Non-IMDb, Extra"/>
    <s v="extra"/>
    <s v="Cigar"/>
    <s v="30+"/>
    <s v="Male"/>
    <s v="Caucasian"/>
    <m/>
    <m/>
    <s v="Non-IMDb, Extra"/>
    <s v="extra"/>
    <s v="Cigarette"/>
    <s v="30+"/>
    <s v="Male"/>
    <s v="Caucasian"/>
    <m/>
    <m/>
    <s v="Non-IMDb, Extra"/>
    <s v="extra"/>
    <s v="Cigarette"/>
    <s v="30+"/>
    <s v="Male"/>
    <s v="Caucasian"/>
    <m/>
    <m/>
    <m/>
    <m/>
    <m/>
    <m/>
    <m/>
    <m/>
    <m/>
    <m/>
    <m/>
    <m/>
    <m/>
    <m/>
    <m/>
    <m/>
    <m/>
    <m/>
    <m/>
    <m/>
    <m/>
    <m/>
    <m/>
    <m/>
    <m/>
    <m/>
    <m/>
    <m/>
    <m/>
    <m/>
    <m/>
    <m/>
    <m/>
    <m/>
    <m/>
    <m/>
    <m/>
    <m/>
    <m/>
    <m/>
    <m/>
    <m/>
    <m/>
    <m/>
    <m/>
    <m/>
    <m/>
    <m/>
    <m/>
    <n v="20"/>
    <n v="6"/>
    <n v="0"/>
    <n v="0"/>
    <n v="26"/>
    <s v="10 — 29"/>
    <n v="3274231"/>
    <n v="85130006"/>
    <s v="Bar/nightclub"/>
    <s v="Outdoors"/>
    <m/>
    <m/>
    <m/>
    <m/>
    <s v="sports event"/>
    <s v="roof"/>
    <s v="Non-smoking adult"/>
    <m/>
    <m/>
    <s v="Outside of US"/>
    <m/>
    <m/>
    <m/>
    <m/>
    <m/>
    <m/>
    <m/>
    <m/>
    <m/>
    <m/>
    <m/>
    <n v="1"/>
    <n v="1"/>
    <n v="5"/>
    <m/>
    <m/>
    <m/>
    <m/>
    <m/>
    <m/>
    <m/>
    <m/>
    <m/>
    <m/>
    <m/>
    <m/>
    <m/>
    <m/>
    <m/>
    <m/>
    <m/>
    <m/>
    <m/>
    <m/>
    <s v="cigarette; cigar"/>
    <s v="cigarette; cigar"/>
    <m/>
    <m/>
    <m/>
    <m/>
    <m/>
    <s v="cigarette"/>
    <m/>
    <m/>
    <m/>
    <m/>
    <s v="Pro"/>
    <n v="4"/>
    <n v="6"/>
    <n v="6"/>
    <n v="3"/>
    <m/>
    <m/>
    <n v="0"/>
    <n v="2.71"/>
    <n v="4"/>
    <n v="1"/>
    <n v="1"/>
    <m/>
    <m/>
  </r>
  <r>
    <n v="48933"/>
    <s v="Crossroads"/>
    <d v="2002-02-15T00:00:00"/>
    <x v="0"/>
    <s v="T10"/>
    <n v="93"/>
    <s v="Paramount"/>
    <x v="3"/>
    <m/>
    <x v="2"/>
    <n v="12000000"/>
    <n v="0"/>
    <m/>
    <n v="37188667"/>
    <s v="final"/>
    <n v="5.8"/>
    <n v="0"/>
    <n v="0"/>
    <n v="0"/>
    <n v="0"/>
    <s v="US"/>
    <s v="CA"/>
    <m/>
    <s v="US"/>
    <s v="LA"/>
    <m/>
    <s v="Calder, Clive; Rudolph, Larry"/>
    <s v="Davis, Tamra"/>
    <s v="Rhimes, Shonda"/>
    <s v="Hoapili, Michael"/>
    <s v="Kent, Melissa"/>
    <m/>
    <m/>
    <m/>
    <m/>
    <m/>
    <m/>
    <m/>
    <m/>
    <m/>
    <m/>
    <m/>
    <m/>
    <m/>
    <m/>
    <m/>
    <m/>
    <m/>
    <m/>
    <m/>
    <m/>
    <m/>
    <m/>
    <m/>
    <m/>
    <m/>
    <m/>
    <m/>
    <m/>
    <m/>
    <m/>
    <m/>
    <m/>
    <m/>
    <m/>
    <m/>
    <m/>
    <m/>
    <m/>
    <m/>
    <m/>
    <m/>
    <m/>
    <m/>
    <m/>
    <m/>
    <m/>
    <m/>
    <m/>
    <m/>
    <m/>
    <m/>
    <m/>
    <m/>
    <m/>
    <m/>
    <m/>
    <m/>
    <m/>
    <m/>
    <m/>
    <m/>
    <m/>
    <m/>
    <m/>
    <m/>
    <m/>
    <m/>
    <m/>
    <m/>
    <m/>
    <m/>
    <m/>
    <m/>
    <m/>
    <m/>
    <m/>
    <m/>
    <m/>
    <m/>
    <m/>
    <m/>
    <m/>
    <m/>
    <m/>
    <m/>
    <m/>
    <m/>
    <m/>
    <m/>
    <m/>
    <m/>
    <m/>
    <m/>
    <m/>
    <m/>
    <m/>
    <m/>
    <m/>
    <m/>
    <m/>
    <m/>
    <m/>
    <m/>
    <n v="0"/>
    <n v="0"/>
    <n v="0"/>
    <n v="0"/>
    <n v="0"/>
    <n v="0"/>
    <n v="6411839"/>
    <n v="0"/>
    <m/>
    <m/>
    <m/>
    <m/>
    <m/>
    <m/>
    <m/>
    <m/>
    <m/>
    <m/>
    <m/>
    <m/>
    <m/>
    <m/>
    <m/>
    <m/>
    <m/>
    <m/>
    <m/>
    <m/>
    <m/>
    <m/>
    <m/>
    <n v="0"/>
    <n v="0"/>
    <n v="0"/>
    <m/>
    <m/>
    <m/>
    <m/>
    <m/>
    <m/>
    <m/>
    <m/>
    <m/>
    <m/>
    <m/>
    <m/>
    <m/>
    <m/>
    <m/>
    <m/>
    <m/>
    <m/>
    <m/>
    <m/>
    <m/>
    <m/>
    <m/>
    <m/>
    <m/>
    <m/>
    <m/>
    <m/>
    <m/>
    <m/>
    <m/>
    <m/>
    <m/>
    <n v="0"/>
    <n v="0"/>
    <n v="0"/>
    <n v="0"/>
    <m/>
    <m/>
    <n v="0"/>
    <n v="0"/>
    <n v="1"/>
    <n v="1"/>
    <n v="1"/>
    <m/>
    <m/>
  </r>
  <r>
    <n v="48939"/>
    <s v="Hart's War"/>
    <d v="2002-02-15T00:00:00"/>
    <x v="0"/>
    <s v="T10"/>
    <n v="125"/>
    <s v="MGM"/>
    <x v="0"/>
    <s v="MGM"/>
    <x v="1"/>
    <n v="60000000"/>
    <n v="0"/>
    <m/>
    <n v="19076815"/>
    <s v="final"/>
    <n v="5.8"/>
    <n v="0"/>
    <n v="1"/>
    <n v="0"/>
    <n v="0"/>
    <s v="Czech Republic"/>
    <m/>
    <m/>
    <m/>
    <m/>
    <m/>
    <s v="Glattes, Wolfgang"/>
    <s v="Hoblit, Gregory"/>
    <s v="Katzenbach, John; Ray, Billy"/>
    <s v="Gulick, David"/>
    <s v="Rosenbloom, David"/>
    <s v="Farrell, Colin"/>
    <s v="star"/>
    <s v="Cigarette"/>
    <s v="20-30"/>
    <s v="Male"/>
    <s v="Caucasian"/>
    <m/>
    <s v="Good guy"/>
    <s v="Willis, Bruce"/>
    <s v="star"/>
    <s v="Cigarette"/>
    <s v="30+"/>
    <s v="Male"/>
    <s v="Caucasian"/>
    <m/>
    <s v="Good guy"/>
    <s v="Hauser, Cole"/>
    <s v="star"/>
    <s v="Cigarette"/>
    <s v="30+"/>
    <s v="Male"/>
    <s v="Caucasian"/>
    <m/>
    <s v="Good guy"/>
    <s v="Non-IMDb, Extra"/>
    <s v="extra"/>
    <s v="Cigarette"/>
    <s v="30+"/>
    <s v="Male"/>
    <s v="Caucasian"/>
    <m/>
    <s v="Good guy"/>
    <s v="Non-IMDb, Extra"/>
    <s v="extra"/>
    <s v="Cigar"/>
    <s v="30+"/>
    <s v="Male"/>
    <s v="Caucasian"/>
    <m/>
    <m/>
    <m/>
    <m/>
    <m/>
    <m/>
    <m/>
    <m/>
    <m/>
    <m/>
    <m/>
    <m/>
    <m/>
    <m/>
    <m/>
    <m/>
    <m/>
    <m/>
    <m/>
    <m/>
    <m/>
    <m/>
    <m/>
    <m/>
    <m/>
    <m/>
    <m/>
    <m/>
    <m/>
    <m/>
    <m/>
    <m/>
    <m/>
    <m/>
    <m/>
    <m/>
    <m/>
    <m/>
    <m/>
    <m/>
    <m/>
    <m/>
    <m/>
    <m/>
    <m/>
    <m/>
    <m/>
    <m/>
    <m/>
    <m/>
    <m/>
    <m/>
    <m/>
    <m/>
    <m/>
    <m/>
    <m/>
    <m/>
    <m/>
    <m/>
    <m/>
    <m/>
    <m/>
    <m/>
    <m/>
    <n v="135"/>
    <n v="8"/>
    <n v="0"/>
    <n v="0"/>
    <n v="143"/>
    <s v="50+"/>
    <n v="3289106"/>
    <n v="470342158"/>
    <s v="Vehicle"/>
    <s v="Outdoors"/>
    <m/>
    <m/>
    <m/>
    <m/>
    <s v="POW camp"/>
    <s v="outside barracks"/>
    <s v="Non-smoking adult"/>
    <m/>
    <m/>
    <s v="Outside of US"/>
    <m/>
    <m/>
    <m/>
    <m/>
    <m/>
    <m/>
    <m/>
    <m/>
    <m/>
    <m/>
    <m/>
    <n v="3"/>
    <n v="0"/>
    <n v="2"/>
    <m/>
    <m/>
    <m/>
    <m/>
    <m/>
    <m/>
    <m/>
    <m/>
    <m/>
    <m/>
    <m/>
    <m/>
    <m/>
    <m/>
    <m/>
    <m/>
    <m/>
    <m/>
    <m/>
    <m/>
    <m/>
    <m/>
    <m/>
    <m/>
    <s v="cigarette"/>
    <s v="cigarette; cigar"/>
    <s v="cigarette"/>
    <m/>
    <m/>
    <s v="cigar"/>
    <m/>
    <m/>
    <s v="Pro"/>
    <n v="6"/>
    <n v="6"/>
    <n v="6"/>
    <n v="3"/>
    <m/>
    <m/>
    <n v="0"/>
    <n v="3"/>
    <n v="4"/>
    <n v="1"/>
    <n v="1"/>
    <m/>
    <m/>
  </r>
  <r>
    <n v="48950"/>
    <s v="Resident Evil"/>
    <d v="2002-02-15T00:00:00"/>
    <x v="0"/>
    <s v="T10"/>
    <n v="100"/>
    <s v="Sony"/>
    <x v="6"/>
    <m/>
    <x v="1"/>
    <n v="33000000"/>
    <n v="0"/>
    <m/>
    <n v="39532308"/>
    <s v="final"/>
    <n v="5.8"/>
    <n v="0"/>
    <n v="0"/>
    <n v="0"/>
    <n v="0"/>
    <s v="Germany"/>
    <m/>
    <m/>
    <m/>
    <m/>
    <m/>
    <s v="Hadida, Victor; Kletzky, Daniel; Kulzer, Robert; Okamoto, Yoshiki"/>
    <s v="Anderson, Paul"/>
    <s v="Anderson, Paul"/>
    <s v="Hunter, Danny"/>
    <s v="Berner, Alexander"/>
    <m/>
    <m/>
    <m/>
    <m/>
    <m/>
    <m/>
    <m/>
    <m/>
    <m/>
    <m/>
    <m/>
    <m/>
    <m/>
    <m/>
    <m/>
    <m/>
    <m/>
    <m/>
    <m/>
    <m/>
    <m/>
    <m/>
    <m/>
    <m/>
    <m/>
    <m/>
    <m/>
    <m/>
    <m/>
    <m/>
    <m/>
    <m/>
    <m/>
    <m/>
    <m/>
    <m/>
    <m/>
    <m/>
    <m/>
    <m/>
    <m/>
    <m/>
    <m/>
    <m/>
    <m/>
    <m/>
    <m/>
    <m/>
    <m/>
    <m/>
    <m/>
    <m/>
    <m/>
    <m/>
    <m/>
    <m/>
    <m/>
    <m/>
    <m/>
    <m/>
    <m/>
    <m/>
    <m/>
    <m/>
    <m/>
    <m/>
    <m/>
    <m/>
    <m/>
    <m/>
    <m/>
    <m/>
    <m/>
    <m/>
    <m/>
    <m/>
    <m/>
    <m/>
    <m/>
    <m/>
    <m/>
    <m/>
    <m/>
    <m/>
    <m/>
    <m/>
    <m/>
    <m/>
    <m/>
    <m/>
    <m/>
    <m/>
    <m/>
    <m/>
    <m/>
    <m/>
    <m/>
    <m/>
    <m/>
    <m/>
    <m/>
    <m/>
    <m/>
    <n v="0"/>
    <n v="0"/>
    <n v="0"/>
    <n v="0"/>
    <n v="0"/>
    <n v="0"/>
    <n v="6815915"/>
    <n v="0"/>
    <m/>
    <m/>
    <m/>
    <m/>
    <m/>
    <m/>
    <m/>
    <m/>
    <m/>
    <m/>
    <m/>
    <m/>
    <m/>
    <m/>
    <m/>
    <m/>
    <m/>
    <m/>
    <m/>
    <m/>
    <m/>
    <m/>
    <m/>
    <n v="0"/>
    <n v="0"/>
    <n v="0"/>
    <m/>
    <m/>
    <m/>
    <m/>
    <m/>
    <m/>
    <m/>
    <m/>
    <m/>
    <m/>
    <m/>
    <m/>
    <m/>
    <m/>
    <m/>
    <m/>
    <m/>
    <m/>
    <m/>
    <m/>
    <m/>
    <m/>
    <m/>
    <m/>
    <m/>
    <m/>
    <m/>
    <m/>
    <m/>
    <m/>
    <m/>
    <m/>
    <m/>
    <n v="0"/>
    <n v="0"/>
    <n v="0"/>
    <n v="0"/>
    <m/>
    <m/>
    <n v="0"/>
    <n v="0"/>
    <n v="1"/>
    <n v="1"/>
    <n v="1"/>
    <m/>
    <m/>
  </r>
  <r>
    <n v="48951"/>
    <s v="Return to Neverland"/>
    <d v="2002-02-15T00:00:00"/>
    <x v="0"/>
    <s v="T10"/>
    <n v="73"/>
    <s v="Disney"/>
    <x v="1"/>
    <m/>
    <x v="3"/>
    <n v="20000000"/>
    <n v="0"/>
    <m/>
    <n v="48423368"/>
    <s v="final"/>
    <n v="5.8"/>
    <n v="0"/>
    <n v="0"/>
    <n v="0"/>
    <n v="0"/>
    <s v="US"/>
    <s v="CA"/>
    <m/>
    <m/>
    <m/>
    <m/>
    <s v="Abood, Cheryl; Chase, Christopher; Rounds, Dan"/>
    <s v="Budd, Robin"/>
    <s v="Mathews, Temple"/>
    <m/>
    <s v="Rocco, Anthony"/>
    <m/>
    <m/>
    <m/>
    <m/>
    <m/>
    <m/>
    <m/>
    <m/>
    <m/>
    <m/>
    <m/>
    <m/>
    <m/>
    <m/>
    <m/>
    <m/>
    <m/>
    <m/>
    <m/>
    <m/>
    <m/>
    <m/>
    <m/>
    <m/>
    <m/>
    <m/>
    <m/>
    <m/>
    <m/>
    <m/>
    <m/>
    <m/>
    <m/>
    <m/>
    <m/>
    <m/>
    <m/>
    <m/>
    <m/>
    <m/>
    <m/>
    <m/>
    <m/>
    <m/>
    <m/>
    <m/>
    <m/>
    <m/>
    <m/>
    <m/>
    <m/>
    <m/>
    <m/>
    <m/>
    <m/>
    <m/>
    <m/>
    <m/>
    <m/>
    <m/>
    <m/>
    <m/>
    <m/>
    <m/>
    <m/>
    <m/>
    <m/>
    <m/>
    <m/>
    <m/>
    <m/>
    <m/>
    <m/>
    <m/>
    <m/>
    <m/>
    <m/>
    <m/>
    <m/>
    <m/>
    <m/>
    <m/>
    <m/>
    <m/>
    <m/>
    <m/>
    <m/>
    <m/>
    <m/>
    <m/>
    <m/>
    <m/>
    <m/>
    <m/>
    <m/>
    <m/>
    <m/>
    <m/>
    <m/>
    <m/>
    <m/>
    <m/>
    <m/>
    <n v="0"/>
    <n v="0"/>
    <n v="0"/>
    <n v="0"/>
    <n v="0"/>
    <n v="0"/>
    <n v="8348857"/>
    <n v="0"/>
    <m/>
    <m/>
    <m/>
    <m/>
    <m/>
    <m/>
    <m/>
    <m/>
    <m/>
    <m/>
    <m/>
    <m/>
    <m/>
    <m/>
    <m/>
    <m/>
    <m/>
    <m/>
    <m/>
    <m/>
    <m/>
    <m/>
    <m/>
    <n v="0"/>
    <n v="0"/>
    <n v="0"/>
    <m/>
    <m/>
    <m/>
    <m/>
    <m/>
    <m/>
    <m/>
    <m/>
    <m/>
    <m/>
    <m/>
    <m/>
    <m/>
    <m/>
    <m/>
    <m/>
    <m/>
    <m/>
    <m/>
    <m/>
    <m/>
    <m/>
    <m/>
    <m/>
    <m/>
    <m/>
    <m/>
    <m/>
    <m/>
    <m/>
    <m/>
    <m/>
    <m/>
    <n v="0"/>
    <n v="0"/>
    <n v="0"/>
    <n v="0"/>
    <m/>
    <m/>
    <n v="0"/>
    <n v="0"/>
    <n v="1"/>
    <n v="1"/>
    <n v="1"/>
    <m/>
    <m/>
  </r>
  <r>
    <n v="48956"/>
    <s v="Super Troopers"/>
    <d v="2002-02-15T00:00:00"/>
    <x v="0"/>
    <s v="T10"/>
    <n v="100"/>
    <s v="Fox"/>
    <x v="5"/>
    <m/>
    <x v="1"/>
    <n v="3000000"/>
    <n v="0"/>
    <m/>
    <n v="18488314"/>
    <s v="final"/>
    <n v="5.8"/>
    <n v="0"/>
    <n v="1"/>
    <n v="0"/>
    <n v="0"/>
    <s v="US"/>
    <s v="NY"/>
    <m/>
    <m/>
    <m/>
    <m/>
    <s v="Lengyel, Peter"/>
    <s v="Chandrasekhar, Jay"/>
    <s v="Chandrasekhar, Jay; Heffernan, Kevin"/>
    <s v="McClelland, Addy"/>
    <s v="Craycroft, Jacob"/>
    <s v="Stolhanske, Erik"/>
    <s v="star"/>
    <s v="Cigarette"/>
    <s v="20-30"/>
    <s v="Male"/>
    <s v="Caucasian"/>
    <m/>
    <s v="Good guy"/>
    <s v="Chandrasekhar, Jay"/>
    <s v="star"/>
    <s v="Cigarette"/>
    <s v="30+"/>
    <s v="Male"/>
    <s v="African American"/>
    <m/>
    <s v="Good guy"/>
    <s v="Lemme, Steve"/>
    <s v="star"/>
    <s v="Cigarette"/>
    <s v="20-30"/>
    <s v="Male"/>
    <s v="Caucasian"/>
    <m/>
    <s v="Good guy"/>
    <s v="Soter, Paul"/>
    <s v="star"/>
    <s v="Cigarette"/>
    <s v="20-30"/>
    <s v="Male"/>
    <s v="Caucasian"/>
    <m/>
    <s v="Good guy"/>
    <s v="Brenninkmeyer, Philippe"/>
    <s v="credited non-star"/>
    <s v="Cigarette"/>
    <s v="30+"/>
    <s v="Male"/>
    <s v="Caucasian"/>
    <m/>
    <m/>
    <s v="Kern, Joey"/>
    <s v="credited non-star"/>
    <s v="Cigarette"/>
    <s v="20-30"/>
    <s v="Male"/>
    <s v="Caucasian"/>
    <m/>
    <m/>
    <m/>
    <m/>
    <m/>
    <m/>
    <m/>
    <m/>
    <m/>
    <m/>
    <m/>
    <m/>
    <m/>
    <m/>
    <m/>
    <m/>
    <m/>
    <m/>
    <m/>
    <m/>
    <m/>
    <m/>
    <m/>
    <m/>
    <m/>
    <m/>
    <m/>
    <m/>
    <m/>
    <m/>
    <m/>
    <m/>
    <m/>
    <m/>
    <m/>
    <m/>
    <m/>
    <m/>
    <m/>
    <m/>
    <m/>
    <m/>
    <m/>
    <m/>
    <m/>
    <m/>
    <m/>
    <m/>
    <m/>
    <m/>
    <m/>
    <m/>
    <m/>
    <m/>
    <m/>
    <m/>
    <m/>
    <n v="22"/>
    <n v="0"/>
    <n v="0"/>
    <n v="0"/>
    <n v="22"/>
    <s v="10 — 29"/>
    <n v="3187640"/>
    <n v="70128080"/>
    <s v="Home"/>
    <s v="Workplace"/>
    <m/>
    <m/>
    <m/>
    <m/>
    <m/>
    <m/>
    <s v="Non-smoking adult"/>
    <m/>
    <m/>
    <s v="Elsewhere in US"/>
    <m/>
    <m/>
    <m/>
    <m/>
    <m/>
    <m/>
    <m/>
    <m/>
    <m/>
    <m/>
    <m/>
    <n v="4"/>
    <n v="2"/>
    <n v="0"/>
    <m/>
    <m/>
    <m/>
    <m/>
    <m/>
    <m/>
    <m/>
    <m/>
    <m/>
    <m/>
    <m/>
    <m/>
    <m/>
    <m/>
    <m/>
    <m/>
    <m/>
    <m/>
    <s v="cigarette"/>
    <s v="cigarette"/>
    <m/>
    <m/>
    <m/>
    <s v="cigarette"/>
    <m/>
    <m/>
    <m/>
    <m/>
    <m/>
    <m/>
    <m/>
    <m/>
    <s v="Pro"/>
    <n v="4"/>
    <n v="6"/>
    <n v="6"/>
    <n v="3"/>
    <m/>
    <m/>
    <n v="0"/>
    <n v="2.71"/>
    <n v="4"/>
    <n v="1"/>
    <n v="1"/>
    <m/>
    <m/>
  </r>
  <r>
    <n v="48935"/>
    <s v="Dragonfly"/>
    <d v="2002-02-22T00:00:00"/>
    <x v="0"/>
    <s v="T10"/>
    <n v="104"/>
    <s v="Universal"/>
    <x v="2"/>
    <m/>
    <x v="0"/>
    <n v="60000000"/>
    <n v="0"/>
    <m/>
    <n v="30063805"/>
    <s v="final"/>
    <n v="5.8"/>
    <n v="0"/>
    <n v="0"/>
    <n v="0"/>
    <n v="0"/>
    <s v="US"/>
    <s v="CA"/>
    <m/>
    <m/>
    <m/>
    <m/>
    <s v="Barber, Gary; Birnbaum, Roger; Johnson, Mark"/>
    <s v="Shadyac, Tom"/>
    <s v="Camp, Brandon; Thompson, Mike"/>
    <s v="West, Gaylene"/>
    <s v="Zimmerman, Don"/>
    <m/>
    <m/>
    <m/>
    <m/>
    <m/>
    <m/>
    <m/>
    <m/>
    <m/>
    <m/>
    <m/>
    <m/>
    <m/>
    <m/>
    <m/>
    <m/>
    <m/>
    <m/>
    <m/>
    <m/>
    <m/>
    <m/>
    <m/>
    <m/>
    <m/>
    <m/>
    <m/>
    <m/>
    <m/>
    <m/>
    <m/>
    <m/>
    <m/>
    <m/>
    <m/>
    <m/>
    <m/>
    <m/>
    <m/>
    <m/>
    <m/>
    <m/>
    <m/>
    <m/>
    <m/>
    <m/>
    <m/>
    <m/>
    <m/>
    <m/>
    <m/>
    <m/>
    <m/>
    <m/>
    <m/>
    <m/>
    <m/>
    <m/>
    <m/>
    <m/>
    <m/>
    <m/>
    <m/>
    <m/>
    <m/>
    <m/>
    <m/>
    <m/>
    <m/>
    <m/>
    <m/>
    <m/>
    <m/>
    <m/>
    <m/>
    <m/>
    <m/>
    <m/>
    <m/>
    <m/>
    <m/>
    <m/>
    <m/>
    <m/>
    <m/>
    <m/>
    <m/>
    <m/>
    <m/>
    <m/>
    <m/>
    <m/>
    <m/>
    <m/>
    <m/>
    <m/>
    <m/>
    <m/>
    <m/>
    <m/>
    <m/>
    <m/>
    <m/>
    <n v="0"/>
    <n v="0"/>
    <n v="0"/>
    <n v="0"/>
    <n v="0"/>
    <n v="0"/>
    <n v="5183415"/>
    <n v="0"/>
    <m/>
    <m/>
    <m/>
    <m/>
    <m/>
    <m/>
    <m/>
    <m/>
    <m/>
    <m/>
    <m/>
    <s v="Elsewhere in US"/>
    <m/>
    <m/>
    <s v="Outside of US"/>
    <m/>
    <s v="Outside of US"/>
    <m/>
    <m/>
    <m/>
    <m/>
    <m/>
    <m/>
    <n v="0"/>
    <n v="0"/>
    <n v="0"/>
    <m/>
    <m/>
    <m/>
    <m/>
    <m/>
    <m/>
    <m/>
    <m/>
    <m/>
    <m/>
    <m/>
    <m/>
    <m/>
    <m/>
    <m/>
    <m/>
    <m/>
    <m/>
    <m/>
    <m/>
    <m/>
    <m/>
    <m/>
    <m/>
    <m/>
    <m/>
    <m/>
    <m/>
    <m/>
    <m/>
    <m/>
    <m/>
    <m/>
    <n v="0"/>
    <n v="0"/>
    <n v="0"/>
    <n v="0"/>
    <m/>
    <m/>
    <n v="0"/>
    <n v="0"/>
    <n v="1"/>
    <n v="1"/>
    <n v="1"/>
    <m/>
    <m/>
  </r>
  <r>
    <n v="48936"/>
    <s v="40 Days &amp; 40 Nights"/>
    <d v="2002-03-01T00:00:00"/>
    <x v="0"/>
    <s v="T10"/>
    <n v="96"/>
    <s v="Miramax"/>
    <x v="0"/>
    <s v="Miramax"/>
    <x v="1"/>
    <n v="17000000"/>
    <n v="0"/>
    <m/>
    <n v="37939782"/>
    <s v="final"/>
    <n v="5.8"/>
    <n v="0"/>
    <n v="1"/>
    <n v="0"/>
    <n v="0"/>
    <s v="US"/>
    <s v="CA"/>
    <m/>
    <s v="CAN"/>
    <m/>
    <s v="BC"/>
    <s v="Chasin, Liza; Hayward, Debra"/>
    <s v="Lehmann, Michael"/>
    <s v="Perez, Rob"/>
    <s v="Korenberg, Bryan"/>
    <s v="Smith, Nicholas C."/>
    <s v="Hartnett, Josh"/>
    <s v="star"/>
    <s v="Cigarette"/>
    <s v="20-30"/>
    <s v="Male"/>
    <s v="Caucasian"/>
    <m/>
    <s v="Good guy"/>
    <s v="Fitzgerald, Glen"/>
    <s v="credited non-star"/>
    <s v="Cigarette"/>
    <s v="20-30"/>
    <s v="Male"/>
    <s v="Caucasian"/>
    <m/>
    <s v="Good guy"/>
    <m/>
    <m/>
    <m/>
    <m/>
    <m/>
    <m/>
    <m/>
    <m/>
    <m/>
    <m/>
    <m/>
    <m/>
    <m/>
    <m/>
    <m/>
    <m/>
    <m/>
    <m/>
    <m/>
    <m/>
    <m/>
    <m/>
    <m/>
    <m/>
    <m/>
    <m/>
    <m/>
    <m/>
    <m/>
    <m/>
    <m/>
    <m/>
    <m/>
    <m/>
    <m/>
    <m/>
    <m/>
    <m/>
    <m/>
    <m/>
    <m/>
    <m/>
    <m/>
    <m/>
    <m/>
    <m/>
    <m/>
    <m/>
    <m/>
    <m/>
    <m/>
    <m/>
    <m/>
    <m/>
    <m/>
    <m/>
    <m/>
    <m/>
    <m/>
    <m/>
    <m/>
    <m/>
    <m/>
    <m/>
    <m/>
    <m/>
    <m/>
    <m/>
    <m/>
    <m/>
    <m/>
    <m/>
    <m/>
    <m/>
    <m/>
    <m/>
    <m/>
    <m/>
    <m/>
    <m/>
    <m/>
    <m/>
    <m/>
    <m/>
    <m/>
    <m/>
    <m/>
    <n v="46"/>
    <n v="0"/>
    <n v="0"/>
    <n v="0"/>
    <n v="46"/>
    <s v="30 — 49"/>
    <n v="6541342"/>
    <n v="300901732"/>
    <s v="Home"/>
    <s v="Workplace"/>
    <m/>
    <m/>
    <m/>
    <m/>
    <m/>
    <m/>
    <s v="Non-smoking adult"/>
    <m/>
    <m/>
    <s v="California"/>
    <m/>
    <m/>
    <m/>
    <m/>
    <m/>
    <m/>
    <m/>
    <m/>
    <m/>
    <m/>
    <m/>
    <n v="1"/>
    <n v="1"/>
    <n v="0"/>
    <s v="Comment by actor/actress"/>
    <s v="Since when do you smoke?"/>
    <m/>
    <s v="Health of Smoker"/>
    <m/>
    <m/>
    <m/>
    <m/>
    <m/>
    <m/>
    <m/>
    <m/>
    <m/>
    <m/>
    <m/>
    <m/>
    <m/>
    <m/>
    <m/>
    <m/>
    <m/>
    <m/>
    <m/>
    <m/>
    <s v="cigarette"/>
    <s v="cigarette"/>
    <m/>
    <m/>
    <m/>
    <m/>
    <m/>
    <m/>
    <s v="Pro"/>
    <n v="6"/>
    <n v="6"/>
    <n v="6"/>
    <n v="3"/>
    <m/>
    <m/>
    <n v="0"/>
    <n v="3"/>
    <n v="4"/>
    <n v="1"/>
    <n v="1"/>
    <m/>
    <m/>
  </r>
  <r>
    <n v="48928"/>
    <s v="All About the Benjamins"/>
    <d v="2002-03-08T00:00:00"/>
    <x v="0"/>
    <s v="T10"/>
    <n v="95"/>
    <s v="New Line"/>
    <x v="4"/>
    <m/>
    <x v="1"/>
    <n v="14000000"/>
    <n v="0"/>
    <m/>
    <n v="25482931"/>
    <s v="final"/>
    <n v="5.8"/>
    <n v="0"/>
    <n v="1"/>
    <n v="0"/>
    <n v="0"/>
    <s v="US"/>
    <s v="FL"/>
    <m/>
    <m/>
    <m/>
    <m/>
    <s v="Alvarez, Matt; Curtis, Douglas"/>
    <s v="Bray, Kevin"/>
    <s v="Lang, Ronald"/>
    <s v="Erdberg, Stephen"/>
    <s v="Hines, Suzanne"/>
    <m/>
    <s v="star"/>
    <s v="Cigar"/>
    <s v="30+"/>
    <s v="Male"/>
    <s v="African American"/>
    <m/>
    <m/>
    <s v="Giaimo, Anthony"/>
    <s v="credited non-star"/>
    <s v="Cigarette"/>
    <s v="30+"/>
    <s v="Male"/>
    <s v="Hispanic"/>
    <m/>
    <m/>
    <s v="Hall, Anthony"/>
    <s v="credited non-star"/>
    <s v="Cigarette"/>
    <s v="30+"/>
    <s v="Male"/>
    <s v="Caucasian"/>
    <m/>
    <m/>
    <s v="Flanagan, Tommy"/>
    <s v="credited non-star"/>
    <s v="Cigarette"/>
    <s v="30+"/>
    <s v="Male"/>
    <s v="Caucasian"/>
    <m/>
    <m/>
    <s v="Non-IMDb, Extra"/>
    <s v="extra"/>
    <s v="Cigarette"/>
    <s v="30+"/>
    <s v="Male"/>
    <s v="African American"/>
    <m/>
    <m/>
    <m/>
    <m/>
    <m/>
    <m/>
    <m/>
    <m/>
    <m/>
    <m/>
    <m/>
    <m/>
    <m/>
    <m/>
    <m/>
    <m/>
    <m/>
    <m/>
    <m/>
    <m/>
    <m/>
    <m/>
    <m/>
    <m/>
    <m/>
    <m/>
    <m/>
    <m/>
    <m/>
    <m/>
    <m/>
    <m/>
    <m/>
    <m/>
    <m/>
    <m/>
    <m/>
    <m/>
    <m/>
    <m/>
    <m/>
    <m/>
    <m/>
    <m/>
    <m/>
    <m/>
    <m/>
    <m/>
    <m/>
    <m/>
    <m/>
    <s v="Winston; Lucky Strike; Camel"/>
    <s v="Winston"/>
    <s v="No actor use"/>
    <s v="Retail display"/>
    <m/>
    <s v="Lucky Strike"/>
    <s v="No actor use"/>
    <s v="Retail display"/>
    <m/>
    <s v="Camel"/>
    <s v="No actor use"/>
    <s v="Retail display"/>
    <m/>
    <m/>
    <n v="27"/>
    <n v="6"/>
    <n v="0"/>
    <n v="0"/>
    <n v="33"/>
    <s v="30 — 49"/>
    <n v="4393609"/>
    <n v="144989097"/>
    <s v="Home"/>
    <s v="Bar/nightclub"/>
    <s v="Outdoors"/>
    <m/>
    <m/>
    <m/>
    <m/>
    <s v="street, boatyard"/>
    <s v="Non-smoking adult"/>
    <m/>
    <m/>
    <s v="Elsewhere in US"/>
    <m/>
    <m/>
    <m/>
    <m/>
    <m/>
    <m/>
    <m/>
    <m/>
    <m/>
    <m/>
    <m/>
    <n v="1"/>
    <n v="3"/>
    <n v="1"/>
    <m/>
    <m/>
    <m/>
    <m/>
    <s v="Comment by actor/actress"/>
    <s v="Anthony Giaimo says: It's my second pack of cigarettes and I just quit today."/>
    <m/>
    <s v="Health of Smoker"/>
    <m/>
    <m/>
    <m/>
    <m/>
    <m/>
    <m/>
    <m/>
    <m/>
    <m/>
    <m/>
    <m/>
    <m/>
    <s v="cigar"/>
    <m/>
    <m/>
    <m/>
    <m/>
    <m/>
    <s v="cigarette"/>
    <s v="cigarette"/>
    <s v="cigarette"/>
    <m/>
    <m/>
    <m/>
    <s v="Pro"/>
    <n v="6"/>
    <n v="6"/>
    <n v="6"/>
    <n v="3"/>
    <s v="Specific brand"/>
    <s v="specific brand depiction"/>
    <n v="0"/>
    <n v="3"/>
    <n v="6"/>
    <n v="1"/>
    <n v="1"/>
    <m/>
    <m/>
  </r>
  <r>
    <n v="48949"/>
    <s v="Queen of the Damned"/>
    <d v="2002-03-10T00:00:00"/>
    <x v="0"/>
    <s v="T10"/>
    <n v="101"/>
    <s v="Warner Bros."/>
    <x v="4"/>
    <m/>
    <x v="1"/>
    <n v="35000000"/>
    <n v="0"/>
    <m/>
    <n v="30307804"/>
    <s v="final"/>
    <n v="5.8"/>
    <n v="0"/>
    <n v="1"/>
    <n v="0"/>
    <n v="0"/>
    <s v="Australia"/>
    <m/>
    <m/>
    <s v="US"/>
    <s v="CA"/>
    <m/>
    <s v="Armstrong, Su; Berman, Bruce; Gerber, Bill; Mason, Andrew"/>
    <s v="Rymer, Michael"/>
    <s v="Rice, Anne; Abbott, Scott; Petroni, Michael"/>
    <s v="McGaw, Tim"/>
    <s v="Cooper, Dany"/>
    <s v="Non-IMDb, Extra"/>
    <s v="extra"/>
    <s v="Cigarette"/>
    <s v="20-30"/>
    <s v="Male"/>
    <s v="Caucasian"/>
    <m/>
    <m/>
    <s v="Non-IMDb, Extra"/>
    <s v="extra"/>
    <s v="Cigarette"/>
    <s v="20-30"/>
    <s v="Female"/>
    <s v="Caucasian"/>
    <m/>
    <m/>
    <m/>
    <m/>
    <m/>
    <m/>
    <m/>
    <m/>
    <m/>
    <m/>
    <m/>
    <m/>
    <m/>
    <m/>
    <m/>
    <m/>
    <m/>
    <m/>
    <m/>
    <m/>
    <m/>
    <m/>
    <m/>
    <m/>
    <m/>
    <m/>
    <m/>
    <m/>
    <m/>
    <m/>
    <m/>
    <m/>
    <m/>
    <m/>
    <m/>
    <m/>
    <m/>
    <m/>
    <m/>
    <m/>
    <m/>
    <m/>
    <m/>
    <m/>
    <m/>
    <m/>
    <m/>
    <m/>
    <m/>
    <m/>
    <m/>
    <m/>
    <m/>
    <m/>
    <m/>
    <m/>
    <m/>
    <m/>
    <m/>
    <m/>
    <m/>
    <m/>
    <m/>
    <m/>
    <m/>
    <m/>
    <m/>
    <m/>
    <m/>
    <m/>
    <m/>
    <m/>
    <m/>
    <m/>
    <m/>
    <m/>
    <m/>
    <m/>
    <m/>
    <m/>
    <m/>
    <m/>
    <m/>
    <m/>
    <m/>
    <m/>
    <m/>
    <m/>
    <m/>
    <n v="3"/>
    <n v="0"/>
    <n v="0"/>
    <n v="0"/>
    <n v="3"/>
    <s v="1 — 9"/>
    <n v="5225483"/>
    <n v="15676449"/>
    <s v="Outdoors"/>
    <m/>
    <m/>
    <m/>
    <m/>
    <m/>
    <s v="party tent"/>
    <s v="outside club/concert"/>
    <s v="Non-smoking adult"/>
    <m/>
    <m/>
    <s v="Elsewhere in US"/>
    <m/>
    <m/>
    <m/>
    <m/>
    <m/>
    <m/>
    <m/>
    <m/>
    <m/>
    <m/>
    <m/>
    <n v="0"/>
    <n v="0"/>
    <n v="2"/>
    <m/>
    <m/>
    <m/>
    <m/>
    <m/>
    <m/>
    <m/>
    <m/>
    <m/>
    <m/>
    <m/>
    <m/>
    <m/>
    <m/>
    <m/>
    <m/>
    <m/>
    <m/>
    <m/>
    <m/>
    <m/>
    <m/>
    <m/>
    <m/>
    <m/>
    <m/>
    <m/>
    <m/>
    <m/>
    <s v="cigarette"/>
    <m/>
    <m/>
    <s v="Neutral"/>
    <n v="2"/>
    <n v="2"/>
    <n v="2"/>
    <n v="2"/>
    <m/>
    <m/>
    <n v="0"/>
    <n v="1.1399999999999999"/>
    <n v="2"/>
    <n v="1"/>
    <n v="1"/>
    <m/>
    <m/>
  </r>
  <r>
    <n v="48954"/>
    <s v="Showtime"/>
    <d v="2002-03-15T00:00:00"/>
    <x v="0"/>
    <s v="T10"/>
    <n v="95"/>
    <s v="Warner Bros."/>
    <x v="4"/>
    <m/>
    <x v="0"/>
    <n v="85000000"/>
    <n v="0"/>
    <m/>
    <n v="37948765"/>
    <s v="final"/>
    <n v="5.8"/>
    <n v="0"/>
    <n v="1"/>
    <n v="0"/>
    <n v="0"/>
    <s v="US"/>
    <s v="CA"/>
    <m/>
    <m/>
    <m/>
    <m/>
    <s v="Berman, Bruce; Lassiter, James; McLeod, Eric"/>
    <s v="Dey, Tom"/>
    <s v="Sharon, Keith"/>
    <s v="Clarke, Peter C."/>
    <s v="Chenoweth, Ellen"/>
    <s v="Def, Mos"/>
    <s v="credited non-star"/>
    <s v="Cigarette"/>
    <s v="20-30"/>
    <s v="Male"/>
    <s v="African American"/>
    <m/>
    <s v="Bad guy"/>
    <s v="Damiani, Pedro"/>
    <s v="credited non-star"/>
    <s v="Cigar"/>
    <s v="30+"/>
    <s v="Male"/>
    <s v="Hispanic"/>
    <m/>
    <s v="Bad guy"/>
    <s v="Non-IMDb, Extra"/>
    <s v="extra"/>
    <s v="Cigarette"/>
    <s v="30+"/>
    <s v="Male"/>
    <s v="Caucasian"/>
    <m/>
    <s v="Bad guy"/>
    <m/>
    <m/>
    <m/>
    <m/>
    <m/>
    <m/>
    <m/>
    <m/>
    <m/>
    <m/>
    <m/>
    <m/>
    <m/>
    <m/>
    <m/>
    <m/>
    <m/>
    <m/>
    <m/>
    <m/>
    <m/>
    <m/>
    <m/>
    <m/>
    <m/>
    <m/>
    <m/>
    <m/>
    <m/>
    <m/>
    <m/>
    <m/>
    <m/>
    <m/>
    <m/>
    <m/>
    <m/>
    <m/>
    <m/>
    <m/>
    <m/>
    <m/>
    <m/>
    <m/>
    <m/>
    <m/>
    <m/>
    <m/>
    <m/>
    <m/>
    <m/>
    <m/>
    <m/>
    <m/>
    <m/>
    <m/>
    <m/>
    <m/>
    <m/>
    <m/>
    <m/>
    <m/>
    <m/>
    <m/>
    <m/>
    <s v="Kool"/>
    <s v="Kool"/>
    <s v="No actor use"/>
    <s v="Billboard or poster"/>
    <m/>
    <m/>
    <m/>
    <m/>
    <m/>
    <m/>
    <m/>
    <m/>
    <m/>
    <m/>
    <n v="2"/>
    <n v="3"/>
    <n v="0"/>
    <n v="0"/>
    <n v="5"/>
    <s v="1 — 9"/>
    <n v="6542891"/>
    <n v="32714455"/>
    <s v="Workplace"/>
    <s v="Bar/nightclub"/>
    <m/>
    <m/>
    <m/>
    <m/>
    <m/>
    <m/>
    <m/>
    <m/>
    <m/>
    <s v="California"/>
    <m/>
    <m/>
    <m/>
    <m/>
    <m/>
    <m/>
    <m/>
    <m/>
    <m/>
    <m/>
    <m/>
    <n v="0"/>
    <n v="2"/>
    <n v="1"/>
    <m/>
    <m/>
    <m/>
    <m/>
    <m/>
    <m/>
    <m/>
    <m/>
    <m/>
    <m/>
    <m/>
    <m/>
    <m/>
    <m/>
    <m/>
    <m/>
    <m/>
    <m/>
    <m/>
    <m/>
    <s v="cigar"/>
    <m/>
    <m/>
    <m/>
    <m/>
    <m/>
    <m/>
    <m/>
    <m/>
    <s v="cigarette"/>
    <m/>
    <m/>
    <s v="Pro"/>
    <n v="2"/>
    <n v="6"/>
    <n v="4"/>
    <n v="2"/>
    <s v="Specific brand"/>
    <s v="specific brand depiction"/>
    <n v="0"/>
    <n v="2"/>
    <n v="6"/>
    <n v="1"/>
    <n v="1"/>
    <m/>
    <m/>
  </r>
  <r>
    <n v="48960"/>
    <s v="E.T. (Digitally Remastered)"/>
    <d v="2002-03-16T00:00:00"/>
    <x v="0"/>
    <s v="T10"/>
    <n v="120"/>
    <s v="Universal"/>
    <x v="2"/>
    <m/>
    <x v="2"/>
    <n v="0"/>
    <n v="0"/>
    <m/>
    <n v="35144920"/>
    <s v="final"/>
    <n v="5.8"/>
    <n v="0"/>
    <n v="1"/>
    <n v="0"/>
    <n v="0"/>
    <s v="US"/>
    <s v="CA"/>
    <m/>
    <m/>
    <m/>
    <m/>
    <s v="Kennedy, Kathleen; Mathison, Melissa; Spielberg, Steven"/>
    <s v="Spielberg, Steven"/>
    <s v="Mathison, Melissa"/>
    <s v="Gable, Russell"/>
    <s v="Littleton, Carol"/>
    <s v="Non-IMDb, Extra"/>
    <s v="extra"/>
    <s v="Cigarette"/>
    <s v="Teen"/>
    <s v="Male"/>
    <s v="Caucasian"/>
    <m/>
    <m/>
    <m/>
    <m/>
    <m/>
    <m/>
    <m/>
    <m/>
    <m/>
    <m/>
    <m/>
    <m/>
    <m/>
    <m/>
    <m/>
    <m/>
    <m/>
    <m/>
    <m/>
    <m/>
    <m/>
    <m/>
    <m/>
    <m/>
    <m/>
    <m/>
    <m/>
    <m/>
    <m/>
    <m/>
    <m/>
    <m/>
    <m/>
    <m/>
    <m/>
    <m/>
    <m/>
    <m/>
    <m/>
    <m/>
    <m/>
    <m/>
    <m/>
    <m/>
    <m/>
    <m/>
    <m/>
    <m/>
    <m/>
    <m/>
    <m/>
    <m/>
    <m/>
    <m/>
    <m/>
    <m/>
    <m/>
    <m/>
    <m/>
    <m/>
    <m/>
    <m/>
    <m/>
    <m/>
    <m/>
    <m/>
    <m/>
    <m/>
    <m/>
    <m/>
    <m/>
    <m/>
    <m/>
    <m/>
    <m/>
    <m/>
    <m/>
    <m/>
    <m/>
    <m/>
    <m/>
    <m/>
    <m/>
    <m/>
    <m/>
    <m/>
    <m/>
    <m/>
    <m/>
    <m/>
    <m/>
    <m/>
    <m/>
    <m/>
    <m/>
    <m/>
    <m/>
    <n v="2"/>
    <n v="0"/>
    <n v="0"/>
    <n v="0"/>
    <n v="2"/>
    <s v="1 — 9"/>
    <n v="6059469"/>
    <n v="12118938"/>
    <s v="Home"/>
    <m/>
    <m/>
    <m/>
    <m/>
    <m/>
    <m/>
    <m/>
    <s v="Child"/>
    <m/>
    <m/>
    <s v="California"/>
    <m/>
    <m/>
    <m/>
    <m/>
    <m/>
    <m/>
    <m/>
    <m/>
    <m/>
    <m/>
    <m/>
    <n v="0"/>
    <n v="0"/>
    <n v="1"/>
    <m/>
    <m/>
    <m/>
    <m/>
    <m/>
    <m/>
    <m/>
    <m/>
    <m/>
    <m/>
    <m/>
    <m/>
    <m/>
    <m/>
    <m/>
    <m/>
    <m/>
    <m/>
    <m/>
    <m/>
    <m/>
    <s v="cigarette"/>
    <m/>
    <s v="cigarette"/>
    <m/>
    <m/>
    <m/>
    <m/>
    <m/>
    <m/>
    <m/>
    <m/>
    <s v="Pro"/>
    <n v="2"/>
    <n v="6"/>
    <n v="2"/>
    <n v="2"/>
    <s v="Tobacco use around child"/>
    <s v="use near child/pregnant/ill person"/>
    <n v="0"/>
    <n v="1.7"/>
    <n v="6"/>
    <n v="1"/>
    <n v="1"/>
    <m/>
    <m/>
  </r>
  <r>
    <n v="48955"/>
    <s v="Sorority Boys"/>
    <d v="2002-03-22T00:00:00"/>
    <x v="0"/>
    <s v="T10"/>
    <n v="93"/>
    <s v="Touchstone"/>
    <x v="1"/>
    <m/>
    <x v="1"/>
    <n v="12000000"/>
    <n v="0"/>
    <m/>
    <n v="10198766"/>
    <s v="final"/>
    <n v="5.8"/>
    <n v="0"/>
    <n v="1"/>
    <n v="0"/>
    <n v="0"/>
    <s v="US"/>
    <s v="CA"/>
    <m/>
    <m/>
    <m/>
    <m/>
    <s v="Fottrell, Michael"/>
    <s v="Wolodarsky, Wallace"/>
    <s v="Jarvis, Joe"/>
    <s v="Peck, Kris"/>
    <s v="Halsey, Richard"/>
    <s v="Scio, Yvonne"/>
    <s v="credited non-star"/>
    <s v="Cigarette"/>
    <s v="20-30"/>
    <s v="Female"/>
    <s v="Caucasian"/>
    <m/>
    <s v="Good guy"/>
    <s v="Non-IMDb, Extra"/>
    <s v="extra"/>
    <s v="Cigarette"/>
    <s v="20-30"/>
    <s v="Male"/>
    <s v="Caucasian"/>
    <m/>
    <m/>
    <s v="Non-IMDb, Extra"/>
    <s v="extra"/>
    <s v="Cigarette"/>
    <s v="20-30"/>
    <s v="Female"/>
    <s v="Caucasian"/>
    <m/>
    <m/>
    <s v="Non-IMDb, Extra"/>
    <s v="extra"/>
    <s v="Pipe"/>
    <s v="30+"/>
    <s v="Male"/>
    <s v="Caucasian"/>
    <m/>
    <m/>
    <s v="Non-IMDb, Extra"/>
    <s v="extra"/>
    <s v="Cigar"/>
    <s v="30+"/>
    <s v="Male"/>
    <s v="Caucasian"/>
    <m/>
    <m/>
    <m/>
    <m/>
    <m/>
    <m/>
    <m/>
    <m/>
    <m/>
    <m/>
    <m/>
    <m/>
    <m/>
    <m/>
    <m/>
    <m/>
    <m/>
    <m/>
    <m/>
    <m/>
    <m/>
    <m/>
    <m/>
    <m/>
    <m/>
    <m/>
    <m/>
    <m/>
    <m/>
    <m/>
    <m/>
    <m/>
    <m/>
    <m/>
    <m/>
    <m/>
    <m/>
    <m/>
    <m/>
    <m/>
    <m/>
    <m/>
    <m/>
    <m/>
    <m/>
    <m/>
    <m/>
    <m/>
    <m/>
    <m/>
    <m/>
    <m/>
    <m/>
    <m/>
    <m/>
    <m/>
    <m/>
    <m/>
    <m/>
    <m/>
    <m/>
    <m/>
    <m/>
    <m/>
    <m/>
    <n v="24"/>
    <n v="11"/>
    <n v="1"/>
    <n v="0"/>
    <n v="36"/>
    <s v="30 — 49"/>
    <n v="1758408"/>
    <n v="63302688"/>
    <s v="Home"/>
    <s v="Restaurant"/>
    <s v="Outdoors"/>
    <m/>
    <m/>
    <m/>
    <m/>
    <s v="on boat in harbor"/>
    <s v="Non-smoking adult"/>
    <m/>
    <m/>
    <s v="Elsewhere in US"/>
    <m/>
    <m/>
    <m/>
    <m/>
    <m/>
    <m/>
    <m/>
    <m/>
    <m/>
    <m/>
    <m/>
    <n v="0"/>
    <n v="1"/>
    <n v="4"/>
    <m/>
    <m/>
    <m/>
    <m/>
    <m/>
    <m/>
    <m/>
    <m/>
    <m/>
    <m/>
    <m/>
    <m/>
    <m/>
    <m/>
    <m/>
    <m/>
    <m/>
    <m/>
    <s v="cigarette"/>
    <s v="cigar"/>
    <s v="cigar"/>
    <m/>
    <m/>
    <m/>
    <m/>
    <m/>
    <s v="cigarette"/>
    <m/>
    <m/>
    <m/>
    <m/>
    <m/>
    <s v="Pro"/>
    <n v="6"/>
    <n v="6"/>
    <n v="4"/>
    <n v="3"/>
    <m/>
    <m/>
    <n v="0"/>
    <n v="2.71"/>
    <n v="4"/>
    <n v="1"/>
    <n v="1"/>
    <m/>
    <m/>
  </r>
  <r>
    <n v="48931"/>
    <s v="Clockstoppers"/>
    <d v="2002-03-29T00:00:00"/>
    <x v="0"/>
    <s v="T10"/>
    <n v="94"/>
    <s v="Paramount"/>
    <x v="3"/>
    <m/>
    <x v="2"/>
    <n v="26000000"/>
    <n v="0"/>
    <m/>
    <n v="36985501"/>
    <s v="final"/>
    <n v="5.8"/>
    <n v="0"/>
    <n v="0"/>
    <n v="0"/>
    <n v="0"/>
    <s v="US"/>
    <s v="CA"/>
    <m/>
    <m/>
    <m/>
    <m/>
    <s v="Hecht, Albie; Hedden, Rob; Householter, David; Hurd, Gale Anne"/>
    <s v="Frakes, Jonathan"/>
    <s v="Hedden, Rob; Hedden, Andy"/>
    <s v="MacSems, Bill"/>
    <s v="Berger, Peter E."/>
    <m/>
    <m/>
    <m/>
    <m/>
    <m/>
    <m/>
    <m/>
    <m/>
    <m/>
    <m/>
    <m/>
    <m/>
    <m/>
    <m/>
    <m/>
    <m/>
    <m/>
    <m/>
    <m/>
    <m/>
    <m/>
    <m/>
    <m/>
    <m/>
    <m/>
    <m/>
    <m/>
    <m/>
    <m/>
    <m/>
    <m/>
    <m/>
    <m/>
    <m/>
    <m/>
    <m/>
    <m/>
    <m/>
    <m/>
    <m/>
    <m/>
    <m/>
    <m/>
    <m/>
    <m/>
    <m/>
    <m/>
    <m/>
    <m/>
    <m/>
    <m/>
    <m/>
    <m/>
    <m/>
    <m/>
    <m/>
    <m/>
    <m/>
    <m/>
    <m/>
    <m/>
    <m/>
    <m/>
    <m/>
    <m/>
    <m/>
    <m/>
    <m/>
    <m/>
    <m/>
    <m/>
    <m/>
    <m/>
    <m/>
    <m/>
    <m/>
    <m/>
    <m/>
    <m/>
    <m/>
    <m/>
    <m/>
    <m/>
    <m/>
    <m/>
    <m/>
    <m/>
    <m/>
    <m/>
    <m/>
    <m/>
    <m/>
    <m/>
    <m/>
    <m/>
    <m/>
    <m/>
    <m/>
    <m/>
    <m/>
    <m/>
    <m/>
    <m/>
    <n v="0"/>
    <n v="0"/>
    <n v="0"/>
    <n v="0"/>
    <n v="0"/>
    <n v="0"/>
    <n v="6376811"/>
    <n v="0"/>
    <m/>
    <m/>
    <m/>
    <m/>
    <m/>
    <m/>
    <m/>
    <m/>
    <m/>
    <m/>
    <m/>
    <m/>
    <m/>
    <m/>
    <m/>
    <m/>
    <m/>
    <m/>
    <m/>
    <m/>
    <m/>
    <m/>
    <m/>
    <n v="0"/>
    <n v="0"/>
    <n v="0"/>
    <m/>
    <m/>
    <m/>
    <m/>
    <m/>
    <m/>
    <m/>
    <m/>
    <m/>
    <m/>
    <m/>
    <m/>
    <m/>
    <m/>
    <m/>
    <m/>
    <m/>
    <m/>
    <m/>
    <m/>
    <m/>
    <m/>
    <m/>
    <m/>
    <m/>
    <m/>
    <m/>
    <m/>
    <m/>
    <m/>
    <m/>
    <m/>
    <m/>
    <n v="0"/>
    <n v="0"/>
    <n v="0"/>
    <n v="0"/>
    <m/>
    <m/>
    <n v="0"/>
    <n v="0"/>
    <n v="1"/>
    <n v="1"/>
    <n v="1"/>
    <m/>
    <m/>
  </r>
  <r>
    <n v="48934"/>
    <s v="Death to Smoochy"/>
    <d v="2002-03-29T00:00:00"/>
    <x v="0"/>
    <s v="T10"/>
    <n v="109"/>
    <s v="Warner Bros."/>
    <x v="4"/>
    <m/>
    <x v="1"/>
    <n v="55000000"/>
    <n v="0"/>
    <m/>
    <n v="8355815"/>
    <s v="final"/>
    <n v="5.8"/>
    <n v="0"/>
    <n v="1"/>
    <n v="0"/>
    <n v="0"/>
    <s v="CAN"/>
    <m/>
    <s v="ON"/>
    <s v="US"/>
    <s v="NY"/>
    <m/>
    <s v="Lazar, Andrew; MacGregor-Scott, Peter"/>
    <s v="DeVito, Danny"/>
    <s v="Resnick, Adam"/>
    <s v="Boxer, Daniel"/>
    <s v="Poll, Jon"/>
    <s v="Ferris, Pam"/>
    <s v="credited non-star"/>
    <s v="Cigarette"/>
    <s v="30+"/>
    <s v="Female"/>
    <s v="Other"/>
    <s v="Unidentified"/>
    <s v="Bad guy"/>
    <s v="Schiavelli, Vincent"/>
    <s v="credited non-star"/>
    <s v="Cigarette"/>
    <s v="30+"/>
    <s v="Male"/>
    <s v="Caucasian"/>
    <m/>
    <s v="Bad guy"/>
    <s v="Non-IMDb, Extra"/>
    <s v="extra"/>
    <s v="Cigarette"/>
    <s v="30+"/>
    <s v="Male"/>
    <s v="Caucasian"/>
    <m/>
    <m/>
    <m/>
    <m/>
    <m/>
    <m/>
    <m/>
    <m/>
    <m/>
    <m/>
    <m/>
    <m/>
    <m/>
    <m/>
    <m/>
    <m/>
    <m/>
    <m/>
    <m/>
    <m/>
    <m/>
    <m/>
    <m/>
    <m/>
    <m/>
    <m/>
    <m/>
    <m/>
    <m/>
    <m/>
    <m/>
    <m/>
    <m/>
    <m/>
    <m/>
    <m/>
    <m/>
    <m/>
    <m/>
    <m/>
    <m/>
    <m/>
    <m/>
    <m/>
    <m/>
    <m/>
    <m/>
    <m/>
    <m/>
    <m/>
    <m/>
    <m/>
    <m/>
    <m/>
    <m/>
    <m/>
    <m/>
    <m/>
    <m/>
    <m/>
    <m/>
    <m/>
    <m/>
    <m/>
    <m/>
    <m/>
    <m/>
    <m/>
    <m/>
    <m/>
    <m/>
    <m/>
    <m/>
    <m/>
    <m/>
    <m/>
    <m/>
    <m/>
    <m/>
    <m/>
    <m/>
    <n v="17"/>
    <n v="0"/>
    <n v="0"/>
    <n v="0"/>
    <n v="17"/>
    <s v="10 — 29"/>
    <n v="1440658"/>
    <n v="24491186"/>
    <s v="Workplace"/>
    <s v="Bar/nightclub"/>
    <m/>
    <m/>
    <m/>
    <m/>
    <m/>
    <m/>
    <s v="Non-smoking adult"/>
    <m/>
    <m/>
    <s v="Elsewhere in US"/>
    <m/>
    <m/>
    <m/>
    <m/>
    <m/>
    <m/>
    <m/>
    <m/>
    <m/>
    <m/>
    <m/>
    <n v="0"/>
    <n v="2"/>
    <n v="1"/>
    <m/>
    <m/>
    <m/>
    <m/>
    <m/>
    <m/>
    <m/>
    <m/>
    <m/>
    <m/>
    <m/>
    <m/>
    <m/>
    <m/>
    <m/>
    <m/>
    <m/>
    <m/>
    <m/>
    <s v="cigarette"/>
    <s v="cigarette"/>
    <m/>
    <m/>
    <m/>
    <m/>
    <m/>
    <s v="cigarette"/>
    <s v="cigarette"/>
    <m/>
    <s v="cigarette"/>
    <m/>
    <m/>
    <s v="Pro"/>
    <n v="4"/>
    <n v="6"/>
    <n v="4"/>
    <n v="3"/>
    <m/>
    <m/>
    <n v="0"/>
    <n v="2.42"/>
    <n v="3"/>
    <n v="1"/>
    <n v="1"/>
    <m/>
    <m/>
  </r>
  <r>
    <n v="48930"/>
    <s v="Big Trouble"/>
    <d v="2002-04-02T00:00:00"/>
    <x v="0"/>
    <s v="T10"/>
    <n v="85"/>
    <s v="Touchstone"/>
    <x v="1"/>
    <m/>
    <x v="0"/>
    <n v="40000000"/>
    <n v="0"/>
    <m/>
    <n v="7262288"/>
    <s v="final"/>
    <n v="5.8"/>
    <n v="0"/>
    <n v="1"/>
    <n v="0"/>
    <n v="0"/>
    <s v="US"/>
    <s v="FL"/>
    <m/>
    <m/>
    <m/>
    <m/>
    <m/>
    <s v="Sonnenfeld, Barry"/>
    <s v="Barry, Dave; Ramsey, Robert"/>
    <s v="Wolcott, Ben"/>
    <s v="Weisberg, Steven"/>
    <s v="Tucci, Stanley"/>
    <s v="credited non-star"/>
    <s v="Cigar"/>
    <s v="30+"/>
    <s v="Male"/>
    <s v="Caucasian"/>
    <m/>
    <s v="Bad guy"/>
    <s v="Mickler, Patrick"/>
    <s v="credited non-star"/>
    <s v="Cigar"/>
    <s v="30+"/>
    <s v="Male"/>
    <s v="Caucasian"/>
    <m/>
    <s v="Bad guy"/>
    <s v="Owens, Gerald"/>
    <s v="credited non-star"/>
    <s v="Cigar"/>
    <s v="30+"/>
    <s v="Male"/>
    <s v="Caucasian"/>
    <m/>
    <s v="Bad guy"/>
    <s v="Carrey, Mitchell"/>
    <s v="credited non-star"/>
    <s v="Cigar"/>
    <s v="30+"/>
    <s v="Male"/>
    <s v="Caucasian"/>
    <m/>
    <s v="Bad guy"/>
    <s v="Non-IMDb, Extra"/>
    <s v="extra"/>
    <s v="Cigar"/>
    <s v="30+"/>
    <s v="Male"/>
    <s v="Caucasian"/>
    <m/>
    <s v="Bad guy"/>
    <s v="Non-IMDb, Extra"/>
    <s v="extra"/>
    <s v="Cigar"/>
    <s v="30+"/>
    <s v="Male"/>
    <s v="Caucasian"/>
    <m/>
    <s v="Bad guy"/>
    <m/>
    <m/>
    <m/>
    <m/>
    <m/>
    <m/>
    <m/>
    <m/>
    <m/>
    <m/>
    <m/>
    <m/>
    <m/>
    <m/>
    <m/>
    <m/>
    <m/>
    <m/>
    <m/>
    <m/>
    <m/>
    <m/>
    <m/>
    <m/>
    <m/>
    <m/>
    <m/>
    <m/>
    <m/>
    <m/>
    <m/>
    <m/>
    <m/>
    <m/>
    <m/>
    <m/>
    <m/>
    <m/>
    <m/>
    <m/>
    <m/>
    <m/>
    <m/>
    <m/>
    <m/>
    <m/>
    <m/>
    <m/>
    <m/>
    <m/>
    <m/>
    <m/>
    <m/>
    <m/>
    <m/>
    <n v="30"/>
    <n v="43"/>
    <n v="0"/>
    <n v="0"/>
    <n v="73"/>
    <s v="50+"/>
    <n v="1252119"/>
    <n v="91404687"/>
    <s v="Home"/>
    <s v="Restaurant"/>
    <s v="Vehicle"/>
    <s v="Bar/nightclub"/>
    <m/>
    <m/>
    <m/>
    <m/>
    <s v="Non-smoking adult"/>
    <m/>
    <m/>
    <s v="Elsewhere in US"/>
    <m/>
    <m/>
    <m/>
    <m/>
    <m/>
    <m/>
    <m/>
    <m/>
    <m/>
    <m/>
    <m/>
    <n v="0"/>
    <n v="4"/>
    <n v="2"/>
    <s v="Comment by actor/actress"/>
    <s v="Farina: Gentlemen, would you mind putting out your cigars please?; ...; As a matter of fact I would mind.; Well you see the reason I ask, all due respect, is I got a great New York strip sitting over there…and it tastes like I'm eating a cigar."/>
    <m/>
    <m/>
    <m/>
    <m/>
    <m/>
    <m/>
    <m/>
    <m/>
    <m/>
    <m/>
    <m/>
    <m/>
    <m/>
    <m/>
    <m/>
    <m/>
    <s v="cigar"/>
    <s v="cigar"/>
    <s v="cigar"/>
    <m/>
    <m/>
    <m/>
    <m/>
    <m/>
    <m/>
    <m/>
    <m/>
    <m/>
    <m/>
    <m/>
    <s v="Balanced"/>
    <n v="6"/>
    <n v="4"/>
    <n v="4"/>
    <n v="3"/>
    <m/>
    <m/>
    <n v="0"/>
    <n v="2.42"/>
    <n v="3"/>
    <n v="1"/>
    <n v="1"/>
    <m/>
    <m/>
  </r>
  <r>
    <n v="48940"/>
    <s v="High Crimes"/>
    <d v="2002-04-05T00:00:00"/>
    <x v="0"/>
    <s v="T10"/>
    <n v="115"/>
    <s v="Fox"/>
    <x v="5"/>
    <m/>
    <x v="0"/>
    <n v="42000000"/>
    <n v="0"/>
    <m/>
    <n v="41543207"/>
    <s v="final"/>
    <n v="5.8"/>
    <n v="0"/>
    <n v="1"/>
    <n v="0"/>
    <n v="0"/>
    <s v="US"/>
    <s v="CA"/>
    <m/>
    <s v="Mexico"/>
    <m/>
    <m/>
    <s v="Beaton, Jesse; Henson, Lisa; Reidy, Kevin"/>
    <s v="Franklin, Carl"/>
    <s v="Finder, Joseph; Zeltser, Yuri"/>
    <s v="Blount, Will"/>
    <s v="Kravetz, Carole"/>
    <s v="Peet, Amanda"/>
    <s v="credited non-star"/>
    <s v="Cigarette"/>
    <s v="20-30"/>
    <s v="Female"/>
    <s v="Caucasian"/>
    <m/>
    <m/>
    <s v="Rivera, Emilio"/>
    <s v="credited non-star"/>
    <s v="Cigarette"/>
    <s v="30+"/>
    <s v="Male"/>
    <s v="Hispanic"/>
    <m/>
    <s v="Bad guy"/>
    <s v="Shannon, Michael"/>
    <s v="credited non-star"/>
    <s v="Cigarette"/>
    <s v="30+"/>
    <s v="Male"/>
    <s v="Caucasian"/>
    <m/>
    <s v="Good guy"/>
    <s v="Non-IMDb, Extra"/>
    <s v="extra"/>
    <s v="Cigarette"/>
    <s v="20-30"/>
    <s v="Male"/>
    <s v="Caucasian"/>
    <m/>
    <m/>
    <m/>
    <m/>
    <m/>
    <m/>
    <m/>
    <m/>
    <m/>
    <m/>
    <m/>
    <m/>
    <m/>
    <m/>
    <m/>
    <m/>
    <m/>
    <m/>
    <m/>
    <m/>
    <m/>
    <m/>
    <m/>
    <m/>
    <m/>
    <m/>
    <m/>
    <m/>
    <m/>
    <m/>
    <m/>
    <m/>
    <m/>
    <m/>
    <m/>
    <m/>
    <m/>
    <m/>
    <m/>
    <m/>
    <m/>
    <m/>
    <m/>
    <m/>
    <m/>
    <m/>
    <m/>
    <m/>
    <m/>
    <m/>
    <m/>
    <m/>
    <m/>
    <m/>
    <m/>
    <m/>
    <m/>
    <m/>
    <m/>
    <m/>
    <m/>
    <m/>
    <m/>
    <m/>
    <m/>
    <m/>
    <m/>
    <m/>
    <m/>
    <m/>
    <m/>
    <m/>
    <m/>
    <n v="27"/>
    <n v="0"/>
    <n v="0"/>
    <n v="0"/>
    <n v="27"/>
    <s v="10 — 29"/>
    <n v="7162622"/>
    <n v="193390794"/>
    <s v="Home"/>
    <s v="Vehicle"/>
    <s v="Outdoors"/>
    <m/>
    <m/>
    <m/>
    <m/>
    <s v="parking lot"/>
    <s v="Non-smoking adult"/>
    <m/>
    <m/>
    <s v="California"/>
    <m/>
    <m/>
    <m/>
    <m/>
    <m/>
    <m/>
    <m/>
    <m/>
    <m/>
    <m/>
    <m/>
    <n v="0"/>
    <n v="3"/>
    <n v="1"/>
    <m/>
    <m/>
    <m/>
    <m/>
    <m/>
    <m/>
    <m/>
    <m/>
    <m/>
    <m/>
    <m/>
    <m/>
    <m/>
    <m/>
    <m/>
    <m/>
    <m/>
    <s v="cigarette"/>
    <m/>
    <m/>
    <m/>
    <s v="cigarette"/>
    <s v="cigarette"/>
    <s v="cigarette"/>
    <m/>
    <m/>
    <m/>
    <s v="cigarette"/>
    <s v="cigarette"/>
    <m/>
    <m/>
    <m/>
    <s v="Pro"/>
    <n v="4"/>
    <n v="6"/>
    <n v="4"/>
    <n v="3"/>
    <m/>
    <m/>
    <n v="0"/>
    <n v="2.42"/>
    <n v="3"/>
    <n v="1"/>
    <n v="1"/>
    <m/>
    <m/>
  </r>
  <r>
    <n v="48958"/>
    <s v="Van Wilder"/>
    <d v="2002-04-05T00:00:00"/>
    <x v="0"/>
    <s v="T10"/>
    <n v="94"/>
    <s v="Artisan"/>
    <x v="0"/>
    <s v="Lionsgate"/>
    <x v="1"/>
    <n v="6000000"/>
    <n v="0"/>
    <m/>
    <n v="21005329"/>
    <s v="final"/>
    <n v="5.8"/>
    <n v="0"/>
    <n v="1"/>
    <n v="0"/>
    <n v="0"/>
    <s v="US"/>
    <s v="CA"/>
    <m/>
    <m/>
    <m/>
    <m/>
    <s v="D'Amico, Kirk; Foster, Lucas"/>
    <s v="Becker, Walt"/>
    <s v="Goldberg, Brent; Wagner, David"/>
    <s v="Van Kempen, Heidi"/>
    <s v="Hill, Dennis M."/>
    <s v="Chaet, Mark"/>
    <s v="credited non-star"/>
    <s v="Cigar"/>
    <s v="30+"/>
    <s v="Male"/>
    <s v="Other"/>
    <s v="Unidentified"/>
    <s v="Bad guy"/>
    <m/>
    <m/>
    <m/>
    <m/>
    <m/>
    <m/>
    <m/>
    <m/>
    <m/>
    <m/>
    <m/>
    <m/>
    <m/>
    <m/>
    <m/>
    <m/>
    <m/>
    <m/>
    <m/>
    <m/>
    <m/>
    <m/>
    <m/>
    <m/>
    <m/>
    <m/>
    <m/>
    <m/>
    <m/>
    <m/>
    <m/>
    <m/>
    <m/>
    <m/>
    <m/>
    <m/>
    <m/>
    <m/>
    <m/>
    <m/>
    <m/>
    <m/>
    <m/>
    <m/>
    <m/>
    <m/>
    <m/>
    <m/>
    <m/>
    <m/>
    <m/>
    <m/>
    <m/>
    <m/>
    <m/>
    <m/>
    <m/>
    <m/>
    <m/>
    <m/>
    <m/>
    <m/>
    <m/>
    <m/>
    <m/>
    <m/>
    <m/>
    <m/>
    <m/>
    <m/>
    <m/>
    <m/>
    <m/>
    <m/>
    <m/>
    <m/>
    <m/>
    <m/>
    <m/>
    <m/>
    <m/>
    <m/>
    <m/>
    <m/>
    <m/>
    <m/>
    <m/>
    <m/>
    <m/>
    <m/>
    <m/>
    <m/>
    <m/>
    <m/>
    <m/>
    <n v="0"/>
    <n v="5"/>
    <n v="0"/>
    <n v="0"/>
    <n v="5"/>
    <s v="1 — 9"/>
    <n v="3621608"/>
    <n v="18108040"/>
    <s v="Home"/>
    <s v="Bar/nightclub"/>
    <m/>
    <m/>
    <m/>
    <m/>
    <m/>
    <m/>
    <s v="Non-smoking adult"/>
    <m/>
    <m/>
    <s v="Elsewhere in US"/>
    <m/>
    <m/>
    <m/>
    <m/>
    <m/>
    <m/>
    <m/>
    <m/>
    <m/>
    <m/>
    <m/>
    <n v="0"/>
    <n v="1"/>
    <n v="0"/>
    <m/>
    <m/>
    <m/>
    <m/>
    <m/>
    <m/>
    <m/>
    <m/>
    <m/>
    <m/>
    <m/>
    <m/>
    <m/>
    <m/>
    <m/>
    <m/>
    <m/>
    <m/>
    <m/>
    <m/>
    <s v="cigar"/>
    <m/>
    <m/>
    <m/>
    <m/>
    <m/>
    <m/>
    <s v="cigar"/>
    <m/>
    <m/>
    <m/>
    <m/>
    <s v="Pro"/>
    <n v="2"/>
    <n v="6"/>
    <n v="4"/>
    <n v="2"/>
    <m/>
    <m/>
    <n v="0"/>
    <n v="2"/>
    <n v="3"/>
    <n v="1"/>
    <n v="1"/>
    <m/>
    <m/>
  </r>
  <r>
    <n v="48615"/>
    <s v="Changing Lanes"/>
    <d v="2002-04-12T00:00:00"/>
    <x v="0"/>
    <s v="T10"/>
    <n v="99"/>
    <s v="Paramount"/>
    <x v="3"/>
    <m/>
    <x v="0"/>
    <n v="45000000"/>
    <n v="0"/>
    <m/>
    <n v="66790248"/>
    <s v="final"/>
    <n v="5.8"/>
    <n v="0"/>
    <n v="1"/>
    <n v="0"/>
    <n v="0"/>
    <s v="US"/>
    <s v="NY"/>
    <m/>
    <s v="US"/>
    <s v="NJ"/>
    <m/>
    <s v="Rudin, Scott; Aversano, Scott; Bozman, Ronald M.; Schroeder, Adam"/>
    <s v="Michell, Roger"/>
    <s v="Taylor, Chap; Tolkin, Michael"/>
    <s v="Lasowitz, Martin"/>
    <s v="Tellefsen, Christopher"/>
    <s v="Non-IMDb, Extra"/>
    <s v="extra"/>
    <s v="Cigarette"/>
    <s v="30+"/>
    <s v="Male"/>
    <s v="Other"/>
    <s v="Unidentified"/>
    <m/>
    <s v="Non-IMDb, Extra"/>
    <s v="extra"/>
    <s v="Cigarette"/>
    <s v="30+"/>
    <s v="Male"/>
    <s v="Caucasian"/>
    <m/>
    <m/>
    <m/>
    <m/>
    <m/>
    <m/>
    <m/>
    <m/>
    <m/>
    <m/>
    <m/>
    <m/>
    <m/>
    <m/>
    <m/>
    <m/>
    <m/>
    <m/>
    <m/>
    <m/>
    <m/>
    <m/>
    <m/>
    <m/>
    <m/>
    <m/>
    <m/>
    <m/>
    <m/>
    <m/>
    <m/>
    <m/>
    <m/>
    <m/>
    <m/>
    <m/>
    <m/>
    <m/>
    <m/>
    <m/>
    <m/>
    <m/>
    <m/>
    <m/>
    <m/>
    <m/>
    <m/>
    <m/>
    <m/>
    <m/>
    <m/>
    <m/>
    <m/>
    <m/>
    <m/>
    <m/>
    <m/>
    <m/>
    <m/>
    <m/>
    <m/>
    <m/>
    <m/>
    <m/>
    <m/>
    <m/>
    <m/>
    <m/>
    <m/>
    <m/>
    <m/>
    <m/>
    <m/>
    <m/>
    <m/>
    <m/>
    <m/>
    <m/>
    <m/>
    <m/>
    <m/>
    <m/>
    <m/>
    <m/>
    <m/>
    <m/>
    <m/>
    <m/>
    <m/>
    <n v="2"/>
    <n v="0"/>
    <n v="0"/>
    <n v="0"/>
    <n v="2"/>
    <s v="1 — 9"/>
    <n v="11515560"/>
    <n v="23031120"/>
    <s v="Outdoors"/>
    <m/>
    <m/>
    <m/>
    <m/>
    <m/>
    <m/>
    <s v="street, stairs"/>
    <s v="Non-smoking adult"/>
    <m/>
    <m/>
    <m/>
    <m/>
    <m/>
    <m/>
    <m/>
    <m/>
    <m/>
    <m/>
    <m/>
    <m/>
    <m/>
    <m/>
    <n v="0"/>
    <n v="0"/>
    <n v="2"/>
    <m/>
    <m/>
    <m/>
    <m/>
    <m/>
    <m/>
    <m/>
    <m/>
    <m/>
    <m/>
    <m/>
    <m/>
    <m/>
    <m/>
    <m/>
    <m/>
    <m/>
    <m/>
    <m/>
    <m/>
    <m/>
    <m/>
    <m/>
    <m/>
    <m/>
    <m/>
    <m/>
    <m/>
    <m/>
    <s v="cigarette"/>
    <s v="cigarette"/>
    <s v="Just walked by"/>
    <s v="Neutral"/>
    <n v="2"/>
    <n v="2"/>
    <n v="2"/>
    <n v="1"/>
    <m/>
    <m/>
    <n v="0"/>
    <n v="1"/>
    <n v="2"/>
    <n v="1"/>
    <n v="1"/>
    <m/>
    <m/>
  </r>
  <r>
    <n v="48937"/>
    <s v="Frailty"/>
    <d v="2002-04-12T00:00:00"/>
    <x v="0"/>
    <s v="T10"/>
    <n v="100"/>
    <s v="Lionsgate"/>
    <x v="0"/>
    <s v="Lionsgate"/>
    <x v="1"/>
    <n v="11000000"/>
    <n v="0"/>
    <m/>
    <n v="13103828"/>
    <s v="final"/>
    <n v="5.8"/>
    <n v="0"/>
    <n v="1"/>
    <n v="0"/>
    <n v="0"/>
    <s v="US"/>
    <s v="CA"/>
    <m/>
    <m/>
    <m/>
    <m/>
    <s v="Huckabee, Tom; Loop, Karen; Ortenberg, Tom; Paseornek, Michael"/>
    <s v="Paxton, Bill"/>
    <s v="Hanley, Brent"/>
    <s v="Alexander, Colin"/>
    <s v="Glassman, Arnold"/>
    <s v="Paxton, Bill"/>
    <s v="star"/>
    <s v="Cigarette"/>
    <s v="30+"/>
    <s v="Male"/>
    <s v="Caucasian"/>
    <m/>
    <s v="Bad guy"/>
    <s v="Non-IMDb, Extra"/>
    <s v="extra"/>
    <s v="Pipe"/>
    <s v="30+"/>
    <s v="Male"/>
    <s v="Caucasian"/>
    <m/>
    <m/>
    <m/>
    <m/>
    <m/>
    <m/>
    <m/>
    <m/>
    <m/>
    <m/>
    <m/>
    <m/>
    <m/>
    <m/>
    <m/>
    <m/>
    <m/>
    <m/>
    <m/>
    <m/>
    <m/>
    <m/>
    <m/>
    <m/>
    <m/>
    <m/>
    <m/>
    <m/>
    <m/>
    <m/>
    <m/>
    <m/>
    <m/>
    <m/>
    <m/>
    <m/>
    <m/>
    <m/>
    <m/>
    <m/>
    <m/>
    <m/>
    <m/>
    <m/>
    <m/>
    <m/>
    <m/>
    <m/>
    <m/>
    <m/>
    <m/>
    <m/>
    <m/>
    <m/>
    <m/>
    <m/>
    <m/>
    <m/>
    <m/>
    <m/>
    <m/>
    <m/>
    <m/>
    <m/>
    <m/>
    <m/>
    <m/>
    <m/>
    <m/>
    <m/>
    <m/>
    <m/>
    <m/>
    <m/>
    <m/>
    <m/>
    <m/>
    <m/>
    <m/>
    <m/>
    <m/>
    <m/>
    <m/>
    <m/>
    <m/>
    <m/>
    <m/>
    <m/>
    <m/>
    <n v="10"/>
    <n v="0"/>
    <n v="1"/>
    <n v="0"/>
    <n v="11"/>
    <s v="10 — 29"/>
    <n v="2259281"/>
    <n v="24852091"/>
    <s v="Home"/>
    <m/>
    <m/>
    <m/>
    <m/>
    <m/>
    <m/>
    <m/>
    <s v="Child"/>
    <m/>
    <m/>
    <s v="Elsewhere in US"/>
    <m/>
    <m/>
    <m/>
    <m/>
    <m/>
    <m/>
    <m/>
    <m/>
    <m/>
    <m/>
    <m/>
    <n v="1"/>
    <n v="0"/>
    <n v="1"/>
    <m/>
    <m/>
    <m/>
    <m/>
    <m/>
    <m/>
    <m/>
    <m/>
    <m/>
    <m/>
    <m/>
    <m/>
    <m/>
    <m/>
    <m/>
    <m/>
    <m/>
    <m/>
    <m/>
    <m/>
    <m/>
    <m/>
    <m/>
    <m/>
    <s v="cigarette"/>
    <m/>
    <s v="cigarette"/>
    <s v="cigarette"/>
    <m/>
    <s v="pipe"/>
    <m/>
    <m/>
    <s v="Pro"/>
    <n v="4"/>
    <n v="6"/>
    <n v="6"/>
    <n v="3"/>
    <s v="Tobacco use around child"/>
    <s v="use near child/pregnant/ill person"/>
    <n v="0"/>
    <n v="2.71"/>
    <n v="6"/>
    <n v="1"/>
    <n v="1"/>
    <m/>
    <s v="A person blows smoke in a child's face."/>
  </r>
  <r>
    <n v="48957"/>
    <s v="Sweetest Thing, The"/>
    <d v="2002-04-12T00:00:00"/>
    <x v="0"/>
    <s v="T10"/>
    <n v="88"/>
    <s v="Columbia"/>
    <x v="6"/>
    <m/>
    <x v="1"/>
    <n v="43000000"/>
    <n v="0"/>
    <m/>
    <n v="24430272"/>
    <s v="final"/>
    <n v="5.8"/>
    <n v="0"/>
    <n v="1"/>
    <n v="0"/>
    <n v="0"/>
    <s v="US"/>
    <s v="CA"/>
    <m/>
    <m/>
    <m/>
    <m/>
    <s v="Besser, Stuart M."/>
    <s v="Kumble, Roger"/>
    <s v="Pimental, Nancy"/>
    <s v="Weaver, John C."/>
    <s v="Bricmont, Wendy Greene"/>
    <s v="Diaz, Cameron"/>
    <s v="star"/>
    <s v="Cigarette"/>
    <s v="20-30"/>
    <s v="Female"/>
    <s v="Caucasian"/>
    <m/>
    <s v="Good guy"/>
    <s v="Non-IMDb, Extra"/>
    <s v="extra"/>
    <s v="Cigarette"/>
    <s v="30+"/>
    <s v="Male"/>
    <s v="Caucasian"/>
    <m/>
    <m/>
    <m/>
    <m/>
    <m/>
    <m/>
    <m/>
    <m/>
    <m/>
    <m/>
    <m/>
    <m/>
    <m/>
    <m/>
    <m/>
    <m/>
    <m/>
    <m/>
    <m/>
    <m/>
    <m/>
    <m/>
    <m/>
    <m/>
    <m/>
    <m/>
    <m/>
    <m/>
    <m/>
    <m/>
    <m/>
    <m/>
    <m/>
    <m/>
    <m/>
    <m/>
    <m/>
    <m/>
    <m/>
    <m/>
    <m/>
    <m/>
    <m/>
    <m/>
    <m/>
    <m/>
    <m/>
    <m/>
    <m/>
    <m/>
    <m/>
    <m/>
    <m/>
    <m/>
    <m/>
    <m/>
    <m/>
    <m/>
    <m/>
    <m/>
    <m/>
    <m/>
    <m/>
    <m/>
    <m/>
    <m/>
    <m/>
    <m/>
    <m/>
    <m/>
    <m/>
    <m/>
    <m/>
    <m/>
    <m/>
    <m/>
    <m/>
    <m/>
    <m/>
    <m/>
    <m/>
    <m/>
    <m/>
    <m/>
    <m/>
    <m/>
    <m/>
    <m/>
    <m/>
    <n v="3"/>
    <n v="0"/>
    <n v="0"/>
    <n v="0"/>
    <n v="3"/>
    <s v="1 — 9"/>
    <n v="4212116"/>
    <n v="12636348"/>
    <s v="Workplace"/>
    <s v="Outdoors"/>
    <m/>
    <m/>
    <m/>
    <m/>
    <m/>
    <s v="college campus"/>
    <m/>
    <m/>
    <m/>
    <s v="California"/>
    <m/>
    <m/>
    <m/>
    <m/>
    <m/>
    <m/>
    <m/>
    <m/>
    <m/>
    <m/>
    <m/>
    <n v="1"/>
    <n v="0"/>
    <n v="1"/>
    <m/>
    <m/>
    <m/>
    <m/>
    <m/>
    <m/>
    <m/>
    <m/>
    <m/>
    <m/>
    <m/>
    <m/>
    <m/>
    <m/>
    <m/>
    <m/>
    <m/>
    <m/>
    <s v="cigarette"/>
    <m/>
    <m/>
    <m/>
    <m/>
    <m/>
    <m/>
    <m/>
    <m/>
    <m/>
    <m/>
    <m/>
    <m/>
    <m/>
    <s v="Pro"/>
    <n v="2"/>
    <n v="6"/>
    <n v="6"/>
    <n v="2"/>
    <m/>
    <m/>
    <n v="0"/>
    <n v="2.29"/>
    <n v="3"/>
    <n v="1"/>
    <n v="1"/>
    <m/>
    <m/>
  </r>
  <r>
    <n v="48947"/>
    <s v="Murder by Numbers"/>
    <d v="2002-04-19T00:00:00"/>
    <x v="0"/>
    <s v="T10"/>
    <n v="120"/>
    <s v="Warner Bros."/>
    <x v="4"/>
    <m/>
    <x v="1"/>
    <n v="50000000"/>
    <n v="0"/>
    <m/>
    <n v="31874869"/>
    <s v="final"/>
    <n v="5.8"/>
    <n v="0"/>
    <n v="1"/>
    <n v="0"/>
    <n v="0"/>
    <s v="US"/>
    <s v="CA"/>
    <m/>
    <m/>
    <m/>
    <m/>
    <s v="Bullock, Sandra; Crystal, Richard; Hoffman, Susan"/>
    <s v="Schroedor, Barbet"/>
    <s v="Gayton, Tony"/>
    <s v="Glenn, Trish Gallaher"/>
    <s v="Percy, Lee"/>
    <s v="Gosling, Ryan"/>
    <s v="star"/>
    <s v="Cigarette"/>
    <s v="Teen"/>
    <s v="Male"/>
    <s v="Caucasian"/>
    <m/>
    <s v="Bad guy"/>
    <s v="Pitt, Michael"/>
    <s v="star"/>
    <s v="Cigarette"/>
    <s v="Teen"/>
    <s v="Male"/>
    <s v="Caucasian"/>
    <m/>
    <m/>
    <s v="Non-IMDb, Extra"/>
    <s v="extra"/>
    <s v="Cigarette"/>
    <s v="30+"/>
    <s v="Male"/>
    <s v="Caucasian"/>
    <m/>
    <m/>
    <s v="Non-IMDb, Extra"/>
    <s v="extra"/>
    <s v="Cigarette"/>
    <s v="30+"/>
    <s v="Male"/>
    <s v="Caucasian"/>
    <m/>
    <m/>
    <m/>
    <m/>
    <m/>
    <m/>
    <m/>
    <m/>
    <m/>
    <m/>
    <m/>
    <m/>
    <m/>
    <m/>
    <m/>
    <m/>
    <m/>
    <m/>
    <m/>
    <m/>
    <m/>
    <m/>
    <m/>
    <m/>
    <m/>
    <m/>
    <m/>
    <m/>
    <m/>
    <m/>
    <m/>
    <m/>
    <m/>
    <m/>
    <m/>
    <m/>
    <m/>
    <m/>
    <m/>
    <m/>
    <m/>
    <m/>
    <m/>
    <m/>
    <m/>
    <m/>
    <m/>
    <m/>
    <m/>
    <m/>
    <m/>
    <m/>
    <m/>
    <m/>
    <m/>
    <m/>
    <m/>
    <m/>
    <m/>
    <m/>
    <m/>
    <m/>
    <m/>
    <m/>
    <m/>
    <m/>
    <m/>
    <m/>
    <m/>
    <m/>
    <m/>
    <m/>
    <m/>
    <n v="60"/>
    <n v="0"/>
    <n v="0"/>
    <n v="0"/>
    <n v="60"/>
    <s v="50+"/>
    <n v="5495667"/>
    <n v="329740020"/>
    <s v="Home"/>
    <s v="Workplace"/>
    <s v="Vehicle"/>
    <s v="K-12 school"/>
    <s v="Outdoors"/>
    <m/>
    <m/>
    <s v="high school campus, in park, cliff, abandoned house, crime scene"/>
    <s v="Non-smoking adult"/>
    <s v="Designated non-smoking area"/>
    <m/>
    <s v="California"/>
    <m/>
    <m/>
    <m/>
    <m/>
    <m/>
    <m/>
    <m/>
    <m/>
    <m/>
    <m/>
    <m/>
    <n v="2"/>
    <n v="0"/>
    <n v="2"/>
    <m/>
    <m/>
    <m/>
    <m/>
    <m/>
    <m/>
    <m/>
    <m/>
    <m/>
    <m/>
    <m/>
    <m/>
    <m/>
    <m/>
    <m/>
    <m/>
    <m/>
    <m/>
    <m/>
    <m/>
    <s v="cigarette"/>
    <s v="cigarette"/>
    <m/>
    <s v="cigarette"/>
    <m/>
    <m/>
    <m/>
    <s v="cigarette"/>
    <m/>
    <m/>
    <m/>
    <m/>
    <s v="Pro"/>
    <n v="6"/>
    <n v="6"/>
    <n v="4"/>
    <n v="3"/>
    <s v="Tobacco use in designated non-smoking area"/>
    <s v="minor"/>
    <n v="0"/>
    <n v="2.71"/>
    <n v="6"/>
    <n v="1"/>
    <n v="1"/>
    <m/>
    <m/>
  </r>
  <r>
    <n v="48942"/>
    <s v="Jason X"/>
    <d v="2002-04-26T00:00:00"/>
    <x v="0"/>
    <s v="T10"/>
    <n v="93"/>
    <s v="New Line"/>
    <x v="4"/>
    <m/>
    <x v="1"/>
    <n v="11000000"/>
    <n v="0"/>
    <m/>
    <n v="12610731"/>
    <s v="final"/>
    <n v="5.8"/>
    <n v="0"/>
    <n v="0"/>
    <n v="0"/>
    <n v="0"/>
    <s v="CAN"/>
    <m/>
    <s v="ON"/>
    <m/>
    <m/>
    <m/>
    <s v="Cunningham, Noel"/>
    <s v="Isaac, James"/>
    <s v="Isaac, James"/>
    <s v="McClennan, Brenda"/>
    <s v="Wheeler, Whitney Brooke"/>
    <m/>
    <m/>
    <m/>
    <m/>
    <m/>
    <m/>
    <m/>
    <m/>
    <m/>
    <m/>
    <m/>
    <m/>
    <m/>
    <m/>
    <m/>
    <m/>
    <m/>
    <m/>
    <m/>
    <m/>
    <m/>
    <m/>
    <m/>
    <m/>
    <m/>
    <m/>
    <m/>
    <m/>
    <m/>
    <m/>
    <m/>
    <m/>
    <m/>
    <m/>
    <m/>
    <m/>
    <m/>
    <m/>
    <m/>
    <m/>
    <m/>
    <m/>
    <m/>
    <m/>
    <m/>
    <m/>
    <m/>
    <m/>
    <m/>
    <m/>
    <m/>
    <m/>
    <m/>
    <m/>
    <m/>
    <m/>
    <m/>
    <m/>
    <m/>
    <m/>
    <m/>
    <m/>
    <m/>
    <m/>
    <m/>
    <m/>
    <m/>
    <m/>
    <m/>
    <m/>
    <m/>
    <m/>
    <m/>
    <m/>
    <m/>
    <m/>
    <m/>
    <m/>
    <m/>
    <m/>
    <m/>
    <m/>
    <m/>
    <m/>
    <m/>
    <m/>
    <m/>
    <m/>
    <m/>
    <m/>
    <m/>
    <m/>
    <m/>
    <m/>
    <m/>
    <m/>
    <m/>
    <m/>
    <m/>
    <m/>
    <m/>
    <m/>
    <m/>
    <n v="0"/>
    <n v="0"/>
    <n v="0"/>
    <n v="0"/>
    <n v="0"/>
    <n v="0"/>
    <n v="2174264"/>
    <n v="0"/>
    <m/>
    <m/>
    <m/>
    <m/>
    <m/>
    <m/>
    <m/>
    <m/>
    <m/>
    <m/>
    <m/>
    <m/>
    <m/>
    <m/>
    <m/>
    <m/>
    <m/>
    <m/>
    <m/>
    <m/>
    <m/>
    <m/>
    <m/>
    <n v="0"/>
    <n v="0"/>
    <n v="0"/>
    <m/>
    <m/>
    <m/>
    <m/>
    <m/>
    <m/>
    <m/>
    <m/>
    <m/>
    <m/>
    <m/>
    <m/>
    <m/>
    <m/>
    <m/>
    <m/>
    <m/>
    <m/>
    <m/>
    <m/>
    <m/>
    <m/>
    <m/>
    <m/>
    <m/>
    <m/>
    <m/>
    <m/>
    <m/>
    <m/>
    <m/>
    <m/>
    <m/>
    <n v="0"/>
    <n v="0"/>
    <n v="0"/>
    <n v="0"/>
    <m/>
    <m/>
    <n v="0"/>
    <n v="0"/>
    <n v="1"/>
    <n v="1"/>
    <n v="1"/>
    <m/>
    <m/>
  </r>
  <r>
    <n v="48945"/>
    <s v="Life or Something Like It"/>
    <d v="2002-04-26T00:00:00"/>
    <x v="0"/>
    <s v="T10"/>
    <n v="103"/>
    <s v="Fox"/>
    <x v="5"/>
    <m/>
    <x v="0"/>
    <n v="40000000"/>
    <n v="0"/>
    <m/>
    <n v="14448589"/>
    <s v="final"/>
    <n v="5.8"/>
    <n v="0"/>
    <n v="1"/>
    <n v="0"/>
    <n v="0"/>
    <s v="CAN"/>
    <m/>
    <s v="BC"/>
    <s v="US"/>
    <s v="WA"/>
    <m/>
    <s v="Atchity, Ken; Kidney, Ric"/>
    <s v="Herek, Stephen"/>
    <s v="Shepherd, John Scott"/>
    <s v="Eilertson, Dean"/>
    <s v="Ship, Trudy"/>
    <s v="Jolie, Angelina"/>
    <s v="star"/>
    <s v="Cigarette"/>
    <s v="20-30"/>
    <s v="Female"/>
    <s v="Caucasian"/>
    <m/>
    <s v="Good guy"/>
    <s v="Burns, Edward"/>
    <s v="credited non-star"/>
    <s v="Cigarette"/>
    <s v="20-30"/>
    <s v="Male"/>
    <s v="Caucasian"/>
    <m/>
    <s v="Good guy"/>
    <s v="Shalhoub, Tony"/>
    <s v="credited non-star"/>
    <s v="Cigarette"/>
    <s v="30+"/>
    <s v="Male"/>
    <s v="Caucasian"/>
    <m/>
    <s v="Good guy"/>
    <s v="Baker, Max"/>
    <s v="credited non-star"/>
    <s v="Cigarette"/>
    <s v="30+"/>
    <s v="Male"/>
    <s v="Caucasian"/>
    <m/>
    <s v="Good guy"/>
    <s v="Non-IMDb, Extra"/>
    <s v="extra"/>
    <s v="Cigarette"/>
    <s v="30+"/>
    <s v="Male"/>
    <s v="Caucasian"/>
    <m/>
    <m/>
    <s v="Non-IMDb, Extra"/>
    <s v="extra"/>
    <s v="Cigarette"/>
    <s v="20-30"/>
    <s v="Female"/>
    <s v="Caucasian"/>
    <m/>
    <m/>
    <m/>
    <m/>
    <m/>
    <m/>
    <m/>
    <m/>
    <m/>
    <m/>
    <m/>
    <m/>
    <m/>
    <m/>
    <m/>
    <m/>
    <m/>
    <m/>
    <m/>
    <m/>
    <m/>
    <m/>
    <m/>
    <m/>
    <m/>
    <m/>
    <m/>
    <m/>
    <m/>
    <m/>
    <m/>
    <m/>
    <m/>
    <m/>
    <m/>
    <m/>
    <m/>
    <m/>
    <m/>
    <m/>
    <m/>
    <m/>
    <m/>
    <s v="Camel"/>
    <s v="Camel"/>
    <s v="Jolie, Angelina"/>
    <s v="Cigarette pack/smokeless container"/>
    <m/>
    <m/>
    <m/>
    <m/>
    <m/>
    <m/>
    <m/>
    <m/>
    <m/>
    <m/>
    <n v="30"/>
    <n v="0"/>
    <n v="0"/>
    <n v="0"/>
    <n v="30"/>
    <s v="30 — 49"/>
    <n v="2491136"/>
    <n v="74734080"/>
    <s v="Home"/>
    <s v="Vehicle"/>
    <s v="Bar/nightclub"/>
    <s v="Outdoors"/>
    <m/>
    <m/>
    <m/>
    <s v="street"/>
    <s v="Non-smoking adult"/>
    <m/>
    <m/>
    <s v="Elsewhere in US"/>
    <m/>
    <m/>
    <m/>
    <m/>
    <m/>
    <m/>
    <m/>
    <m/>
    <m/>
    <m/>
    <m/>
    <n v="1"/>
    <n v="3"/>
    <n v="2"/>
    <s v="Comment by actor/actress"/>
    <s v="Christian Kane to Angelina: And you're smoking; yeah; no thanks (shoves away ashtray)"/>
    <m/>
    <s v="Health of Non-Smoker"/>
    <m/>
    <m/>
    <m/>
    <m/>
    <m/>
    <m/>
    <m/>
    <m/>
    <m/>
    <m/>
    <m/>
    <m/>
    <m/>
    <m/>
    <m/>
    <m/>
    <m/>
    <m/>
    <m/>
    <m/>
    <s v="cigarette"/>
    <s v="cigarette"/>
    <s v="cigarette"/>
    <m/>
    <m/>
    <m/>
    <m/>
    <m/>
    <s v="Pro"/>
    <n v="6"/>
    <n v="6"/>
    <n v="6"/>
    <n v="2"/>
    <s v="Specific brand"/>
    <s v="specific brand depiction"/>
    <n v="0"/>
    <n v="2.85"/>
    <n v="6"/>
    <n v="1"/>
    <n v="1"/>
    <m/>
    <m/>
  </r>
  <r>
    <n v="48671"/>
    <s v="Spider-Man"/>
    <d v="2002-05-03T00:00:00"/>
    <x v="0"/>
    <s v="T10"/>
    <n v="121"/>
    <s v="Sony"/>
    <x v="6"/>
    <m/>
    <x v="0"/>
    <n v="139000000"/>
    <n v="0"/>
    <m/>
    <n v="403706375"/>
    <s v="final"/>
    <n v="5.8"/>
    <n v="0"/>
    <n v="1"/>
    <n v="0"/>
    <n v="0"/>
    <s v="US"/>
    <s v="CA"/>
    <m/>
    <s v="US"/>
    <s v="NY"/>
    <m/>
    <s v="Bryce, Ian"/>
    <s v="Raimi, Sam"/>
    <s v="Koepp, David"/>
    <s v="Miller, Robin L."/>
    <s v="Coburn, Arthur"/>
    <s v="Non-IMDb, Extra"/>
    <m/>
    <s v="Cigarette"/>
    <s v="20-30"/>
    <s v="Female"/>
    <s v="Caucasian"/>
    <m/>
    <m/>
    <s v="Simmons, J.K."/>
    <m/>
    <s v="Cigar"/>
    <s v="30+"/>
    <s v="Male"/>
    <s v="Caucasian"/>
    <m/>
    <s v="Bad guy"/>
    <m/>
    <m/>
    <m/>
    <m/>
    <m/>
    <m/>
    <m/>
    <m/>
    <m/>
    <m/>
    <m/>
    <m/>
    <m/>
    <m/>
    <m/>
    <m/>
    <m/>
    <m/>
    <m/>
    <m/>
    <m/>
    <m/>
    <m/>
    <m/>
    <m/>
    <m/>
    <m/>
    <m/>
    <m/>
    <m/>
    <m/>
    <m/>
    <m/>
    <m/>
    <m/>
    <m/>
    <m/>
    <m/>
    <m/>
    <m/>
    <m/>
    <m/>
    <m/>
    <m/>
    <m/>
    <m/>
    <m/>
    <m/>
    <m/>
    <m/>
    <m/>
    <m/>
    <m/>
    <m/>
    <m/>
    <m/>
    <m/>
    <m/>
    <m/>
    <m/>
    <m/>
    <m/>
    <m/>
    <m/>
    <m/>
    <m/>
    <m/>
    <m/>
    <m/>
    <m/>
    <m/>
    <m/>
    <m/>
    <m/>
    <m/>
    <m/>
    <m/>
    <m/>
    <m/>
    <m/>
    <m/>
    <m/>
    <m/>
    <m/>
    <m/>
    <m/>
    <m/>
    <n v="1"/>
    <n v="32"/>
    <n v="0"/>
    <n v="0"/>
    <n v="33"/>
    <s v="30 — 49"/>
    <n v="69604547"/>
    <n v="2296950051"/>
    <s v="Workplace"/>
    <s v="Outdoors"/>
    <m/>
    <m/>
    <m/>
    <m/>
    <m/>
    <s v="street"/>
    <m/>
    <m/>
    <m/>
    <s v="Elsewhere in US"/>
    <m/>
    <m/>
    <m/>
    <m/>
    <m/>
    <m/>
    <m/>
    <m/>
    <m/>
    <m/>
    <m/>
    <n v="0"/>
    <n v="0"/>
    <n v="0"/>
    <m/>
    <m/>
    <m/>
    <m/>
    <m/>
    <m/>
    <m/>
    <m/>
    <m/>
    <m/>
    <m/>
    <m/>
    <m/>
    <m/>
    <m/>
    <m/>
    <m/>
    <s v="cigarette"/>
    <m/>
    <m/>
    <s v="cigar"/>
    <m/>
    <m/>
    <s v="cigarette"/>
    <s v="cigar"/>
    <m/>
    <m/>
    <m/>
    <m/>
    <m/>
    <m/>
    <m/>
    <s v="Pro"/>
    <n v="6"/>
    <n v="6"/>
    <n v="4"/>
    <n v="3"/>
    <m/>
    <m/>
    <n v="0"/>
    <n v="2.71"/>
    <n v="4"/>
    <n v="1"/>
    <n v="1"/>
    <m/>
    <m/>
  </r>
  <r>
    <n v="48669"/>
    <s v="New Guy, The"/>
    <d v="2002-05-10T00:00:00"/>
    <x v="0"/>
    <s v="T10"/>
    <n v="89"/>
    <s v="Sony"/>
    <x v="6"/>
    <m/>
    <x v="0"/>
    <n v="13000000"/>
    <n v="0"/>
    <m/>
    <n v="28972187"/>
    <s v="final"/>
    <n v="5.8"/>
    <n v="0"/>
    <n v="0"/>
    <n v="0"/>
    <n v="0"/>
    <s v="US"/>
    <s v="TX"/>
    <m/>
    <s v="US"/>
    <s v="NY"/>
    <m/>
    <s v="Ciardi, Mark; Garner, Todd; Gray, Gordon"/>
    <s v="Decter, Ed"/>
    <s v="Kendall, David"/>
    <s v="Wallace, Mark"/>
    <s v="Rennie, David"/>
    <m/>
    <m/>
    <m/>
    <m/>
    <m/>
    <m/>
    <m/>
    <m/>
    <m/>
    <m/>
    <m/>
    <m/>
    <m/>
    <m/>
    <m/>
    <m/>
    <m/>
    <m/>
    <m/>
    <m/>
    <m/>
    <m/>
    <m/>
    <m/>
    <m/>
    <m/>
    <m/>
    <m/>
    <m/>
    <m/>
    <m/>
    <m/>
    <m/>
    <m/>
    <m/>
    <m/>
    <m/>
    <m/>
    <m/>
    <m/>
    <m/>
    <m/>
    <m/>
    <m/>
    <m/>
    <m/>
    <m/>
    <m/>
    <m/>
    <m/>
    <m/>
    <m/>
    <m/>
    <m/>
    <m/>
    <m/>
    <m/>
    <m/>
    <m/>
    <m/>
    <m/>
    <m/>
    <m/>
    <m/>
    <m/>
    <m/>
    <m/>
    <m/>
    <m/>
    <m/>
    <m/>
    <m/>
    <m/>
    <m/>
    <m/>
    <m/>
    <m/>
    <m/>
    <m/>
    <m/>
    <m/>
    <m/>
    <m/>
    <m/>
    <m/>
    <m/>
    <m/>
    <m/>
    <m/>
    <m/>
    <m/>
    <m/>
    <m/>
    <m/>
    <m/>
    <m/>
    <m/>
    <m/>
    <m/>
    <m/>
    <m/>
    <m/>
    <m/>
    <n v="0"/>
    <n v="0"/>
    <n v="0"/>
    <n v="0"/>
    <n v="0"/>
    <n v="0"/>
    <n v="4995205"/>
    <n v="0"/>
    <m/>
    <m/>
    <m/>
    <m/>
    <m/>
    <m/>
    <m/>
    <m/>
    <m/>
    <m/>
    <m/>
    <m/>
    <m/>
    <m/>
    <m/>
    <m/>
    <m/>
    <m/>
    <m/>
    <m/>
    <m/>
    <m/>
    <m/>
    <n v="0"/>
    <n v="0"/>
    <n v="0"/>
    <m/>
    <m/>
    <m/>
    <m/>
    <m/>
    <m/>
    <m/>
    <m/>
    <m/>
    <m/>
    <m/>
    <m/>
    <m/>
    <m/>
    <m/>
    <m/>
    <m/>
    <m/>
    <m/>
    <m/>
    <m/>
    <m/>
    <m/>
    <m/>
    <m/>
    <m/>
    <m/>
    <m/>
    <m/>
    <m/>
    <m/>
    <m/>
    <m/>
    <n v="0"/>
    <n v="0"/>
    <n v="0"/>
    <n v="0"/>
    <m/>
    <m/>
    <n v="0"/>
    <n v="0"/>
    <n v="1"/>
    <n v="1"/>
    <n v="1"/>
    <m/>
    <m/>
  </r>
  <r>
    <n v="48675"/>
    <s v="Unfaithful"/>
    <d v="2002-05-10T00:00:00"/>
    <x v="0"/>
    <s v="T10"/>
    <n v="124"/>
    <s v="Fox"/>
    <x v="5"/>
    <m/>
    <x v="1"/>
    <n v="50000000"/>
    <n v="0"/>
    <m/>
    <n v="52752475"/>
    <s v="final"/>
    <n v="5.8"/>
    <n v="0"/>
    <n v="1"/>
    <n v="0"/>
    <n v="0"/>
    <s v="US"/>
    <s v="NY"/>
    <m/>
    <m/>
    <m/>
    <m/>
    <s v="Mac Brown, G.; Lyne, Adrian"/>
    <s v="Lyne, Adrian"/>
    <s v="Sargent, Alvin; Broyles, Jr., William"/>
    <s v="Mazzola, James"/>
    <s v="Coates, Anne V."/>
    <s v="Martinez, Olivier"/>
    <s v="credited non-star"/>
    <s v="Cigarette"/>
    <s v="20-30"/>
    <s v="Male"/>
    <s v="Caucasian"/>
    <m/>
    <m/>
    <s v="Lane, Diane"/>
    <s v="star"/>
    <s v="Cigarette"/>
    <s v="30+"/>
    <s v="Female"/>
    <s v="Caucasian"/>
    <m/>
    <s v="Good guy"/>
    <m/>
    <m/>
    <m/>
    <m/>
    <m/>
    <m/>
    <m/>
    <m/>
    <m/>
    <m/>
    <m/>
    <m/>
    <m/>
    <m/>
    <m/>
    <m/>
    <m/>
    <m/>
    <m/>
    <m/>
    <m/>
    <m/>
    <m/>
    <m/>
    <m/>
    <m/>
    <m/>
    <m/>
    <m/>
    <m/>
    <m/>
    <m/>
    <m/>
    <m/>
    <m/>
    <m/>
    <m/>
    <m/>
    <m/>
    <m/>
    <m/>
    <m/>
    <m/>
    <m/>
    <m/>
    <m/>
    <m/>
    <m/>
    <m/>
    <m/>
    <m/>
    <m/>
    <m/>
    <m/>
    <m/>
    <m/>
    <m/>
    <m/>
    <m/>
    <m/>
    <m/>
    <m/>
    <m/>
    <m/>
    <m/>
    <m/>
    <m/>
    <m/>
    <m/>
    <m/>
    <m/>
    <m/>
    <m/>
    <m/>
    <m/>
    <m/>
    <m/>
    <m/>
    <m/>
    <m/>
    <m/>
    <m/>
    <m/>
    <m/>
    <m/>
    <m/>
    <m/>
    <n v="7"/>
    <n v="0"/>
    <n v="0"/>
    <n v="0"/>
    <n v="7"/>
    <s v="1 — 9"/>
    <n v="9095254"/>
    <n v="63666778"/>
    <s v="Restaurant"/>
    <s v="Home"/>
    <m/>
    <m/>
    <m/>
    <m/>
    <m/>
    <m/>
    <m/>
    <m/>
    <m/>
    <s v="Elsewhere in US"/>
    <m/>
    <m/>
    <m/>
    <m/>
    <m/>
    <m/>
    <m/>
    <m/>
    <m/>
    <m/>
    <m/>
    <n v="1"/>
    <n v="1"/>
    <n v="0"/>
    <m/>
    <m/>
    <m/>
    <m/>
    <m/>
    <m/>
    <m/>
    <m/>
    <m/>
    <m/>
    <m/>
    <m/>
    <m/>
    <m/>
    <m/>
    <m/>
    <m/>
    <s v="cigarette"/>
    <s v="cigarette"/>
    <m/>
    <m/>
    <s v="cigarette"/>
    <s v="cigarette"/>
    <m/>
    <s v="cigarette"/>
    <m/>
    <m/>
    <m/>
    <m/>
    <m/>
    <m/>
    <m/>
    <s v="Pro"/>
    <n v="2"/>
    <n v="6"/>
    <n v="6"/>
    <n v="3"/>
    <m/>
    <m/>
    <n v="0"/>
    <n v="2.42"/>
    <n v="3"/>
    <n v="1"/>
    <n v="1"/>
    <m/>
    <m/>
  </r>
  <r>
    <n v="48673"/>
    <s v="Star Wars: Episode II - Attack of the Clones"/>
    <d v="2002-05-16T00:00:00"/>
    <x v="0"/>
    <s v="T10"/>
    <n v="143"/>
    <s v="Fox"/>
    <x v="1"/>
    <m/>
    <x v="2"/>
    <n v="115000000"/>
    <n v="0"/>
    <m/>
    <n v="310675583"/>
    <s v="final"/>
    <n v="5.8"/>
    <n v="0"/>
    <n v="1"/>
    <n v="0"/>
    <n v="0"/>
    <m/>
    <m/>
    <m/>
    <s v="Australia"/>
    <m/>
    <m/>
    <s v="McCallum, Rick"/>
    <s v="Lucas, George"/>
    <s v="Lucas, George; Hales, Jonathan"/>
    <s v="Teiger, Ty"/>
    <s v="Burtt, Ben"/>
    <s v="Non-IMDb, Extra"/>
    <s v="extra"/>
    <s v="Cigarette"/>
    <m/>
    <s v="Unidentified"/>
    <s v="Other"/>
    <s v="Unidentified"/>
    <m/>
    <m/>
    <m/>
    <m/>
    <m/>
    <m/>
    <m/>
    <m/>
    <m/>
    <m/>
    <m/>
    <m/>
    <m/>
    <m/>
    <m/>
    <m/>
    <m/>
    <m/>
    <m/>
    <m/>
    <m/>
    <m/>
    <m/>
    <m/>
    <m/>
    <m/>
    <m/>
    <m/>
    <m/>
    <m/>
    <m/>
    <m/>
    <m/>
    <m/>
    <m/>
    <m/>
    <m/>
    <m/>
    <m/>
    <m/>
    <m/>
    <m/>
    <m/>
    <m/>
    <m/>
    <m/>
    <m/>
    <m/>
    <m/>
    <m/>
    <m/>
    <m/>
    <m/>
    <m/>
    <m/>
    <m/>
    <m/>
    <m/>
    <m/>
    <m/>
    <m/>
    <m/>
    <m/>
    <m/>
    <m/>
    <m/>
    <m/>
    <m/>
    <m/>
    <m/>
    <m/>
    <m/>
    <m/>
    <m/>
    <m/>
    <m/>
    <m/>
    <m/>
    <m/>
    <m/>
    <m/>
    <m/>
    <m/>
    <m/>
    <m/>
    <m/>
    <m/>
    <m/>
    <m/>
    <m/>
    <m/>
    <m/>
    <m/>
    <m/>
    <m/>
    <m/>
    <n v="1"/>
    <n v="0"/>
    <n v="0"/>
    <n v="0"/>
    <n v="1"/>
    <s v="1 — 9"/>
    <n v="53564756"/>
    <n v="53564756"/>
    <s v="Bar/nightclub"/>
    <m/>
    <m/>
    <m/>
    <m/>
    <m/>
    <m/>
    <m/>
    <m/>
    <m/>
    <m/>
    <s v="Outside of US"/>
    <m/>
    <m/>
    <m/>
    <m/>
    <m/>
    <m/>
    <m/>
    <m/>
    <m/>
    <m/>
    <m/>
    <n v="0"/>
    <n v="0"/>
    <n v="1"/>
    <s v="Comment by actor/actress"/>
    <s v="Obi Wan says No, I don't want a death stick when offered a cigarette"/>
    <m/>
    <s v="Health of Non-Smoker"/>
    <m/>
    <m/>
    <m/>
    <m/>
    <m/>
    <m/>
    <m/>
    <m/>
    <m/>
    <m/>
    <m/>
    <m/>
    <m/>
    <m/>
    <m/>
    <m/>
    <m/>
    <s v="cigarette"/>
    <m/>
    <m/>
    <m/>
    <m/>
    <m/>
    <m/>
    <s v="cigarette"/>
    <m/>
    <m/>
    <m/>
    <s v="Anti"/>
    <n v="2"/>
    <n v="0"/>
    <n v="2"/>
    <n v="2"/>
    <s v="Negative consequences of tobacco use"/>
    <m/>
    <n v="1"/>
    <n v="0.86"/>
    <n v="5"/>
    <n v="1"/>
    <n v="1"/>
    <m/>
    <m/>
  </r>
  <r>
    <n v="48665"/>
    <s v="About a Boy"/>
    <d v="2002-05-17T00:00:00"/>
    <x v="0"/>
    <s v="T10"/>
    <n v="101"/>
    <s v="Universal"/>
    <x v="2"/>
    <m/>
    <x v="0"/>
    <n v="27000000"/>
    <n v="0"/>
    <m/>
    <n v="40566655"/>
    <s v="final"/>
    <n v="5.8"/>
    <n v="0"/>
    <n v="1"/>
    <n v="0"/>
    <n v="0"/>
    <s v="UK"/>
    <m/>
    <m/>
    <m/>
    <m/>
    <m/>
    <s v="Bevan, Tim; De Niro, Robert; Epstein, Brad; Fellner, Eric"/>
    <s v="Weitz, Chris"/>
    <s v="Hedges (II), Peter; Weitz, Chris; Weitz, Paul"/>
    <s v="Gibbs, Barry"/>
    <s v="Moore, Nick"/>
    <s v="Grant, Hugh"/>
    <s v="star"/>
    <s v="Cigarette"/>
    <s v="30+"/>
    <s v="Male"/>
    <s v="Caucasian"/>
    <m/>
    <s v="Good guy"/>
    <s v="Non-IMDb, Extra"/>
    <s v="extra"/>
    <s v="Cigarette"/>
    <m/>
    <s v="Female"/>
    <m/>
    <m/>
    <m/>
    <s v="Non-IMDb, Extra"/>
    <s v="extra"/>
    <s v="Cigar"/>
    <m/>
    <s v="Male"/>
    <s v="Other"/>
    <s v="Unidentified"/>
    <m/>
    <m/>
    <m/>
    <m/>
    <m/>
    <m/>
    <m/>
    <m/>
    <m/>
    <m/>
    <m/>
    <m/>
    <m/>
    <m/>
    <m/>
    <m/>
    <m/>
    <m/>
    <m/>
    <m/>
    <m/>
    <m/>
    <m/>
    <m/>
    <m/>
    <m/>
    <m/>
    <m/>
    <m/>
    <m/>
    <m/>
    <m/>
    <m/>
    <m/>
    <m/>
    <m/>
    <m/>
    <m/>
    <m/>
    <m/>
    <m/>
    <m/>
    <m/>
    <m/>
    <m/>
    <m/>
    <m/>
    <m/>
    <m/>
    <m/>
    <m/>
    <m/>
    <m/>
    <m/>
    <m/>
    <m/>
    <m/>
    <m/>
    <m/>
    <m/>
    <m/>
    <m/>
    <m/>
    <m/>
    <m/>
    <m/>
    <m/>
    <m/>
    <m/>
    <m/>
    <m/>
    <m/>
    <m/>
    <m/>
    <m/>
    <m/>
    <m/>
    <m/>
    <m/>
    <m/>
    <n v="21"/>
    <n v="1"/>
    <n v="0"/>
    <n v="0"/>
    <n v="22"/>
    <s v="10 — 29"/>
    <n v="6994251"/>
    <n v="153873522"/>
    <s v="Home"/>
    <s v="Restaurant"/>
    <s v="Bar/nightclub"/>
    <m/>
    <m/>
    <m/>
    <m/>
    <m/>
    <s v="Non-smoking adult"/>
    <s v="Child"/>
    <m/>
    <m/>
    <m/>
    <m/>
    <m/>
    <m/>
    <m/>
    <m/>
    <m/>
    <m/>
    <m/>
    <m/>
    <m/>
    <n v="1"/>
    <n v="0"/>
    <n v="2"/>
    <m/>
    <m/>
    <m/>
    <m/>
    <m/>
    <m/>
    <m/>
    <m/>
    <m/>
    <m/>
    <m/>
    <m/>
    <m/>
    <m/>
    <m/>
    <m/>
    <m/>
    <m/>
    <m/>
    <s v="cigarette"/>
    <m/>
    <s v="cigarette"/>
    <m/>
    <m/>
    <m/>
    <m/>
    <m/>
    <m/>
    <m/>
    <s v="cigar"/>
    <m/>
    <m/>
    <s v="Pro"/>
    <n v="4"/>
    <n v="6"/>
    <n v="6"/>
    <n v="3"/>
    <s v="Tobacco use around child"/>
    <s v="use near child/pregnant/ill person"/>
    <n v="0"/>
    <n v="2.71"/>
    <n v="6"/>
    <n v="1"/>
    <n v="1"/>
    <m/>
    <m/>
  </r>
  <r>
    <n v="48666"/>
    <s v="Enough"/>
    <d v="2002-05-24T00:00:00"/>
    <x v="0"/>
    <s v="T10"/>
    <n v="115"/>
    <s v="Sony"/>
    <x v="6"/>
    <m/>
    <x v="0"/>
    <n v="38000000"/>
    <n v="0"/>
    <m/>
    <n v="39177215"/>
    <s v="final"/>
    <n v="5.8"/>
    <n v="0"/>
    <n v="0"/>
    <n v="0"/>
    <n v="0"/>
    <s v="US"/>
    <s v="CA"/>
    <m/>
    <s v="US"/>
    <s v="WA"/>
    <m/>
    <s v="Cowan, Rob"/>
    <s v="Apted, Michael"/>
    <s v="Kazan, Nicholas"/>
    <s v="Ubick, Chris"/>
    <s v="Shaine, Rick"/>
    <m/>
    <m/>
    <m/>
    <m/>
    <m/>
    <m/>
    <m/>
    <m/>
    <m/>
    <m/>
    <m/>
    <m/>
    <m/>
    <m/>
    <m/>
    <m/>
    <m/>
    <m/>
    <m/>
    <m/>
    <m/>
    <m/>
    <m/>
    <m/>
    <m/>
    <m/>
    <m/>
    <m/>
    <m/>
    <m/>
    <m/>
    <m/>
    <m/>
    <m/>
    <m/>
    <m/>
    <m/>
    <m/>
    <m/>
    <m/>
    <m/>
    <m/>
    <m/>
    <m/>
    <m/>
    <m/>
    <m/>
    <m/>
    <m/>
    <m/>
    <m/>
    <m/>
    <m/>
    <m/>
    <m/>
    <m/>
    <m/>
    <m/>
    <m/>
    <m/>
    <m/>
    <m/>
    <m/>
    <m/>
    <m/>
    <m/>
    <m/>
    <m/>
    <m/>
    <m/>
    <m/>
    <m/>
    <m/>
    <m/>
    <m/>
    <m/>
    <m/>
    <m/>
    <m/>
    <m/>
    <m/>
    <m/>
    <m/>
    <m/>
    <m/>
    <m/>
    <m/>
    <m/>
    <m/>
    <m/>
    <m/>
    <m/>
    <m/>
    <m/>
    <m/>
    <m/>
    <m/>
    <m/>
    <m/>
    <m/>
    <m/>
    <m/>
    <m/>
    <n v="0"/>
    <n v="0"/>
    <n v="0"/>
    <n v="0"/>
    <n v="0"/>
    <n v="0"/>
    <n v="6754692"/>
    <n v="0"/>
    <m/>
    <m/>
    <m/>
    <m/>
    <m/>
    <m/>
    <m/>
    <m/>
    <m/>
    <m/>
    <m/>
    <m/>
    <m/>
    <m/>
    <m/>
    <m/>
    <m/>
    <m/>
    <m/>
    <m/>
    <m/>
    <m/>
    <m/>
    <n v="0"/>
    <n v="0"/>
    <n v="0"/>
    <m/>
    <m/>
    <m/>
    <m/>
    <m/>
    <m/>
    <m/>
    <m/>
    <m/>
    <m/>
    <m/>
    <m/>
    <m/>
    <m/>
    <m/>
    <m/>
    <m/>
    <m/>
    <m/>
    <m/>
    <m/>
    <m/>
    <m/>
    <m/>
    <m/>
    <m/>
    <m/>
    <m/>
    <m/>
    <m/>
    <m/>
    <m/>
    <m/>
    <n v="0"/>
    <n v="0"/>
    <n v="0"/>
    <n v="0"/>
    <m/>
    <m/>
    <n v="0"/>
    <n v="0"/>
    <n v="1"/>
    <n v="1"/>
    <n v="1"/>
    <m/>
    <m/>
  </r>
  <r>
    <n v="48667"/>
    <s v="Insomnia"/>
    <d v="2002-05-24T00:00:00"/>
    <x v="0"/>
    <s v="T10"/>
    <n v="118"/>
    <s v="Warner Bros."/>
    <x v="4"/>
    <m/>
    <x v="1"/>
    <n v="46000000"/>
    <n v="0"/>
    <m/>
    <n v="67263182"/>
    <s v="final"/>
    <n v="5.8"/>
    <n v="0"/>
    <n v="1"/>
    <n v="0"/>
    <n v="0"/>
    <s v="CAN"/>
    <m/>
    <s v="BC"/>
    <s v="US"/>
    <s v="AK"/>
    <m/>
    <s v="Formichella, John; Johnson, Broderick; Kosove, Andrew A."/>
    <s v="Nolan, Christopher"/>
    <s v="Seitz, Hillary"/>
    <s v="Sissons, Dan"/>
    <s v="Dorn, Dody"/>
    <s v="Non-IMDb, Extra"/>
    <m/>
    <s v="Cigarette"/>
    <s v="30+"/>
    <s v="Male"/>
    <s v="Caucasian"/>
    <m/>
    <m/>
    <s v="Jackson, Jonathan"/>
    <m/>
    <s v="Cigarette"/>
    <s v="Teen"/>
    <s v="Male"/>
    <s v="Caucasian"/>
    <m/>
    <s v="Bad guy"/>
    <s v="Isabelle, Katharine"/>
    <m/>
    <s v="Cigarette"/>
    <s v="Teen"/>
    <s v="Female"/>
    <s v="Caucasian"/>
    <m/>
    <m/>
    <m/>
    <m/>
    <m/>
    <m/>
    <m/>
    <m/>
    <m/>
    <m/>
    <m/>
    <m/>
    <m/>
    <m/>
    <m/>
    <m/>
    <m/>
    <m/>
    <m/>
    <m/>
    <m/>
    <m/>
    <m/>
    <m/>
    <m/>
    <m/>
    <m/>
    <m/>
    <m/>
    <m/>
    <m/>
    <m/>
    <m/>
    <m/>
    <m/>
    <m/>
    <m/>
    <m/>
    <m/>
    <m/>
    <m/>
    <m/>
    <m/>
    <m/>
    <m/>
    <m/>
    <m/>
    <m/>
    <m/>
    <m/>
    <m/>
    <m/>
    <m/>
    <m/>
    <m/>
    <m/>
    <m/>
    <m/>
    <m/>
    <m/>
    <m/>
    <m/>
    <m/>
    <m/>
    <m/>
    <m/>
    <m/>
    <m/>
    <m/>
    <m/>
    <m/>
    <m/>
    <m/>
    <m/>
    <m/>
    <m/>
    <m/>
    <m/>
    <m/>
    <m/>
    <m/>
    <n v="26"/>
    <n v="0"/>
    <n v="0"/>
    <n v="0"/>
    <n v="26"/>
    <s v="10 — 29"/>
    <n v="11597100"/>
    <n v="301524600"/>
    <s v="Restaurant"/>
    <s v="Vehicle"/>
    <s v="K-12 school"/>
    <s v="Outdoors"/>
    <m/>
    <m/>
    <m/>
    <s v="street, dump"/>
    <s v="Designated non-smoking area"/>
    <m/>
    <m/>
    <s v="Elsewhere in US"/>
    <m/>
    <m/>
    <m/>
    <m/>
    <m/>
    <m/>
    <m/>
    <m/>
    <m/>
    <m/>
    <m/>
    <n v="0"/>
    <n v="0"/>
    <n v="0"/>
    <s v="Comment by actor/actress"/>
    <s v="There's no smoking on school premises Pacino takes cig out of Randy's mouth and tosses away."/>
    <m/>
    <s v="Health of Smoker"/>
    <m/>
    <m/>
    <m/>
    <m/>
    <m/>
    <m/>
    <m/>
    <m/>
    <m/>
    <m/>
    <m/>
    <m/>
    <m/>
    <m/>
    <m/>
    <m/>
    <m/>
    <s v="cigarette"/>
    <s v="cigarette"/>
    <s v="cigarette"/>
    <s v="cigarette"/>
    <m/>
    <m/>
    <m/>
    <m/>
    <m/>
    <m/>
    <m/>
    <s v="Pro"/>
    <n v="4"/>
    <n v="6"/>
    <n v="4"/>
    <n v="3"/>
    <s v="Tobacco use by person under 18, tobacco use in designated non-smoking area"/>
    <s v="minor"/>
    <n v="0"/>
    <n v="2.42"/>
    <n v="6"/>
    <n v="1"/>
    <n v="1"/>
    <m/>
    <m/>
  </r>
  <r>
    <n v="48672"/>
    <s v="Spirit: Stallion of Cimarron"/>
    <d v="2002-05-24T00:00:00"/>
    <x v="0"/>
    <s v="T10"/>
    <n v="83"/>
    <s v="DreamWorks"/>
    <x v="0"/>
    <s v="DreamWorks"/>
    <x v="3"/>
    <n v="80000000"/>
    <n v="0"/>
    <m/>
    <n v="73215310"/>
    <s v="final"/>
    <n v="5.8"/>
    <n v="0"/>
    <n v="1"/>
    <n v="0"/>
    <n v="0"/>
    <s v="US"/>
    <s v="CA"/>
    <m/>
    <m/>
    <m/>
    <m/>
    <s v="Katzenberg, Jeffrey"/>
    <s v="Asbury, Kelly"/>
    <s v="Fusco, John"/>
    <m/>
    <s v="De Chenu, Clare"/>
    <s v="Cromwell, James"/>
    <s v="star"/>
    <s v="Cigar"/>
    <s v="30+"/>
    <s v="Male"/>
    <s v="Caucasian"/>
    <m/>
    <m/>
    <m/>
    <m/>
    <m/>
    <m/>
    <m/>
    <m/>
    <m/>
    <m/>
    <m/>
    <m/>
    <m/>
    <m/>
    <m/>
    <m/>
    <m/>
    <m/>
    <m/>
    <m/>
    <m/>
    <m/>
    <m/>
    <m/>
    <m/>
    <m/>
    <m/>
    <m/>
    <m/>
    <m/>
    <m/>
    <m/>
    <m/>
    <m/>
    <m/>
    <m/>
    <m/>
    <m/>
    <m/>
    <m/>
    <m/>
    <m/>
    <m/>
    <m/>
    <m/>
    <m/>
    <m/>
    <m/>
    <m/>
    <m/>
    <m/>
    <m/>
    <m/>
    <m/>
    <m/>
    <m/>
    <m/>
    <m/>
    <m/>
    <m/>
    <m/>
    <m/>
    <m/>
    <m/>
    <m/>
    <m/>
    <m/>
    <m/>
    <m/>
    <m/>
    <m/>
    <m/>
    <m/>
    <m/>
    <m/>
    <m/>
    <m/>
    <m/>
    <m/>
    <m/>
    <m/>
    <m/>
    <m/>
    <m/>
    <m/>
    <m/>
    <m/>
    <m/>
    <m/>
    <m/>
    <m/>
    <m/>
    <m/>
    <m/>
    <m/>
    <m/>
    <m/>
    <n v="0"/>
    <n v="1"/>
    <n v="0"/>
    <n v="0"/>
    <n v="1"/>
    <s v="1 — 9"/>
    <n v="12623329"/>
    <n v="12623329"/>
    <s v="Outdoors"/>
    <m/>
    <m/>
    <m/>
    <m/>
    <m/>
    <m/>
    <s v="corral"/>
    <s v="Non-smoking adult"/>
    <m/>
    <m/>
    <m/>
    <m/>
    <m/>
    <m/>
    <m/>
    <m/>
    <m/>
    <m/>
    <m/>
    <m/>
    <m/>
    <m/>
    <n v="1"/>
    <n v="0"/>
    <n v="0"/>
    <m/>
    <m/>
    <m/>
    <m/>
    <m/>
    <m/>
    <m/>
    <m/>
    <m/>
    <m/>
    <m/>
    <m/>
    <m/>
    <m/>
    <m/>
    <m/>
    <m/>
    <m/>
    <m/>
    <m/>
    <s v="cigar"/>
    <m/>
    <m/>
    <m/>
    <m/>
    <m/>
    <m/>
    <s v="cigar"/>
    <m/>
    <s v="cigar"/>
    <m/>
    <m/>
    <s v="Neutral"/>
    <n v="2"/>
    <n v="2"/>
    <n v="4"/>
    <n v="1"/>
    <m/>
    <m/>
    <n v="0"/>
    <n v="1.28"/>
    <n v="2"/>
    <n v="1"/>
    <n v="1"/>
    <m/>
    <m/>
  </r>
  <r>
    <n v="48708"/>
    <s v="Sum of All Fears"/>
    <d v="2002-05-31T00:00:00"/>
    <x v="0"/>
    <s v="T10"/>
    <n v="124"/>
    <s v="Paramount"/>
    <x v="3"/>
    <m/>
    <x v="0"/>
    <n v="68000000"/>
    <n v="0"/>
    <m/>
    <n v="118471320"/>
    <s v="final"/>
    <n v="5.8"/>
    <n v="0"/>
    <n v="1"/>
    <n v="0"/>
    <n v="0"/>
    <s v="CAN"/>
    <m/>
    <s v="QC"/>
    <s v="VAR"/>
    <m/>
    <m/>
    <s v="Clancy, Tom; Leopold, Stratton; Neufeld, Mace"/>
    <s v="Robinson, Phil Alden"/>
    <s v="Clancy, Tom; Attanasio, Paul; Pyne, Daniel"/>
    <s v="Alary, Claire"/>
    <s v="De Toth, Nicolas"/>
    <s v="Non-IMDb, Extra"/>
    <s v="extra"/>
    <s v="Cigarette"/>
    <s v="30+"/>
    <s v="Male"/>
    <s v="Caucasian"/>
    <m/>
    <s v="Bad guy"/>
    <s v="Non-IMDb, Extra"/>
    <s v="extra"/>
    <s v="Cigarette"/>
    <s v="30+"/>
    <s v="Male"/>
    <s v="Caucasian"/>
    <m/>
    <s v="Bad guy"/>
    <s v="Non-IMDb, Extra"/>
    <s v="extra"/>
    <s v="Cigarette"/>
    <s v="20-30"/>
    <s v="Male"/>
    <s v="Caucasian"/>
    <m/>
    <s v="Bad guy"/>
    <m/>
    <m/>
    <m/>
    <m/>
    <m/>
    <m/>
    <m/>
    <m/>
    <m/>
    <m/>
    <m/>
    <m/>
    <m/>
    <m/>
    <m/>
    <m/>
    <m/>
    <m/>
    <m/>
    <m/>
    <m/>
    <m/>
    <m/>
    <m/>
    <m/>
    <m/>
    <m/>
    <m/>
    <m/>
    <m/>
    <m/>
    <m/>
    <m/>
    <m/>
    <m/>
    <m/>
    <m/>
    <m/>
    <m/>
    <m/>
    <m/>
    <m/>
    <m/>
    <m/>
    <m/>
    <m/>
    <m/>
    <m/>
    <m/>
    <m/>
    <m/>
    <m/>
    <m/>
    <m/>
    <m/>
    <m/>
    <m/>
    <m/>
    <m/>
    <m/>
    <m/>
    <m/>
    <m/>
    <m/>
    <m/>
    <s v="Marlboro; Camel; Marlboro Lights"/>
    <s v="Marlboro"/>
    <s v="No actor use"/>
    <s v="Retail display"/>
    <m/>
    <s v="Camel"/>
    <s v="No actor use"/>
    <s v="Retail display"/>
    <m/>
    <s v="Marlboro Lights"/>
    <s v="No actor use"/>
    <s v="Retail display"/>
    <m/>
    <m/>
    <n v="15"/>
    <n v="0"/>
    <n v="0"/>
    <n v="0"/>
    <n v="15"/>
    <s v="10 — 29"/>
    <n v="20426090"/>
    <n v="306391350"/>
    <s v="Home"/>
    <s v="Workplace"/>
    <m/>
    <m/>
    <m/>
    <m/>
    <m/>
    <m/>
    <m/>
    <m/>
    <m/>
    <s v="Outside of US"/>
    <m/>
    <m/>
    <s v="Elsewhere in US"/>
    <m/>
    <m/>
    <m/>
    <m/>
    <m/>
    <m/>
    <m/>
    <m/>
    <n v="0"/>
    <n v="0"/>
    <n v="3"/>
    <s v="Comment by actor/actress"/>
    <s v="I'm told these things will kill you. Car blows up when he pushes lighter in."/>
    <m/>
    <s v="Health of Smoker"/>
    <m/>
    <m/>
    <m/>
    <m/>
    <m/>
    <m/>
    <m/>
    <m/>
    <m/>
    <m/>
    <m/>
    <m/>
    <m/>
    <m/>
    <m/>
    <m/>
    <m/>
    <m/>
    <m/>
    <s v="cigarette"/>
    <m/>
    <m/>
    <m/>
    <s v="cigarette"/>
    <s v="cigarette"/>
    <m/>
    <m/>
    <m/>
    <s v="Balanced"/>
    <n v="4"/>
    <n v="4"/>
    <n v="2"/>
    <n v="3"/>
    <s v="Specific brand"/>
    <s v="specific brand depiction"/>
    <n v="0"/>
    <n v="1.85"/>
    <n v="6"/>
    <n v="1"/>
    <n v="1"/>
    <m/>
    <m/>
  </r>
  <r>
    <n v="48555"/>
    <s v="Scooby Doo"/>
    <d v="2002-06-14T00:00:00"/>
    <x v="0"/>
    <s v="T10"/>
    <n v="86"/>
    <s v="Warner Bros."/>
    <x v="4"/>
    <m/>
    <x v="2"/>
    <n v="84000000"/>
    <n v="0"/>
    <m/>
    <n v="153288182"/>
    <s v="final"/>
    <n v="5.8"/>
    <n v="0"/>
    <n v="0"/>
    <n v="0"/>
    <n v="0"/>
    <s v="Australia"/>
    <m/>
    <m/>
    <m/>
    <m/>
    <m/>
    <s v="Roven, Charles"/>
    <s v="Gosnell, Raja"/>
    <s v="Hanna, William; Barbera, Joseph; Titley, Craig; Gunn, James"/>
    <s v="Brennan, Lisa"/>
    <s v="Beyda, Kent"/>
    <m/>
    <m/>
    <m/>
    <m/>
    <m/>
    <m/>
    <m/>
    <m/>
    <m/>
    <m/>
    <m/>
    <m/>
    <m/>
    <m/>
    <m/>
    <m/>
    <m/>
    <m/>
    <m/>
    <m/>
    <m/>
    <m/>
    <m/>
    <m/>
    <m/>
    <m/>
    <m/>
    <m/>
    <m/>
    <m/>
    <m/>
    <m/>
    <m/>
    <m/>
    <m/>
    <m/>
    <m/>
    <m/>
    <m/>
    <m/>
    <m/>
    <m/>
    <m/>
    <m/>
    <m/>
    <m/>
    <m/>
    <m/>
    <m/>
    <m/>
    <m/>
    <m/>
    <m/>
    <m/>
    <m/>
    <m/>
    <m/>
    <m/>
    <m/>
    <m/>
    <m/>
    <m/>
    <m/>
    <m/>
    <m/>
    <m/>
    <m/>
    <m/>
    <m/>
    <m/>
    <m/>
    <m/>
    <m/>
    <m/>
    <m/>
    <m/>
    <m/>
    <m/>
    <m/>
    <m/>
    <m/>
    <m/>
    <m/>
    <m/>
    <m/>
    <m/>
    <m/>
    <m/>
    <m/>
    <m/>
    <m/>
    <m/>
    <m/>
    <m/>
    <m/>
    <m/>
    <m/>
    <m/>
    <m/>
    <m/>
    <m/>
    <m/>
    <m/>
    <n v="0"/>
    <n v="0"/>
    <n v="0"/>
    <n v="0"/>
    <n v="0"/>
    <n v="0"/>
    <n v="26428997"/>
    <n v="0"/>
    <m/>
    <m/>
    <m/>
    <m/>
    <m/>
    <m/>
    <m/>
    <m/>
    <m/>
    <m/>
    <m/>
    <m/>
    <m/>
    <m/>
    <m/>
    <m/>
    <m/>
    <m/>
    <m/>
    <m/>
    <m/>
    <m/>
    <m/>
    <n v="0"/>
    <n v="0"/>
    <n v="0"/>
    <m/>
    <m/>
    <m/>
    <m/>
    <m/>
    <m/>
    <m/>
    <m/>
    <m/>
    <m/>
    <m/>
    <m/>
    <m/>
    <m/>
    <m/>
    <m/>
    <m/>
    <m/>
    <m/>
    <m/>
    <m/>
    <m/>
    <m/>
    <m/>
    <m/>
    <m/>
    <m/>
    <m/>
    <m/>
    <m/>
    <m/>
    <m/>
    <s v="Neutral"/>
    <n v="0"/>
    <n v="0"/>
    <n v="0"/>
    <n v="0"/>
    <m/>
    <m/>
    <n v="0"/>
    <n v="0"/>
    <n v="1"/>
    <n v="1"/>
    <n v="1"/>
    <m/>
    <m/>
  </r>
  <r>
    <n v="48647"/>
    <s v="Windtalkers"/>
    <d v="2002-06-14T00:00:00"/>
    <x v="0"/>
    <s v="T10"/>
    <n v="134"/>
    <s v="MGM"/>
    <x v="0"/>
    <s v="MGM"/>
    <x v="1"/>
    <n v="115000000"/>
    <n v="0"/>
    <m/>
    <n v="40911830"/>
    <s v="final"/>
    <n v="5.8"/>
    <n v="0"/>
    <n v="1"/>
    <n v="0"/>
    <n v="0"/>
    <s v="US"/>
    <s v="HI"/>
    <m/>
    <m/>
    <m/>
    <m/>
    <s v="Woo, John; Rosenzweig, Alison R.; Graham-Rice, Tracie; Chang, Terence"/>
    <s v="Woo, John"/>
    <s v="Batteer, Joe; Rice, John"/>
    <s v="Miloyevich, Don"/>
    <s v="Gullo, Jeff"/>
    <s v="Cage, Nicolas"/>
    <s v="star"/>
    <s v="Cigarette"/>
    <s v="30+"/>
    <s v="Male"/>
    <s v="Caucasian"/>
    <m/>
    <s v="Good guy"/>
    <s v="Beach, Adam"/>
    <s v="credited non-star"/>
    <s v="Cigarette"/>
    <s v="20-30"/>
    <s v="Male"/>
    <s v="Other"/>
    <s v="Unidentified"/>
    <s v="Good guy"/>
    <s v="Emmerich, Noah"/>
    <s v="credited non-star"/>
    <s v="Cigarette"/>
    <s v="20-30"/>
    <s v="Male"/>
    <s v="Caucasian"/>
    <m/>
    <s v="Good guy"/>
    <s v="Stormare, Peter"/>
    <s v="credited non-star"/>
    <s v="Pipe"/>
    <s v="30+"/>
    <s v="Male"/>
    <s v="Caucasian"/>
    <m/>
    <s v="Good guy"/>
    <s v="Non-IMDb, Extra"/>
    <s v="extra"/>
    <s v="Cigarette"/>
    <s v="20-30"/>
    <s v="Male"/>
    <s v="Caucasian"/>
    <m/>
    <m/>
    <s v="Non-IMDb, Extra"/>
    <s v="extra"/>
    <s v="Cigar"/>
    <s v="30+"/>
    <s v="Male"/>
    <s v="Caucasian"/>
    <m/>
    <m/>
    <s v="Non-IMDb, Extra"/>
    <s v="extra"/>
    <s v="Smokeless"/>
    <s v="20-30"/>
    <s v="Male"/>
    <s v="Caucasian"/>
    <m/>
    <m/>
    <m/>
    <m/>
    <m/>
    <m/>
    <m/>
    <m/>
    <m/>
    <m/>
    <m/>
    <m/>
    <m/>
    <m/>
    <m/>
    <m/>
    <m/>
    <m/>
    <m/>
    <m/>
    <m/>
    <m/>
    <m/>
    <m/>
    <m/>
    <m/>
    <m/>
    <m/>
    <m/>
    <m/>
    <m/>
    <m/>
    <m/>
    <m/>
    <m/>
    <m/>
    <m/>
    <m/>
    <m/>
    <m/>
    <m/>
    <m/>
    <m/>
    <m/>
    <m/>
    <m/>
    <m/>
    <m/>
    <m/>
    <n v="75"/>
    <n v="2"/>
    <n v="6"/>
    <n v="1"/>
    <n v="84"/>
    <s v="50+"/>
    <n v="7053764"/>
    <n v="592516176"/>
    <s v="Bar/nightclub"/>
    <s v="Outdoors"/>
    <m/>
    <m/>
    <m/>
    <m/>
    <s v="non-smoking tent"/>
    <s v="beach, battlefield, back of truck"/>
    <s v="Non-smoking adult"/>
    <m/>
    <m/>
    <s v="Outside of US"/>
    <m/>
    <m/>
    <s v="Elsewhere in US"/>
    <m/>
    <m/>
    <m/>
    <m/>
    <m/>
    <m/>
    <m/>
    <m/>
    <n v="1"/>
    <n v="3"/>
    <n v="3"/>
    <m/>
    <m/>
    <m/>
    <m/>
    <m/>
    <m/>
    <m/>
    <m/>
    <m/>
    <m/>
    <m/>
    <m/>
    <m/>
    <m/>
    <m/>
    <m/>
    <m/>
    <m/>
    <s v="cigarette"/>
    <s v="cigarette"/>
    <s v="cigar"/>
    <s v="cigarette; cigar"/>
    <m/>
    <s v="cigarette; cigar"/>
    <s v="cigarette"/>
    <m/>
    <m/>
    <s v="pipe"/>
    <m/>
    <m/>
    <s v="cigarette"/>
    <s v="Prayer, masculine, tough, experimentation"/>
    <s v="Pro"/>
    <n v="6"/>
    <n v="6"/>
    <n v="6"/>
    <n v="2"/>
    <m/>
    <m/>
    <n v="0"/>
    <n v="2.85"/>
    <n v="4"/>
    <n v="1"/>
    <n v="1"/>
    <m/>
    <m/>
  </r>
  <r>
    <n v="48630"/>
    <s v="Lilo &amp; Stitch"/>
    <d v="2002-06-21T00:00:00"/>
    <x v="0"/>
    <s v="T10"/>
    <n v="85"/>
    <s v="Disney"/>
    <x v="1"/>
    <m/>
    <x v="2"/>
    <n v="80000000"/>
    <n v="0"/>
    <m/>
    <n v="145771527"/>
    <s v="final"/>
    <n v="5.8"/>
    <n v="0"/>
    <n v="0"/>
    <n v="0"/>
    <n v="0"/>
    <s v="US"/>
    <s v="FL"/>
    <m/>
    <s v="US"/>
    <s v="CA"/>
    <m/>
    <s v="Spencer, Clark"/>
    <s v="DeBlois, Dean; Sanders, Chris"/>
    <s v="Sanders, Chris; DeBlois, Dean"/>
    <m/>
    <s v="Holmes, Darren T."/>
    <m/>
    <m/>
    <m/>
    <m/>
    <m/>
    <m/>
    <m/>
    <m/>
    <m/>
    <m/>
    <m/>
    <m/>
    <m/>
    <m/>
    <m/>
    <m/>
    <m/>
    <m/>
    <m/>
    <m/>
    <m/>
    <m/>
    <m/>
    <m/>
    <m/>
    <m/>
    <m/>
    <m/>
    <m/>
    <m/>
    <m/>
    <m/>
    <m/>
    <m/>
    <m/>
    <m/>
    <m/>
    <m/>
    <m/>
    <m/>
    <m/>
    <m/>
    <m/>
    <m/>
    <m/>
    <m/>
    <m/>
    <m/>
    <m/>
    <m/>
    <m/>
    <m/>
    <m/>
    <m/>
    <m/>
    <m/>
    <m/>
    <m/>
    <m/>
    <m/>
    <m/>
    <m/>
    <m/>
    <m/>
    <m/>
    <m/>
    <m/>
    <m/>
    <m/>
    <m/>
    <m/>
    <m/>
    <m/>
    <m/>
    <m/>
    <m/>
    <m/>
    <m/>
    <m/>
    <m/>
    <m/>
    <m/>
    <m/>
    <m/>
    <m/>
    <m/>
    <m/>
    <m/>
    <m/>
    <m/>
    <m/>
    <m/>
    <m/>
    <m/>
    <m/>
    <m/>
    <m/>
    <m/>
    <m/>
    <m/>
    <m/>
    <m/>
    <m/>
    <n v="0"/>
    <n v="0"/>
    <n v="0"/>
    <n v="0"/>
    <n v="0"/>
    <n v="0"/>
    <n v="25133022"/>
    <n v="0"/>
    <m/>
    <m/>
    <m/>
    <m/>
    <m/>
    <m/>
    <m/>
    <m/>
    <m/>
    <m/>
    <m/>
    <m/>
    <m/>
    <m/>
    <m/>
    <m/>
    <m/>
    <m/>
    <m/>
    <m/>
    <m/>
    <m/>
    <m/>
    <n v="0"/>
    <n v="0"/>
    <n v="0"/>
    <m/>
    <m/>
    <m/>
    <m/>
    <m/>
    <m/>
    <m/>
    <m/>
    <m/>
    <m/>
    <m/>
    <m/>
    <m/>
    <m/>
    <m/>
    <m/>
    <m/>
    <m/>
    <m/>
    <m/>
    <m/>
    <m/>
    <m/>
    <m/>
    <m/>
    <m/>
    <m/>
    <m/>
    <m/>
    <m/>
    <m/>
    <m/>
    <s v="Neutral"/>
    <n v="0"/>
    <n v="0"/>
    <n v="0"/>
    <n v="0"/>
    <m/>
    <m/>
    <n v="0"/>
    <n v="0"/>
    <n v="1"/>
    <n v="1"/>
    <n v="1"/>
    <m/>
    <m/>
  </r>
  <r>
    <n v="48636"/>
    <s v="Men in Black 2"/>
    <d v="2002-07-03T00:00:00"/>
    <x v="0"/>
    <s v="T10"/>
    <n v="88"/>
    <s v="Sony"/>
    <x v="6"/>
    <m/>
    <x v="0"/>
    <n v="140000000"/>
    <n v="0"/>
    <m/>
    <n v="190418803"/>
    <s v="final"/>
    <n v="5.8"/>
    <n v="0"/>
    <n v="1"/>
    <n v="0"/>
    <n v="0"/>
    <s v="US"/>
    <s v="CA"/>
    <m/>
    <s v="US"/>
    <s v="NY"/>
    <m/>
    <s v="Parkes, Walter F.; MacDonald, Laurie; Spielberg, Steven"/>
    <s v="Sonnenfeld, Barry"/>
    <s v="Cunningham, Lowell; Gordon, Robert; Fanaro, Barry"/>
    <s v="Harlocker, Doug"/>
    <s v="Pearson, Richard"/>
    <s v="Non-IMDb, Extra"/>
    <s v="extra"/>
    <s v="Cigar"/>
    <s v="30+"/>
    <s v="Male"/>
    <s v="Other"/>
    <s v="Unidentified"/>
    <s v="Good guy"/>
    <s v="Non-IMDb, Extra"/>
    <m/>
    <s v="Cigarette"/>
    <s v="30+"/>
    <s v="Male"/>
    <s v="Other"/>
    <s v="Unidentified"/>
    <s v="Good guy"/>
    <s v="Howard, Jeremy"/>
    <m/>
    <s v="Cigarette"/>
    <m/>
    <s v="Male"/>
    <s v="Other"/>
    <s v="Unidentified"/>
    <m/>
    <m/>
    <m/>
    <m/>
    <m/>
    <m/>
    <m/>
    <m/>
    <m/>
    <m/>
    <m/>
    <m/>
    <m/>
    <m/>
    <m/>
    <m/>
    <m/>
    <m/>
    <m/>
    <m/>
    <m/>
    <m/>
    <m/>
    <m/>
    <m/>
    <m/>
    <m/>
    <m/>
    <m/>
    <m/>
    <m/>
    <m/>
    <m/>
    <m/>
    <m/>
    <m/>
    <m/>
    <m/>
    <m/>
    <m/>
    <m/>
    <m/>
    <m/>
    <m/>
    <m/>
    <m/>
    <m/>
    <m/>
    <m/>
    <m/>
    <m/>
    <m/>
    <m/>
    <m/>
    <m/>
    <m/>
    <m/>
    <m/>
    <m/>
    <m/>
    <m/>
    <m/>
    <m/>
    <m/>
    <m/>
    <m/>
    <s v="Marlboro"/>
    <s v="Marlboro"/>
    <s v="No actor use"/>
    <s v="Retail display"/>
    <m/>
    <m/>
    <m/>
    <m/>
    <m/>
    <m/>
    <m/>
    <m/>
    <m/>
    <m/>
    <n v="8"/>
    <n v="9"/>
    <n v="0"/>
    <n v="0"/>
    <n v="17"/>
    <s v="10 — 29"/>
    <n v="32830828"/>
    <n v="558124076"/>
    <s v="Home"/>
    <s v="Workplace"/>
    <m/>
    <m/>
    <m/>
    <m/>
    <m/>
    <m/>
    <s v="Designated non-smoking area"/>
    <s v="Non-smoking adult"/>
    <m/>
    <s v="Elsewhere in US"/>
    <m/>
    <m/>
    <m/>
    <m/>
    <m/>
    <m/>
    <m/>
    <m/>
    <m/>
    <m/>
    <m/>
    <n v="0"/>
    <n v="0"/>
    <n v="1"/>
    <s v="Comment by actor/actress"/>
    <s v="T.L.Jones takes cigarette out of alien's mouth in post office: no smoking"/>
    <m/>
    <m/>
    <m/>
    <m/>
    <m/>
    <m/>
    <m/>
    <m/>
    <m/>
    <m/>
    <m/>
    <m/>
    <m/>
    <m/>
    <m/>
    <m/>
    <s v="cigarette"/>
    <m/>
    <m/>
    <s v="cigarette; cigar"/>
    <m/>
    <s v="cigarette"/>
    <m/>
    <m/>
    <m/>
    <m/>
    <m/>
    <m/>
    <m/>
    <m/>
    <s v="Pro"/>
    <n v="4"/>
    <n v="6"/>
    <n v="4"/>
    <n v="3"/>
    <s v="Specific brand, tobacco use in designated non-smoking area"/>
    <s v="specific brand depiction"/>
    <n v="0"/>
    <n v="3"/>
    <n v="6"/>
    <n v="1"/>
    <n v="1"/>
    <m/>
    <m/>
  </r>
  <r>
    <n v="48670"/>
    <s v="Powerpuff Girls Movie, The"/>
    <d v="2002-07-03T00:00:00"/>
    <x v="0"/>
    <s v="T10"/>
    <n v="73"/>
    <s v="Warner Bros."/>
    <x v="4"/>
    <m/>
    <x v="2"/>
    <n v="10000000"/>
    <n v="0"/>
    <m/>
    <n v="11411644"/>
    <s v="final"/>
    <n v="5.8"/>
    <n v="0"/>
    <n v="0"/>
    <n v="0"/>
    <n v="0"/>
    <s v="US"/>
    <s v="CA"/>
    <m/>
    <m/>
    <m/>
    <m/>
    <s v="Castricone, Donna"/>
    <s v="McCracken, Craig"/>
    <s v="McCracken, Craig; Bean, Charlie; Faust, Lauren; Rudish, Paul"/>
    <m/>
    <s v="Desales, Rob"/>
    <m/>
    <m/>
    <m/>
    <m/>
    <m/>
    <m/>
    <m/>
    <m/>
    <m/>
    <m/>
    <m/>
    <m/>
    <m/>
    <m/>
    <m/>
    <m/>
    <m/>
    <m/>
    <m/>
    <m/>
    <m/>
    <m/>
    <m/>
    <m/>
    <m/>
    <m/>
    <m/>
    <m/>
    <m/>
    <m/>
    <m/>
    <m/>
    <m/>
    <m/>
    <m/>
    <m/>
    <m/>
    <m/>
    <m/>
    <m/>
    <m/>
    <m/>
    <m/>
    <m/>
    <m/>
    <m/>
    <m/>
    <m/>
    <m/>
    <m/>
    <m/>
    <m/>
    <m/>
    <m/>
    <m/>
    <m/>
    <m/>
    <m/>
    <m/>
    <m/>
    <m/>
    <m/>
    <m/>
    <m/>
    <m/>
    <m/>
    <m/>
    <m/>
    <m/>
    <m/>
    <m/>
    <m/>
    <m/>
    <m/>
    <m/>
    <m/>
    <m/>
    <m/>
    <m/>
    <m/>
    <m/>
    <m/>
    <m/>
    <m/>
    <m/>
    <m/>
    <m/>
    <m/>
    <m/>
    <m/>
    <m/>
    <m/>
    <m/>
    <m/>
    <m/>
    <m/>
    <m/>
    <m/>
    <m/>
    <m/>
    <m/>
    <m/>
    <m/>
    <n v="0"/>
    <n v="0"/>
    <n v="0"/>
    <n v="0"/>
    <n v="0"/>
    <n v="0"/>
    <n v="1967525"/>
    <n v="0"/>
    <m/>
    <m/>
    <m/>
    <m/>
    <m/>
    <m/>
    <m/>
    <m/>
    <m/>
    <m/>
    <m/>
    <m/>
    <m/>
    <m/>
    <m/>
    <m/>
    <m/>
    <m/>
    <m/>
    <m/>
    <m/>
    <m/>
    <m/>
    <n v="0"/>
    <n v="0"/>
    <n v="0"/>
    <m/>
    <m/>
    <m/>
    <m/>
    <m/>
    <m/>
    <m/>
    <m/>
    <m/>
    <m/>
    <m/>
    <m/>
    <m/>
    <m/>
    <m/>
    <m/>
    <m/>
    <m/>
    <m/>
    <m/>
    <m/>
    <m/>
    <m/>
    <m/>
    <m/>
    <m/>
    <m/>
    <m/>
    <m/>
    <m/>
    <m/>
    <m/>
    <m/>
    <n v="0"/>
    <n v="0"/>
    <n v="0"/>
    <n v="0"/>
    <m/>
    <m/>
    <n v="0"/>
    <n v="0"/>
    <n v="1"/>
    <n v="1"/>
    <n v="1"/>
    <m/>
    <m/>
  </r>
  <r>
    <n v="48595"/>
    <s v="Halloween: Resurrection"/>
    <d v="2002-07-12T00:00:00"/>
    <x v="0"/>
    <s v="T10"/>
    <n v="94"/>
    <s v="Universal"/>
    <x v="2"/>
    <m/>
    <x v="1"/>
    <n v="15000000"/>
    <n v="0"/>
    <m/>
    <n v="30259652"/>
    <s v="final"/>
    <n v="5.8"/>
    <n v="0"/>
    <n v="1"/>
    <n v="0"/>
    <n v="0"/>
    <s v="CAN"/>
    <m/>
    <s v="BC"/>
    <m/>
    <m/>
    <m/>
    <s v="Freeman, Paul; Leahy, Michael"/>
    <s v="Rosenthal, Rick"/>
    <s v="Hill, Debra; Carpenter, John; Brand, Larry; Hood, Sean"/>
    <s v="Righton, Dave"/>
    <s v="Ferretti, Robert A."/>
    <s v="Non-IMDb, Extra"/>
    <s v="extra"/>
    <s v="Cigarette"/>
    <m/>
    <m/>
    <m/>
    <m/>
    <m/>
    <m/>
    <m/>
    <m/>
    <m/>
    <m/>
    <m/>
    <m/>
    <m/>
    <m/>
    <m/>
    <m/>
    <m/>
    <m/>
    <m/>
    <m/>
    <m/>
    <m/>
    <m/>
    <m/>
    <m/>
    <m/>
    <m/>
    <m/>
    <m/>
    <m/>
    <m/>
    <m/>
    <m/>
    <m/>
    <m/>
    <m/>
    <m/>
    <m/>
    <m/>
    <m/>
    <m/>
    <m/>
    <m/>
    <m/>
    <m/>
    <m/>
    <m/>
    <m/>
    <m/>
    <m/>
    <m/>
    <m/>
    <m/>
    <m/>
    <m/>
    <m/>
    <m/>
    <m/>
    <m/>
    <m/>
    <m/>
    <m/>
    <m/>
    <m/>
    <m/>
    <m/>
    <m/>
    <m/>
    <m/>
    <m/>
    <m/>
    <m/>
    <m/>
    <m/>
    <m/>
    <m/>
    <m/>
    <m/>
    <m/>
    <m/>
    <m/>
    <m/>
    <m/>
    <m/>
    <m/>
    <m/>
    <m/>
    <m/>
    <m/>
    <m/>
    <m/>
    <m/>
    <m/>
    <m/>
    <m/>
    <m/>
    <m/>
    <m/>
    <m/>
    <m/>
    <n v="3"/>
    <n v="0"/>
    <n v="0"/>
    <n v="0"/>
    <n v="3"/>
    <s v="1 — 9"/>
    <n v="5217181"/>
    <n v="15651543"/>
    <m/>
    <m/>
    <m/>
    <m/>
    <m/>
    <m/>
    <m/>
    <m/>
    <m/>
    <m/>
    <m/>
    <m/>
    <m/>
    <m/>
    <m/>
    <m/>
    <m/>
    <m/>
    <m/>
    <m/>
    <m/>
    <m/>
    <m/>
    <n v="0"/>
    <n v="0"/>
    <n v="1"/>
    <m/>
    <m/>
    <m/>
    <m/>
    <m/>
    <m/>
    <m/>
    <m/>
    <m/>
    <m/>
    <m/>
    <m/>
    <m/>
    <m/>
    <m/>
    <m/>
    <m/>
    <m/>
    <m/>
    <m/>
    <m/>
    <m/>
    <m/>
    <m/>
    <m/>
    <m/>
    <m/>
    <m/>
    <m/>
    <m/>
    <m/>
    <m/>
    <s v="Pro"/>
    <n v="2"/>
    <n v="6"/>
    <n v="2"/>
    <n v="1"/>
    <m/>
    <m/>
    <n v="0"/>
    <n v="1.57"/>
    <n v="3"/>
    <n v="1"/>
    <n v="1"/>
    <m/>
    <m/>
  </r>
  <r>
    <n v="48639"/>
    <s v="Mr. Deeds"/>
    <d v="2002-07-12T00:00:00"/>
    <x v="0"/>
    <s v="T10"/>
    <n v="96"/>
    <s v="New Line"/>
    <x v="4"/>
    <m/>
    <x v="0"/>
    <n v="50000000"/>
    <n v="0"/>
    <m/>
    <n v="126203320"/>
    <s v="final"/>
    <n v="5.8"/>
    <n v="0"/>
    <n v="1"/>
    <n v="0"/>
    <n v="0"/>
    <s v="US"/>
    <s v="CA"/>
    <m/>
    <s v="US"/>
    <s v="NY"/>
    <m/>
    <s v="Ganis, Sidney; Giarraputo, Jack"/>
    <s v="Brill, Steven"/>
    <s v="Kelland, Clarence Budington; Riskin, Robert; Herlihy, Tim"/>
    <s v="Bates, Eric J."/>
    <s v="Gourson, Jeff"/>
    <s v="Avari, Erick"/>
    <s v="credited non-star"/>
    <s v="Pipe"/>
    <s v="30+"/>
    <s v="Male"/>
    <s v="Caucasian"/>
    <m/>
    <s v="Good guy"/>
    <s v="Buscemi, Steve"/>
    <s v="credited non-star"/>
    <s v="Cigar"/>
    <s v="30+"/>
    <s v="Male"/>
    <s v="Caucasian"/>
    <m/>
    <s v="Good guy"/>
    <s v="Sandler, Adam"/>
    <s v="star"/>
    <s v="Cigar"/>
    <s v="20-30"/>
    <s v="Male"/>
    <s v="Caucasian"/>
    <m/>
    <s v="Good guy"/>
    <s v="Non-IMDb, Extra"/>
    <s v="extra"/>
    <s v="Cigar"/>
    <s v="30+"/>
    <s v="Male"/>
    <s v="Caucasian"/>
    <m/>
    <m/>
    <m/>
    <m/>
    <m/>
    <m/>
    <m/>
    <m/>
    <m/>
    <m/>
    <m/>
    <m/>
    <m/>
    <m/>
    <m/>
    <m/>
    <m/>
    <m/>
    <m/>
    <m/>
    <m/>
    <m/>
    <m/>
    <m/>
    <m/>
    <m/>
    <m/>
    <m/>
    <m/>
    <m/>
    <m/>
    <m/>
    <m/>
    <m/>
    <m/>
    <m/>
    <m/>
    <m/>
    <m/>
    <m/>
    <m/>
    <m/>
    <m/>
    <m/>
    <m/>
    <m/>
    <m/>
    <m/>
    <m/>
    <m/>
    <m/>
    <m/>
    <m/>
    <m/>
    <m/>
    <m/>
    <m/>
    <m/>
    <m/>
    <m/>
    <m/>
    <m/>
    <m/>
    <m/>
    <m/>
    <m/>
    <m/>
    <m/>
    <m/>
    <m/>
    <m/>
    <m/>
    <m/>
    <n v="0"/>
    <n v="15"/>
    <n v="49"/>
    <n v="0"/>
    <n v="64"/>
    <s v="50+"/>
    <n v="21759193"/>
    <n v="1392588352"/>
    <s v="Home"/>
    <s v="Workplace"/>
    <s v="Restaurant"/>
    <s v="Vehicle"/>
    <s v="Outdoors"/>
    <m/>
    <s v="vehicle=airplane"/>
    <s v="street"/>
    <s v="Non-smoking adult"/>
    <m/>
    <m/>
    <s v="Elsewhere in US"/>
    <m/>
    <m/>
    <m/>
    <m/>
    <m/>
    <m/>
    <m/>
    <m/>
    <m/>
    <m/>
    <m/>
    <n v="1"/>
    <n v="2"/>
    <n v="1"/>
    <s v="Comment by actor/actress"/>
    <s v="your pipe is troubling, your yellow teeth are troubling. what do you have in that pipe? Hashish?"/>
    <m/>
    <m/>
    <m/>
    <m/>
    <m/>
    <m/>
    <m/>
    <m/>
    <m/>
    <m/>
    <m/>
    <m/>
    <m/>
    <m/>
    <m/>
    <m/>
    <s v="cigar"/>
    <s v="cigar"/>
    <s v="cigar; pipe"/>
    <s v="cigar; pipe"/>
    <s v="cigar"/>
    <s v="cigar"/>
    <m/>
    <s v="cigar"/>
    <m/>
    <m/>
    <m/>
    <m/>
    <s v="cigar; pipe"/>
    <s v="Intelligence, Crazy"/>
    <s v="Balanced"/>
    <n v="6"/>
    <n v="4"/>
    <n v="6"/>
    <n v="3"/>
    <m/>
    <m/>
    <n v="0"/>
    <n v="3"/>
    <n v="4"/>
    <n v="1"/>
    <n v="1"/>
    <m/>
    <m/>
  </r>
  <r>
    <n v="48637"/>
    <s v="Minority Report"/>
    <d v="2002-07-19T00:00:00"/>
    <x v="0"/>
    <s v="T10"/>
    <n v="145"/>
    <s v="DreamWorks"/>
    <x v="0"/>
    <s v="DreamWorks"/>
    <x v="0"/>
    <n v="102000000"/>
    <n v="0"/>
    <m/>
    <n v="132014112"/>
    <s v="final"/>
    <n v="5.8"/>
    <n v="0"/>
    <n v="1"/>
    <n v="0"/>
    <n v="0"/>
    <s v="US"/>
    <s v="CA"/>
    <m/>
    <s v="US"/>
    <s v="FL"/>
    <m/>
    <s v="de Bont, Jan; Curtis, Bonnie; Molen, Gerald R.; Parkes, Walter F."/>
    <s v="Spielberg, Steven"/>
    <s v="Dick, Philip K.; Frank, Scott; Cohen, Jon"/>
    <s v="Moss, Jerry"/>
    <s v="Kahn, Michael"/>
    <s v="Non-IMDb, Extra"/>
    <s v="extra"/>
    <s v="Cigar"/>
    <s v="30+"/>
    <s v="Male"/>
    <m/>
    <m/>
    <m/>
    <s v="Non-IMDb, Extra"/>
    <s v="extra"/>
    <s v="Pipe"/>
    <s v="30+"/>
    <s v="Female"/>
    <m/>
    <m/>
    <m/>
    <m/>
    <m/>
    <m/>
    <m/>
    <m/>
    <m/>
    <m/>
    <m/>
    <m/>
    <m/>
    <m/>
    <m/>
    <m/>
    <m/>
    <m/>
    <m/>
    <m/>
    <m/>
    <m/>
    <m/>
    <m/>
    <m/>
    <m/>
    <m/>
    <m/>
    <m/>
    <m/>
    <m/>
    <m/>
    <m/>
    <m/>
    <m/>
    <m/>
    <m/>
    <m/>
    <m/>
    <m/>
    <m/>
    <m/>
    <m/>
    <m/>
    <m/>
    <m/>
    <m/>
    <m/>
    <m/>
    <m/>
    <m/>
    <m/>
    <m/>
    <m/>
    <m/>
    <m/>
    <m/>
    <m/>
    <m/>
    <m/>
    <m/>
    <m/>
    <m/>
    <m/>
    <m/>
    <m/>
    <m/>
    <m/>
    <m/>
    <m/>
    <m/>
    <m/>
    <m/>
    <m/>
    <m/>
    <m/>
    <m/>
    <m/>
    <m/>
    <m/>
    <m/>
    <m/>
    <m/>
    <m/>
    <m/>
    <m/>
    <m/>
    <m/>
    <m/>
    <m/>
    <n v="0"/>
    <n v="1"/>
    <n v="6"/>
    <n v="0"/>
    <n v="7"/>
    <s v="1 — 9"/>
    <n v="22761054"/>
    <n v="159327378"/>
    <s v="Home"/>
    <m/>
    <m/>
    <m/>
    <m/>
    <m/>
    <m/>
    <m/>
    <m/>
    <m/>
    <m/>
    <m/>
    <m/>
    <m/>
    <m/>
    <m/>
    <m/>
    <m/>
    <m/>
    <m/>
    <m/>
    <m/>
    <m/>
    <n v="0"/>
    <n v="0"/>
    <n v="2"/>
    <m/>
    <m/>
    <m/>
    <m/>
    <m/>
    <m/>
    <m/>
    <m/>
    <m/>
    <m/>
    <m/>
    <m/>
    <m/>
    <m/>
    <m/>
    <m/>
    <m/>
    <m/>
    <m/>
    <m/>
    <m/>
    <m/>
    <m/>
    <m/>
    <m/>
    <m/>
    <m/>
    <m/>
    <m/>
    <s v="cigar"/>
    <s v="pipe"/>
    <s v="CRAZY"/>
    <s v="Neutral"/>
    <n v="2"/>
    <n v="2"/>
    <n v="2"/>
    <n v="3"/>
    <m/>
    <m/>
    <n v="0"/>
    <n v="1.28"/>
    <n v="2"/>
    <n v="1"/>
    <n v="1"/>
    <m/>
    <m/>
  </r>
  <r>
    <n v="48608"/>
    <s v="K-19: The Widowmaker"/>
    <d v="2002-07-21T00:00:00"/>
    <x v="0"/>
    <s v="T10"/>
    <n v="138"/>
    <s v="Paramount"/>
    <x v="3"/>
    <m/>
    <x v="0"/>
    <n v="100000000"/>
    <n v="0"/>
    <m/>
    <n v="35168677"/>
    <s v="final"/>
    <n v="5.8"/>
    <n v="0"/>
    <n v="1"/>
    <n v="0"/>
    <n v="0"/>
    <s v="UK"/>
    <m/>
    <m/>
    <s v="VAR"/>
    <m/>
    <m/>
    <s v="Bigelow, Kathryn; Feldman, Edward S.; Sighvatsson, Sigurjon"/>
    <s v="Bigelow, Kathryn"/>
    <s v="Nowra, Louis; Kyle, Christopher"/>
    <s v="Blake, Deryck"/>
    <s v="Murch, Walter"/>
    <s v="Ford, Harrison"/>
    <s v="star"/>
    <s v="Cigarette"/>
    <s v="30+"/>
    <s v="Male"/>
    <s v="Caucasian"/>
    <m/>
    <s v="Good guy"/>
    <s v="Non-IMDb, Extra"/>
    <s v="extra"/>
    <s v="Cigarette"/>
    <m/>
    <m/>
    <m/>
    <m/>
    <m/>
    <m/>
    <m/>
    <m/>
    <m/>
    <m/>
    <m/>
    <m/>
    <m/>
    <m/>
    <m/>
    <m/>
    <m/>
    <m/>
    <m/>
    <m/>
    <m/>
    <m/>
    <m/>
    <m/>
    <m/>
    <m/>
    <m/>
    <m/>
    <m/>
    <m/>
    <m/>
    <m/>
    <m/>
    <m/>
    <m/>
    <m/>
    <m/>
    <m/>
    <m/>
    <m/>
    <m/>
    <m/>
    <m/>
    <m/>
    <m/>
    <m/>
    <m/>
    <m/>
    <m/>
    <m/>
    <m/>
    <m/>
    <m/>
    <m/>
    <m/>
    <m/>
    <m/>
    <m/>
    <m/>
    <m/>
    <m/>
    <m/>
    <m/>
    <m/>
    <m/>
    <m/>
    <m/>
    <m/>
    <m/>
    <m/>
    <m/>
    <m/>
    <m/>
    <m/>
    <m/>
    <m/>
    <m/>
    <m/>
    <m/>
    <m/>
    <m/>
    <m/>
    <m/>
    <m/>
    <m/>
    <m/>
    <m/>
    <m/>
    <m/>
    <m/>
    <m/>
    <m/>
    <n v="13"/>
    <n v="0"/>
    <n v="0"/>
    <n v="0"/>
    <n v="13"/>
    <s v="10 — 29"/>
    <n v="6063565"/>
    <n v="78826345"/>
    <s v="Workplace"/>
    <s v="Restaurant"/>
    <s v="Outdoors"/>
    <m/>
    <m/>
    <m/>
    <m/>
    <s v="dock"/>
    <s v="Non-smoking adult"/>
    <m/>
    <m/>
    <m/>
    <m/>
    <m/>
    <m/>
    <m/>
    <m/>
    <m/>
    <m/>
    <m/>
    <m/>
    <m/>
    <m/>
    <n v="1"/>
    <n v="0"/>
    <n v="1"/>
    <m/>
    <m/>
    <m/>
    <m/>
    <m/>
    <m/>
    <m/>
    <m/>
    <m/>
    <m/>
    <m/>
    <m/>
    <m/>
    <m/>
    <m/>
    <m/>
    <m/>
    <m/>
    <m/>
    <s v="cigarette"/>
    <s v="cigarette"/>
    <m/>
    <m/>
    <m/>
    <s v="cigarette"/>
    <m/>
    <m/>
    <m/>
    <m/>
    <m/>
    <m/>
    <m/>
    <s v="Pro"/>
    <n v="4"/>
    <n v="6"/>
    <n v="6"/>
    <n v="3"/>
    <m/>
    <m/>
    <n v="0"/>
    <n v="3"/>
    <n v="4"/>
    <n v="1"/>
    <n v="1"/>
    <m/>
    <m/>
  </r>
  <r>
    <n v="48629"/>
    <s v="Like Mike"/>
    <d v="2002-07-25T00:00:00"/>
    <x v="0"/>
    <s v="T10"/>
    <n v="99"/>
    <s v="Fox"/>
    <x v="5"/>
    <m/>
    <x v="2"/>
    <n v="30000000"/>
    <n v="0"/>
    <m/>
    <n v="51432423"/>
    <s v="final"/>
    <n v="5.8"/>
    <n v="0"/>
    <n v="0"/>
    <n v="0"/>
    <n v="0"/>
    <s v="US"/>
    <s v="CA"/>
    <m/>
    <s v="US"/>
    <s v="PA"/>
    <m/>
    <s v="Heller, Peter; Josephson, Barry"/>
    <s v="Schultz, John"/>
    <s v="Moffet, Jordan; Elliot, Michael"/>
    <s v="Bonaventura, Tony"/>
    <s v="Berger, Peter E."/>
    <m/>
    <m/>
    <m/>
    <m/>
    <m/>
    <m/>
    <m/>
    <m/>
    <m/>
    <m/>
    <m/>
    <m/>
    <m/>
    <m/>
    <m/>
    <m/>
    <m/>
    <m/>
    <m/>
    <m/>
    <m/>
    <m/>
    <m/>
    <m/>
    <m/>
    <m/>
    <m/>
    <m/>
    <m/>
    <m/>
    <m/>
    <m/>
    <m/>
    <m/>
    <m/>
    <m/>
    <m/>
    <m/>
    <m/>
    <m/>
    <m/>
    <m/>
    <m/>
    <m/>
    <m/>
    <m/>
    <m/>
    <m/>
    <m/>
    <m/>
    <m/>
    <m/>
    <m/>
    <m/>
    <m/>
    <m/>
    <m/>
    <m/>
    <m/>
    <m/>
    <m/>
    <m/>
    <m/>
    <m/>
    <m/>
    <m/>
    <m/>
    <m/>
    <m/>
    <m/>
    <m/>
    <m/>
    <m/>
    <m/>
    <m/>
    <m/>
    <m/>
    <m/>
    <m/>
    <m/>
    <m/>
    <m/>
    <m/>
    <m/>
    <m/>
    <m/>
    <m/>
    <m/>
    <m/>
    <m/>
    <m/>
    <m/>
    <m/>
    <m/>
    <m/>
    <m/>
    <m/>
    <m/>
    <m/>
    <m/>
    <m/>
    <m/>
    <m/>
    <n v="0"/>
    <n v="0"/>
    <n v="0"/>
    <n v="0"/>
    <n v="0"/>
    <n v="0"/>
    <n v="8867659"/>
    <n v="0"/>
    <m/>
    <m/>
    <m/>
    <m/>
    <m/>
    <m/>
    <m/>
    <m/>
    <m/>
    <m/>
    <m/>
    <m/>
    <m/>
    <m/>
    <m/>
    <m/>
    <m/>
    <m/>
    <m/>
    <m/>
    <m/>
    <m/>
    <m/>
    <n v="0"/>
    <n v="0"/>
    <n v="0"/>
    <m/>
    <m/>
    <m/>
    <m/>
    <m/>
    <m/>
    <m/>
    <m/>
    <m/>
    <m/>
    <m/>
    <m/>
    <m/>
    <m/>
    <m/>
    <m/>
    <m/>
    <m/>
    <m/>
    <m/>
    <m/>
    <m/>
    <m/>
    <m/>
    <m/>
    <m/>
    <m/>
    <m/>
    <m/>
    <m/>
    <m/>
    <m/>
    <m/>
    <n v="0"/>
    <n v="0"/>
    <n v="0"/>
    <n v="0"/>
    <m/>
    <m/>
    <n v="0"/>
    <n v="0"/>
    <n v="1"/>
    <n v="1"/>
    <n v="1"/>
    <m/>
    <m/>
  </r>
  <r>
    <n v="48579"/>
    <s v="Divine Secrets of the Ya-Ya Sisterhood"/>
    <d v="2002-07-29T00:00:00"/>
    <x v="0"/>
    <s v="T10"/>
    <n v="116"/>
    <s v="Warner Bros."/>
    <x v="4"/>
    <m/>
    <x v="0"/>
    <n v="27000000"/>
    <n v="0"/>
    <m/>
    <n v="69586544"/>
    <s v="final"/>
    <n v="5.8"/>
    <n v="0"/>
    <n v="1"/>
    <n v="0"/>
    <n v="0"/>
    <s v="US"/>
    <s v="NC"/>
    <m/>
    <m/>
    <m/>
    <m/>
    <s v="Gaylord II, E.K.; McLaglen, Mary; Bruckheimer, Bonnie; Lowry, Hunt"/>
    <s v="Khouri, Callie"/>
    <s v="Wells, Rebecca; Andrus, Mark; Khouri, Callie"/>
    <s v="Beck, Robert"/>
    <s v="Marcus, Andrew"/>
    <s v="Judd, Ashley"/>
    <s v="star"/>
    <s v="Cigarette"/>
    <s v="20-30"/>
    <s v="Female"/>
    <s v="Caucasian"/>
    <m/>
    <s v="Good guy"/>
    <s v="McKenzie, Jacqueline"/>
    <s v="credited non-star"/>
    <s v="Cigarette"/>
    <s v="20-30"/>
    <s v="Female"/>
    <s v="Caucasian"/>
    <m/>
    <s v="Good guy"/>
    <s v="Flanagan, Fionnula"/>
    <s v="credited non-star"/>
    <s v="Cigarette"/>
    <m/>
    <s v="Female"/>
    <s v="Caucasian"/>
    <m/>
    <s v="Good guy"/>
    <s v="Burstyn, Ellen"/>
    <s v="star"/>
    <s v="Cigarette"/>
    <s v="30+"/>
    <s v="Female"/>
    <s v="Caucasian"/>
    <m/>
    <s v="Good guy"/>
    <s v="Non-IMDb, Extra"/>
    <s v="extra"/>
    <s v="Cigarette"/>
    <m/>
    <m/>
    <m/>
    <m/>
    <m/>
    <s v="Non-IMDb, Extra"/>
    <s v="extra"/>
    <s v="Cigarette"/>
    <m/>
    <m/>
    <m/>
    <m/>
    <m/>
    <m/>
    <m/>
    <m/>
    <m/>
    <m/>
    <m/>
    <m/>
    <m/>
    <m/>
    <m/>
    <m/>
    <m/>
    <m/>
    <m/>
    <m/>
    <m/>
    <m/>
    <m/>
    <m/>
    <m/>
    <m/>
    <m/>
    <m/>
    <m/>
    <m/>
    <m/>
    <m/>
    <m/>
    <m/>
    <m/>
    <m/>
    <m/>
    <m/>
    <m/>
    <m/>
    <m/>
    <m/>
    <m/>
    <m/>
    <m/>
    <m/>
    <m/>
    <m/>
    <m/>
    <m/>
    <m/>
    <m/>
    <m/>
    <m/>
    <m/>
    <m/>
    <m/>
    <m/>
    <m/>
    <m/>
    <n v="22"/>
    <n v="0"/>
    <n v="0"/>
    <n v="0"/>
    <n v="22"/>
    <s v="10 — 29"/>
    <n v="11997680"/>
    <n v="263948960"/>
    <s v="Home"/>
    <s v="Hotel/motel"/>
    <s v="Bar/nightclub"/>
    <s v="Outdoors"/>
    <m/>
    <m/>
    <m/>
    <s v="beach, porch"/>
    <s v="Child"/>
    <s v="Non-smoking adult"/>
    <m/>
    <m/>
    <m/>
    <m/>
    <m/>
    <m/>
    <m/>
    <m/>
    <m/>
    <m/>
    <m/>
    <m/>
    <m/>
    <n v="2"/>
    <n v="2"/>
    <n v="2"/>
    <s v="Comment by actor/actress"/>
    <s v="At beginning of movie, Sidda says they smoked too much"/>
    <m/>
    <s v="Health of Smoker"/>
    <s v="Visual clue"/>
    <m/>
    <s v="Caro takes Teensy's cigarette out of her mouth and drops it in the sink"/>
    <m/>
    <m/>
    <m/>
    <m/>
    <m/>
    <m/>
    <m/>
    <m/>
    <m/>
    <m/>
    <m/>
    <m/>
    <s v="cigarette"/>
    <m/>
    <m/>
    <m/>
    <m/>
    <m/>
    <s v="cigarette"/>
    <s v="cigarette"/>
    <m/>
    <m/>
    <m/>
    <m/>
    <m/>
    <s v="Balanced"/>
    <n v="4"/>
    <n v="4"/>
    <n v="6"/>
    <n v="3"/>
    <s v="Tobacco use around child"/>
    <s v="use near child/pregnant/ill person"/>
    <n v="0"/>
    <n v="2.42"/>
    <n v="6"/>
    <n v="1"/>
    <n v="1"/>
    <m/>
    <m/>
  </r>
  <r>
    <n v="48679"/>
    <s v="Reign of Fire"/>
    <d v="2002-08-01T00:00:00"/>
    <x v="0"/>
    <s v="T10"/>
    <n v="101"/>
    <s v="Spyglass"/>
    <x v="1"/>
    <m/>
    <x v="0"/>
    <n v="95000000"/>
    <n v="0"/>
    <m/>
    <n v="43060566"/>
    <s v="final"/>
    <n v="5.8"/>
    <n v="0"/>
    <n v="1"/>
    <n v="0"/>
    <n v="0"/>
    <s v="UK"/>
    <m/>
    <m/>
    <s v="Ireland"/>
    <m/>
    <m/>
    <s v="Barber, Gary; Birnbaum, Roger"/>
    <s v="Bowman, Rob"/>
    <s v="Chabot, Gregg; Peterka, Kevin; Greenberg, Matt"/>
    <s v="Connon, June"/>
    <s v="McGrath, Declan"/>
    <s v="McConaughey, Matthew"/>
    <s v="star"/>
    <s v="Cigar"/>
    <s v="20-30"/>
    <s v="Male"/>
    <s v="Caucasian"/>
    <m/>
    <s v="Good guy"/>
    <s v="Non-IMDb, Extra"/>
    <s v="extra"/>
    <s v="Cigarette"/>
    <m/>
    <m/>
    <m/>
    <m/>
    <m/>
    <m/>
    <m/>
    <m/>
    <m/>
    <m/>
    <m/>
    <m/>
    <m/>
    <m/>
    <m/>
    <m/>
    <m/>
    <m/>
    <m/>
    <m/>
    <m/>
    <m/>
    <m/>
    <m/>
    <m/>
    <m/>
    <m/>
    <m/>
    <m/>
    <m/>
    <m/>
    <m/>
    <m/>
    <m/>
    <m/>
    <m/>
    <m/>
    <m/>
    <m/>
    <m/>
    <m/>
    <m/>
    <m/>
    <m/>
    <m/>
    <m/>
    <m/>
    <m/>
    <m/>
    <m/>
    <m/>
    <m/>
    <m/>
    <m/>
    <m/>
    <m/>
    <m/>
    <m/>
    <m/>
    <m/>
    <m/>
    <m/>
    <m/>
    <m/>
    <m/>
    <m/>
    <m/>
    <m/>
    <m/>
    <m/>
    <m/>
    <m/>
    <m/>
    <m/>
    <m/>
    <m/>
    <m/>
    <m/>
    <m/>
    <m/>
    <m/>
    <m/>
    <m/>
    <m/>
    <m/>
    <m/>
    <m/>
    <m/>
    <m/>
    <m/>
    <m/>
    <m/>
    <n v="5"/>
    <n v="23"/>
    <n v="0"/>
    <n v="0"/>
    <n v="28"/>
    <s v="10 — 29"/>
    <n v="7424236"/>
    <n v="207878608"/>
    <m/>
    <m/>
    <m/>
    <m/>
    <m/>
    <m/>
    <m/>
    <m/>
    <s v="Non-smoking adult"/>
    <s v="Child"/>
    <m/>
    <m/>
    <m/>
    <m/>
    <m/>
    <m/>
    <m/>
    <m/>
    <m/>
    <m/>
    <m/>
    <m/>
    <m/>
    <n v="1"/>
    <n v="0"/>
    <n v="1"/>
    <s v="Comment by actor/actress"/>
    <s v="no thanks, I'm trying to cut back quinn, have you been smoking?!"/>
    <m/>
    <s v="Health of Smoker"/>
    <m/>
    <m/>
    <m/>
    <m/>
    <m/>
    <m/>
    <m/>
    <m/>
    <m/>
    <m/>
    <m/>
    <m/>
    <m/>
    <m/>
    <m/>
    <m/>
    <s v="cigar"/>
    <s v="cigarette"/>
    <m/>
    <s v="cigarette; cigar"/>
    <m/>
    <m/>
    <m/>
    <m/>
    <m/>
    <m/>
    <m/>
    <m/>
    <s v="Pro"/>
    <n v="4"/>
    <n v="6"/>
    <n v="6"/>
    <n v="1"/>
    <s v="Tobacco use around child"/>
    <s v="use near child/pregnant/ill person"/>
    <n v="0"/>
    <n v="2.42"/>
    <n v="6"/>
    <n v="1"/>
    <n v="1"/>
    <m/>
    <m/>
  </r>
  <r>
    <n v="48688"/>
    <s v="Austin Powers in Goldmember"/>
    <d v="2002-08-01T00:00:00"/>
    <x v="0"/>
    <s v="T10"/>
    <n v="94"/>
    <s v="New Line"/>
    <x v="4"/>
    <m/>
    <x v="0"/>
    <n v="63000000"/>
    <n v="0"/>
    <m/>
    <n v="213079163"/>
    <s v="final"/>
    <n v="5.8"/>
    <n v="0"/>
    <n v="1"/>
    <n v="0"/>
    <n v="0"/>
    <s v="US"/>
    <s v="CA"/>
    <m/>
    <m/>
    <m/>
    <m/>
    <s v="Brener, Richard; Emmerich, Toby; Myers, Mike; McLeod, Eric"/>
    <s v="Roach, Jay"/>
    <s v="Myers, Mike; McCullers, Michael"/>
    <s v="Bauer, Scott"/>
    <s v="Hayden, Greg"/>
    <s v="DeVito, Danny"/>
    <s v="credited non-star"/>
    <s v="Cigar"/>
    <s v="30+"/>
    <s v="Male"/>
    <s v="Caucasian"/>
    <m/>
    <m/>
    <m/>
    <m/>
    <m/>
    <m/>
    <m/>
    <m/>
    <m/>
    <m/>
    <m/>
    <m/>
    <m/>
    <m/>
    <m/>
    <m/>
    <m/>
    <m/>
    <m/>
    <m/>
    <m/>
    <m/>
    <m/>
    <m/>
    <m/>
    <m/>
    <m/>
    <m/>
    <m/>
    <m/>
    <m/>
    <m/>
    <m/>
    <m/>
    <m/>
    <m/>
    <m/>
    <m/>
    <m/>
    <m/>
    <m/>
    <m/>
    <m/>
    <m/>
    <m/>
    <m/>
    <m/>
    <m/>
    <m/>
    <m/>
    <m/>
    <m/>
    <m/>
    <m/>
    <m/>
    <m/>
    <m/>
    <m/>
    <m/>
    <m/>
    <m/>
    <m/>
    <m/>
    <m/>
    <m/>
    <m/>
    <m/>
    <m/>
    <m/>
    <m/>
    <m/>
    <m/>
    <m/>
    <m/>
    <m/>
    <m/>
    <m/>
    <m/>
    <m/>
    <m/>
    <m/>
    <m/>
    <m/>
    <m/>
    <m/>
    <m/>
    <m/>
    <m/>
    <m/>
    <m/>
    <m/>
    <m/>
    <m/>
    <m/>
    <m/>
    <m/>
    <m/>
    <n v="0"/>
    <n v="5"/>
    <n v="0"/>
    <n v="0"/>
    <n v="5"/>
    <s v="1 — 9"/>
    <n v="36737787"/>
    <n v="183688935"/>
    <s v="Workplace"/>
    <s v="Outdoors"/>
    <m/>
    <m/>
    <m/>
    <m/>
    <s v="prison"/>
    <s v="movie set (exterior)"/>
    <s v="Non-smoking adult"/>
    <m/>
    <m/>
    <m/>
    <m/>
    <m/>
    <m/>
    <m/>
    <m/>
    <m/>
    <m/>
    <m/>
    <m/>
    <m/>
    <m/>
    <n v="0"/>
    <n v="1"/>
    <n v="0"/>
    <m/>
    <m/>
    <m/>
    <m/>
    <m/>
    <m/>
    <m/>
    <m/>
    <m/>
    <m/>
    <m/>
    <m/>
    <m/>
    <m/>
    <m/>
    <m/>
    <m/>
    <m/>
    <s v="cigar"/>
    <m/>
    <m/>
    <m/>
    <m/>
    <m/>
    <m/>
    <m/>
    <m/>
    <m/>
    <m/>
    <m/>
    <m/>
    <m/>
    <s v="Neutral"/>
    <n v="2"/>
    <n v="2"/>
    <n v="4"/>
    <n v="1"/>
    <m/>
    <m/>
    <n v="0"/>
    <n v="1.28"/>
    <n v="2"/>
    <n v="1"/>
    <n v="1"/>
    <m/>
    <m/>
  </r>
  <r>
    <n v="48553"/>
    <s v="Martin Lawrence Live: Runteldat"/>
    <d v="2002-08-02T00:00:00"/>
    <x v="0"/>
    <s v="T10"/>
    <n v="113"/>
    <s v="Paramount"/>
    <x v="3"/>
    <m/>
    <x v="1"/>
    <n v="3000000"/>
    <n v="0"/>
    <m/>
    <n v="19184015"/>
    <s v="final"/>
    <n v="5.8"/>
    <n v="0"/>
    <n v="0"/>
    <n v="1"/>
    <n v="0"/>
    <s v="US"/>
    <s v="DC"/>
    <m/>
    <m/>
    <m/>
    <m/>
    <s v="Gale, David; Hubbard, Beth; Hubbard, Michael; Jones, Loretha C."/>
    <s v="Raynr, David"/>
    <s v="Lawrence, Martin"/>
    <m/>
    <s v="Eliopoulos, Nicholas"/>
    <m/>
    <m/>
    <m/>
    <m/>
    <m/>
    <m/>
    <m/>
    <m/>
    <m/>
    <m/>
    <m/>
    <m/>
    <m/>
    <m/>
    <m/>
    <m/>
    <m/>
    <m/>
    <m/>
    <m/>
    <m/>
    <m/>
    <m/>
    <m/>
    <m/>
    <m/>
    <m/>
    <m/>
    <m/>
    <m/>
    <m/>
    <m/>
    <m/>
    <m/>
    <m/>
    <m/>
    <m/>
    <m/>
    <m/>
    <m/>
    <m/>
    <m/>
    <m/>
    <m/>
    <m/>
    <m/>
    <m/>
    <m/>
    <m/>
    <m/>
    <m/>
    <m/>
    <m/>
    <m/>
    <m/>
    <m/>
    <m/>
    <m/>
    <m/>
    <m/>
    <m/>
    <m/>
    <m/>
    <m/>
    <m/>
    <m/>
    <m/>
    <m/>
    <m/>
    <m/>
    <m/>
    <m/>
    <m/>
    <m/>
    <m/>
    <m/>
    <m/>
    <m/>
    <m/>
    <m/>
    <m/>
    <m/>
    <m/>
    <m/>
    <m/>
    <m/>
    <m/>
    <m/>
    <m/>
    <m/>
    <m/>
    <m/>
    <m/>
    <m/>
    <m/>
    <m/>
    <m/>
    <m/>
    <m/>
    <m/>
    <m/>
    <m/>
    <m/>
    <n v="0"/>
    <n v="0"/>
    <n v="0"/>
    <n v="0"/>
    <n v="0"/>
    <n v="0"/>
    <n v="3307589"/>
    <n v="0"/>
    <m/>
    <m/>
    <m/>
    <m/>
    <m/>
    <m/>
    <m/>
    <m/>
    <m/>
    <m/>
    <m/>
    <m/>
    <m/>
    <m/>
    <m/>
    <m/>
    <m/>
    <m/>
    <m/>
    <m/>
    <m/>
    <m/>
    <m/>
    <n v="0"/>
    <n v="0"/>
    <n v="0"/>
    <m/>
    <m/>
    <m/>
    <m/>
    <m/>
    <m/>
    <m/>
    <m/>
    <m/>
    <m/>
    <m/>
    <m/>
    <m/>
    <m/>
    <m/>
    <m/>
    <m/>
    <m/>
    <m/>
    <m/>
    <m/>
    <m/>
    <m/>
    <m/>
    <m/>
    <m/>
    <m/>
    <m/>
    <m/>
    <m/>
    <m/>
    <m/>
    <s v="Anti"/>
    <n v="0"/>
    <n v="0"/>
    <n v="0"/>
    <n v="0"/>
    <m/>
    <m/>
    <n v="0"/>
    <n v="0"/>
    <n v="1"/>
    <n v="1"/>
    <n v="1"/>
    <m/>
    <m/>
  </r>
  <r>
    <n v="48558"/>
    <s v="Signs"/>
    <d v="2002-08-03T00:00:00"/>
    <x v="0"/>
    <s v="T10"/>
    <n v="106"/>
    <s v="Kennedy/Marshall"/>
    <x v="1"/>
    <m/>
    <x v="0"/>
    <n v="72000000"/>
    <n v="0"/>
    <m/>
    <n v="227965690"/>
    <s v="final"/>
    <n v="5.8"/>
    <n v="0"/>
    <n v="1"/>
    <n v="0"/>
    <n v="0"/>
    <s v="US"/>
    <s v="PA"/>
    <m/>
    <m/>
    <m/>
    <m/>
    <s v="Shyamalan, M. Night; Mercer, Sam; Marshall, Frank"/>
    <s v="Shyamalan, M. Night"/>
    <s v="Shyamalan, M. Night"/>
    <s v="Ladson, Kevin"/>
    <s v="Tulliver, Barbara"/>
    <s v="Phoenix, Joaquin"/>
    <s v="star"/>
    <s v="Cigarette"/>
    <s v="20-30"/>
    <s v="Male"/>
    <s v="Caucasian"/>
    <m/>
    <s v="Good guy"/>
    <m/>
    <m/>
    <m/>
    <m/>
    <m/>
    <m/>
    <m/>
    <m/>
    <m/>
    <m/>
    <m/>
    <m/>
    <m/>
    <m/>
    <m/>
    <m/>
    <m/>
    <m/>
    <m/>
    <m/>
    <m/>
    <m/>
    <m/>
    <m/>
    <m/>
    <m/>
    <m/>
    <m/>
    <m/>
    <m/>
    <m/>
    <m/>
    <m/>
    <m/>
    <m/>
    <m/>
    <m/>
    <m/>
    <m/>
    <m/>
    <m/>
    <m/>
    <m/>
    <m/>
    <m/>
    <m/>
    <m/>
    <m/>
    <m/>
    <m/>
    <m/>
    <m/>
    <m/>
    <m/>
    <m/>
    <m/>
    <m/>
    <m/>
    <m/>
    <m/>
    <m/>
    <m/>
    <m/>
    <m/>
    <m/>
    <m/>
    <m/>
    <m/>
    <m/>
    <m/>
    <m/>
    <m/>
    <m/>
    <m/>
    <m/>
    <m/>
    <m/>
    <m/>
    <m/>
    <m/>
    <m/>
    <m/>
    <m/>
    <m/>
    <m/>
    <m/>
    <m/>
    <m/>
    <m/>
    <m/>
    <m/>
    <m/>
    <m/>
    <m/>
    <m/>
    <n v="2"/>
    <n v="0"/>
    <n v="0"/>
    <n v="0"/>
    <n v="2"/>
    <s v="1 — 9"/>
    <n v="39304429"/>
    <n v="78608858"/>
    <s v="Home"/>
    <s v="Outdoors"/>
    <m/>
    <m/>
    <m/>
    <m/>
    <m/>
    <s v="street"/>
    <m/>
    <m/>
    <m/>
    <s v="Elsewhere in US"/>
    <m/>
    <m/>
    <m/>
    <m/>
    <m/>
    <m/>
    <m/>
    <m/>
    <m/>
    <m/>
    <m/>
    <n v="1"/>
    <n v="0"/>
    <n v="0"/>
    <s v="No smoking sign"/>
    <m/>
    <m/>
    <m/>
    <s v="Comment by actor/actress"/>
    <s v="Discussion about a woman who became angered when a brand of cigarettes were not in machine (weakness)"/>
    <m/>
    <m/>
    <m/>
    <m/>
    <m/>
    <m/>
    <m/>
    <m/>
    <m/>
    <m/>
    <m/>
    <m/>
    <m/>
    <m/>
    <m/>
    <m/>
    <m/>
    <m/>
    <s v="cigarette"/>
    <m/>
    <s v="cigarette"/>
    <s v="cigarette"/>
    <s v="cigarette"/>
    <m/>
    <s v="cigarette"/>
    <s v="Weakness"/>
    <s v="Balanced"/>
    <n v="2"/>
    <n v="4"/>
    <n v="6"/>
    <n v="1"/>
    <m/>
    <m/>
    <n v="0"/>
    <n v="1.85"/>
    <n v="3"/>
    <n v="1"/>
    <n v="1"/>
    <m/>
    <m/>
  </r>
  <r>
    <n v="48590"/>
    <s v="Country Bears, The"/>
    <d v="2002-08-05T00:00:00"/>
    <x v="0"/>
    <s v="T10"/>
    <n v="88"/>
    <s v="Disney"/>
    <x v="1"/>
    <m/>
    <x v="3"/>
    <n v="35000000"/>
    <n v="0"/>
    <m/>
    <n v="16988996"/>
    <s v="final"/>
    <n v="5.8"/>
    <n v="0"/>
    <n v="0"/>
    <n v="0"/>
    <n v="0"/>
    <s v="US"/>
    <s v="TN"/>
    <m/>
    <s v="US"/>
    <s v="CA"/>
    <m/>
    <s v="Chernov, Jeffrey; Gunn, Andrew; Scotti, John G."/>
    <s v="Hastings, Peter"/>
    <s v="Perez, Mark"/>
    <s v="Aronowitz, Greg"/>
    <s v="Bowers, George"/>
    <m/>
    <m/>
    <m/>
    <m/>
    <m/>
    <m/>
    <m/>
    <m/>
    <m/>
    <m/>
    <m/>
    <m/>
    <m/>
    <m/>
    <m/>
    <m/>
    <m/>
    <m/>
    <m/>
    <m/>
    <m/>
    <m/>
    <m/>
    <m/>
    <m/>
    <m/>
    <m/>
    <m/>
    <m/>
    <m/>
    <m/>
    <m/>
    <m/>
    <m/>
    <m/>
    <m/>
    <m/>
    <m/>
    <m/>
    <m/>
    <m/>
    <m/>
    <m/>
    <m/>
    <m/>
    <m/>
    <m/>
    <m/>
    <m/>
    <m/>
    <m/>
    <m/>
    <m/>
    <m/>
    <m/>
    <m/>
    <m/>
    <m/>
    <m/>
    <m/>
    <m/>
    <m/>
    <m/>
    <m/>
    <m/>
    <m/>
    <m/>
    <m/>
    <m/>
    <m/>
    <m/>
    <m/>
    <m/>
    <m/>
    <m/>
    <m/>
    <m/>
    <m/>
    <m/>
    <m/>
    <m/>
    <m/>
    <m/>
    <m/>
    <m/>
    <m/>
    <m/>
    <m/>
    <m/>
    <m/>
    <m/>
    <m/>
    <m/>
    <m/>
    <m/>
    <m/>
    <m/>
    <m/>
    <m/>
    <m/>
    <m/>
    <m/>
    <m/>
    <n v="0"/>
    <n v="0"/>
    <n v="0"/>
    <n v="0"/>
    <n v="0"/>
    <n v="0"/>
    <n v="2929137"/>
    <n v="0"/>
    <m/>
    <m/>
    <m/>
    <m/>
    <m/>
    <m/>
    <m/>
    <m/>
    <m/>
    <m/>
    <m/>
    <m/>
    <m/>
    <m/>
    <m/>
    <m/>
    <m/>
    <m/>
    <m/>
    <m/>
    <m/>
    <m/>
    <m/>
    <n v="0"/>
    <n v="0"/>
    <n v="0"/>
    <m/>
    <m/>
    <m/>
    <m/>
    <m/>
    <m/>
    <m/>
    <m/>
    <m/>
    <m/>
    <m/>
    <m/>
    <m/>
    <m/>
    <m/>
    <m/>
    <m/>
    <m/>
    <m/>
    <m/>
    <m/>
    <m/>
    <m/>
    <m/>
    <m/>
    <m/>
    <m/>
    <m/>
    <m/>
    <m/>
    <m/>
    <m/>
    <m/>
    <n v="0"/>
    <n v="0"/>
    <n v="0"/>
    <n v="0"/>
    <m/>
    <m/>
    <n v="0"/>
    <n v="0"/>
    <n v="1"/>
    <n v="1"/>
    <n v="1"/>
    <m/>
    <m/>
  </r>
  <r>
    <n v="48592"/>
    <s v="Good Girl, The"/>
    <d v="2002-08-07T00:00:00"/>
    <x v="0"/>
    <s v="T10"/>
    <n v="93"/>
    <s v="Fox"/>
    <x v="5"/>
    <m/>
    <x v="1"/>
    <n v="5000000"/>
    <n v="0"/>
    <m/>
    <n v="14015786"/>
    <s v="final"/>
    <n v="5.8"/>
    <n v="0"/>
    <n v="1"/>
    <n v="0"/>
    <n v="0"/>
    <s v="US"/>
    <s v="CA"/>
    <m/>
    <m/>
    <m/>
    <m/>
    <s v="Greenfield, Matthew; Glasser, Shelly; Kwon, Gina"/>
    <s v="Arteta, Miguel"/>
    <s v="White, Mike"/>
    <s v="Hinman, Derrick"/>
    <s v="Betancourt, Jeff"/>
    <s v="Gyllenhaal, Jake"/>
    <s v="star"/>
    <s v="Cigarette"/>
    <s v="Teen"/>
    <s v="Male"/>
    <s v="Caucasian"/>
    <m/>
    <m/>
    <m/>
    <m/>
    <m/>
    <m/>
    <m/>
    <m/>
    <m/>
    <m/>
    <m/>
    <m/>
    <m/>
    <m/>
    <m/>
    <m/>
    <m/>
    <m/>
    <m/>
    <m/>
    <m/>
    <m/>
    <m/>
    <m/>
    <m/>
    <m/>
    <m/>
    <m/>
    <m/>
    <m/>
    <m/>
    <m/>
    <m/>
    <m/>
    <m/>
    <m/>
    <m/>
    <m/>
    <m/>
    <m/>
    <m/>
    <m/>
    <m/>
    <m/>
    <m/>
    <m/>
    <m/>
    <m/>
    <m/>
    <m/>
    <m/>
    <m/>
    <m/>
    <m/>
    <m/>
    <m/>
    <m/>
    <m/>
    <m/>
    <m/>
    <m/>
    <m/>
    <m/>
    <m/>
    <m/>
    <m/>
    <m/>
    <m/>
    <m/>
    <m/>
    <m/>
    <m/>
    <m/>
    <m/>
    <m/>
    <m/>
    <m/>
    <m/>
    <m/>
    <m/>
    <m/>
    <m/>
    <m/>
    <m/>
    <m/>
    <m/>
    <m/>
    <m/>
    <m/>
    <m/>
    <m/>
    <m/>
    <m/>
    <m/>
    <m/>
    <m/>
    <m/>
    <n v="5"/>
    <n v="0"/>
    <n v="0"/>
    <n v="0"/>
    <n v="5"/>
    <s v="1 — 9"/>
    <n v="2416515"/>
    <n v="12082575"/>
    <m/>
    <m/>
    <m/>
    <m/>
    <m/>
    <m/>
    <m/>
    <m/>
    <m/>
    <m/>
    <m/>
    <m/>
    <m/>
    <m/>
    <m/>
    <m/>
    <m/>
    <m/>
    <m/>
    <m/>
    <m/>
    <m/>
    <m/>
    <n v="1"/>
    <n v="0"/>
    <n v="0"/>
    <m/>
    <m/>
    <m/>
    <m/>
    <m/>
    <m/>
    <m/>
    <m/>
    <m/>
    <m/>
    <m/>
    <m/>
    <m/>
    <m/>
    <m/>
    <m/>
    <m/>
    <m/>
    <m/>
    <m/>
    <m/>
    <m/>
    <m/>
    <m/>
    <s v="cigarette"/>
    <m/>
    <m/>
    <m/>
    <m/>
    <m/>
    <m/>
    <m/>
    <s v="Neutral"/>
    <n v="2"/>
    <n v="2"/>
    <n v="6"/>
    <n v="1"/>
    <m/>
    <s v="minor"/>
    <n v="0"/>
    <n v="1.57"/>
    <n v="6"/>
    <n v="1"/>
    <n v="1"/>
    <m/>
    <m/>
  </r>
  <r>
    <n v="48674"/>
    <s v="Spy Kids 2: Island of Lost Dreams"/>
    <d v="2002-08-07T00:00:00"/>
    <x v="0"/>
    <s v="T10"/>
    <n v="99"/>
    <s v="Miramax"/>
    <x v="0"/>
    <s v="Miramax"/>
    <x v="2"/>
    <n v="39000000"/>
    <n v="0"/>
    <m/>
    <n v="85570368"/>
    <s v="final"/>
    <n v="5.8"/>
    <n v="0"/>
    <n v="0"/>
    <n v="0"/>
    <n v="0"/>
    <s v="US"/>
    <s v="TX"/>
    <m/>
    <s v="Costa Rica"/>
    <m/>
    <m/>
    <s v="Avellan, Elizabeth; Rodriguez, Robert"/>
    <s v="Rodriguez, Robert"/>
    <s v="Rodriguez, Robert"/>
    <s v="Joyner, Steve"/>
    <s v="Rodriguez, Robert"/>
    <m/>
    <m/>
    <m/>
    <m/>
    <m/>
    <m/>
    <m/>
    <m/>
    <m/>
    <m/>
    <m/>
    <m/>
    <m/>
    <m/>
    <m/>
    <m/>
    <m/>
    <m/>
    <m/>
    <m/>
    <m/>
    <m/>
    <m/>
    <m/>
    <m/>
    <m/>
    <m/>
    <m/>
    <m/>
    <m/>
    <m/>
    <m/>
    <m/>
    <m/>
    <m/>
    <m/>
    <m/>
    <m/>
    <m/>
    <m/>
    <m/>
    <m/>
    <m/>
    <m/>
    <m/>
    <m/>
    <m/>
    <m/>
    <m/>
    <m/>
    <m/>
    <m/>
    <m/>
    <m/>
    <m/>
    <m/>
    <m/>
    <m/>
    <m/>
    <m/>
    <m/>
    <m/>
    <m/>
    <m/>
    <m/>
    <m/>
    <m/>
    <m/>
    <m/>
    <m/>
    <m/>
    <m/>
    <m/>
    <m/>
    <m/>
    <m/>
    <m/>
    <m/>
    <m/>
    <m/>
    <m/>
    <m/>
    <m/>
    <m/>
    <m/>
    <m/>
    <m/>
    <m/>
    <m/>
    <m/>
    <m/>
    <m/>
    <m/>
    <m/>
    <m/>
    <m/>
    <m/>
    <m/>
    <m/>
    <m/>
    <m/>
    <m/>
    <m/>
    <n v="0"/>
    <n v="0"/>
    <n v="0"/>
    <n v="0"/>
    <n v="0"/>
    <n v="0"/>
    <n v="14753512"/>
    <n v="0"/>
    <m/>
    <m/>
    <m/>
    <m/>
    <m/>
    <m/>
    <m/>
    <m/>
    <m/>
    <m/>
    <m/>
    <m/>
    <m/>
    <m/>
    <m/>
    <m/>
    <m/>
    <m/>
    <m/>
    <m/>
    <m/>
    <m/>
    <m/>
    <n v="0"/>
    <n v="0"/>
    <n v="0"/>
    <m/>
    <m/>
    <m/>
    <m/>
    <m/>
    <m/>
    <m/>
    <m/>
    <m/>
    <m/>
    <m/>
    <m/>
    <m/>
    <m/>
    <m/>
    <m/>
    <m/>
    <m/>
    <m/>
    <m/>
    <m/>
    <m/>
    <m/>
    <m/>
    <m/>
    <m/>
    <m/>
    <m/>
    <m/>
    <m/>
    <m/>
    <m/>
    <m/>
    <n v="0"/>
    <n v="0"/>
    <n v="0"/>
    <n v="0"/>
    <m/>
    <m/>
    <n v="0"/>
    <n v="0"/>
    <n v="1"/>
    <n v="1"/>
    <n v="1"/>
    <m/>
    <m/>
  </r>
  <r>
    <n v="48698"/>
    <s v="Eight Legged Freaks"/>
    <d v="2002-08-08T00:00:00"/>
    <x v="0"/>
    <s v="T10"/>
    <n v="99"/>
    <s v="Warner Bros."/>
    <x v="4"/>
    <m/>
    <x v="0"/>
    <n v="30000000"/>
    <n v="0"/>
    <m/>
    <n v="17266505"/>
    <s v="final"/>
    <n v="5.8"/>
    <n v="0"/>
    <n v="1"/>
    <n v="0"/>
    <n v="0"/>
    <s v="US"/>
    <s v="AZ"/>
    <m/>
    <m/>
    <m/>
    <m/>
    <s v="Berman, Bruce; Devlin, Dean"/>
    <s v="Elkayem, Ellory"/>
    <s v="Elkayem, Ellory; Kornfield, Randy; Alexander, Jesse"/>
    <s v="Mosca, Keith"/>
    <s v="Siegel, David"/>
    <s v="Ryan, Eilleen"/>
    <s v="credited non-star"/>
    <s v="Cigarette"/>
    <s v="30+"/>
    <s v="Female"/>
    <s v="Caucasian"/>
    <m/>
    <s v="Good guy"/>
    <m/>
    <m/>
    <m/>
    <m/>
    <m/>
    <m/>
    <m/>
    <m/>
    <m/>
    <m/>
    <m/>
    <m/>
    <m/>
    <m/>
    <m/>
    <m/>
    <m/>
    <m/>
    <m/>
    <m/>
    <m/>
    <m/>
    <m/>
    <m/>
    <m/>
    <m/>
    <m/>
    <m/>
    <m/>
    <m/>
    <m/>
    <m/>
    <m/>
    <m/>
    <m/>
    <m/>
    <m/>
    <m/>
    <m/>
    <m/>
    <m/>
    <m/>
    <m/>
    <m/>
    <m/>
    <m/>
    <m/>
    <m/>
    <m/>
    <m/>
    <m/>
    <m/>
    <m/>
    <m/>
    <m/>
    <m/>
    <m/>
    <m/>
    <m/>
    <m/>
    <m/>
    <m/>
    <m/>
    <m/>
    <m/>
    <m/>
    <m/>
    <m/>
    <m/>
    <m/>
    <m/>
    <m/>
    <m/>
    <m/>
    <m/>
    <m/>
    <m/>
    <m/>
    <m/>
    <m/>
    <m/>
    <s v="Salem"/>
    <s v="Salem"/>
    <s v="No actor use"/>
    <s v="Cigarette pack/smokeless container"/>
    <m/>
    <m/>
    <m/>
    <m/>
    <m/>
    <m/>
    <m/>
    <m/>
    <m/>
    <m/>
    <n v="25"/>
    <n v="0"/>
    <n v="0"/>
    <n v="0"/>
    <n v="25"/>
    <s v="1 — 9"/>
    <n v="2976984"/>
    <n v="74424600"/>
    <s v="Home"/>
    <s v="Workplace"/>
    <m/>
    <m/>
    <m/>
    <m/>
    <m/>
    <m/>
    <m/>
    <m/>
    <m/>
    <m/>
    <m/>
    <m/>
    <m/>
    <m/>
    <m/>
    <m/>
    <m/>
    <m/>
    <m/>
    <m/>
    <m/>
    <n v="0"/>
    <n v="1"/>
    <n v="0"/>
    <s v="Comment by actor/actress"/>
    <s v="If you can't light your match, it’s a sign you should quit"/>
    <m/>
    <s v="Health of Smoker"/>
    <m/>
    <m/>
    <m/>
    <m/>
    <m/>
    <m/>
    <m/>
    <m/>
    <m/>
    <m/>
    <m/>
    <m/>
    <m/>
    <m/>
    <s v="cigarette"/>
    <m/>
    <m/>
    <m/>
    <m/>
    <m/>
    <m/>
    <m/>
    <m/>
    <m/>
    <m/>
    <m/>
    <m/>
    <m/>
    <s v="Balanced"/>
    <n v="4"/>
    <n v="4"/>
    <n v="2"/>
    <n v="3"/>
    <s v="Specific brand"/>
    <s v="specific brand depiction"/>
    <n v="0"/>
    <n v="1.85"/>
    <n v="6"/>
    <n v="1"/>
    <n v="1"/>
    <m/>
    <m/>
  </r>
  <r>
    <n v="48552"/>
    <s v="Road to Perdition"/>
    <d v="2002-08-09T00:00:00"/>
    <x v="0"/>
    <s v="T10"/>
    <n v="117"/>
    <s v="DreamWorks"/>
    <x v="0"/>
    <s v="DreamWorks"/>
    <x v="1"/>
    <n v="80000000"/>
    <n v="0"/>
    <m/>
    <n v="104054514"/>
    <s v="final"/>
    <n v="5.8"/>
    <n v="0"/>
    <n v="1"/>
    <n v="0"/>
    <n v="0"/>
    <s v="US"/>
    <s v="IL"/>
    <m/>
    <m/>
    <m/>
    <m/>
    <s v="Mendes, Sam"/>
    <s v="Mendes, Sam"/>
    <s v="Self, David; Collins, Max Allan; Rayner, Richard Piers"/>
    <s v="Harlocker, Doug"/>
    <s v="Bilcock, Jill"/>
    <s v="Tucci, Stanley"/>
    <s v="star"/>
    <s v="Cigarette"/>
    <s v="30+"/>
    <s v="Male"/>
    <s v="Caucasian"/>
    <m/>
    <s v="Bad guy"/>
    <s v="Hoechin, Tyler"/>
    <s v="star"/>
    <s v="Pipe"/>
    <s v="Child"/>
    <s v="Male"/>
    <s v="Caucasian"/>
    <m/>
    <m/>
    <s v="Non-IMDb, Extra"/>
    <s v="extra"/>
    <s v="Cigarette"/>
    <m/>
    <m/>
    <m/>
    <m/>
    <m/>
    <s v="Non-IMDb, Extra"/>
    <s v="extra"/>
    <s v="Cigar"/>
    <m/>
    <m/>
    <m/>
    <m/>
    <m/>
    <s v="Non-IMDb, Extra"/>
    <s v="extra"/>
    <s v="Pipe"/>
    <m/>
    <m/>
    <m/>
    <m/>
    <m/>
    <m/>
    <m/>
    <m/>
    <m/>
    <m/>
    <m/>
    <m/>
    <m/>
    <m/>
    <m/>
    <m/>
    <m/>
    <m/>
    <m/>
    <m/>
    <m/>
    <m/>
    <m/>
    <m/>
    <m/>
    <m/>
    <m/>
    <m/>
    <m/>
    <m/>
    <m/>
    <m/>
    <m/>
    <m/>
    <m/>
    <m/>
    <m/>
    <m/>
    <m/>
    <m/>
    <m/>
    <m/>
    <m/>
    <m/>
    <m/>
    <m/>
    <m/>
    <m/>
    <m/>
    <m/>
    <m/>
    <m/>
    <m/>
    <m/>
    <m/>
    <m/>
    <m/>
    <m/>
    <m/>
    <m/>
    <m/>
    <m/>
    <m/>
    <m/>
    <m/>
    <m/>
    <m/>
    <m/>
    <n v="54"/>
    <n v="0"/>
    <n v="7"/>
    <n v="0"/>
    <n v="61"/>
    <s v="50+"/>
    <n v="17940433"/>
    <n v="1094366413"/>
    <s v="Home"/>
    <s v="Workplace"/>
    <s v="Restaurant"/>
    <s v="Outdoors"/>
    <s v="Bar/nightclub"/>
    <s v="Hotel/motel"/>
    <m/>
    <s v="factory, at wake, front yard"/>
    <s v="Non-smoking adult"/>
    <s v="Child"/>
    <m/>
    <s v="Elsewhere in US"/>
    <m/>
    <m/>
    <m/>
    <m/>
    <m/>
    <m/>
    <m/>
    <m/>
    <m/>
    <m/>
    <m/>
    <n v="2"/>
    <n v="0"/>
    <n v="3"/>
    <m/>
    <m/>
    <m/>
    <m/>
    <m/>
    <m/>
    <m/>
    <m/>
    <m/>
    <m/>
    <m/>
    <m/>
    <m/>
    <m/>
    <m/>
    <m/>
    <m/>
    <s v="cigarette"/>
    <s v="pipe"/>
    <s v="cigarette; pipe"/>
    <m/>
    <m/>
    <m/>
    <m/>
    <m/>
    <m/>
    <m/>
    <m/>
    <m/>
    <m/>
    <s v="cigarette; pipe"/>
    <s v="time period"/>
    <s v="Pro"/>
    <n v="6"/>
    <n v="6"/>
    <n v="6"/>
    <n v="3"/>
    <s v="Tobacco use around child"/>
    <s v="minor; use near child/pregnant/ill person"/>
    <n v="0"/>
    <n v="3"/>
    <n v="6"/>
    <n v="1"/>
    <n v="1"/>
    <m/>
    <m/>
  </r>
  <r>
    <n v="48690"/>
    <s v="Blood Work"/>
    <d v="2002-08-09T00:00:00"/>
    <x v="0"/>
    <s v="T10"/>
    <n v="110"/>
    <s v="Warner Bros."/>
    <x v="4"/>
    <m/>
    <x v="1"/>
    <n v="50000000"/>
    <n v="0"/>
    <m/>
    <n v="26199517"/>
    <s v="final"/>
    <n v="5.8"/>
    <n v="0"/>
    <n v="0"/>
    <n v="0"/>
    <n v="0"/>
    <s v="US"/>
    <s v="CA"/>
    <m/>
    <m/>
    <m/>
    <m/>
    <s v="Lorenz, Robert; Eastwood, Clint"/>
    <s v="Eastwood, Clint"/>
    <s v="Connelly, Michael"/>
    <s v="Sexton, Michael"/>
    <s v="Cox, Joel"/>
    <m/>
    <m/>
    <m/>
    <m/>
    <m/>
    <m/>
    <m/>
    <m/>
    <m/>
    <m/>
    <m/>
    <m/>
    <m/>
    <m/>
    <m/>
    <m/>
    <m/>
    <m/>
    <m/>
    <m/>
    <m/>
    <m/>
    <m/>
    <m/>
    <m/>
    <m/>
    <m/>
    <m/>
    <m/>
    <m/>
    <m/>
    <m/>
    <m/>
    <m/>
    <m/>
    <m/>
    <m/>
    <m/>
    <m/>
    <m/>
    <m/>
    <m/>
    <m/>
    <m/>
    <m/>
    <m/>
    <m/>
    <m/>
    <m/>
    <m/>
    <m/>
    <m/>
    <m/>
    <m/>
    <m/>
    <m/>
    <m/>
    <m/>
    <m/>
    <m/>
    <m/>
    <m/>
    <m/>
    <m/>
    <m/>
    <m/>
    <m/>
    <m/>
    <m/>
    <m/>
    <m/>
    <m/>
    <m/>
    <m/>
    <m/>
    <m/>
    <m/>
    <m/>
    <m/>
    <m/>
    <m/>
    <m/>
    <m/>
    <m/>
    <m/>
    <m/>
    <m/>
    <m/>
    <m/>
    <m/>
    <m/>
    <m/>
    <m/>
    <m/>
    <m/>
    <m/>
    <m/>
    <m/>
    <m/>
    <m/>
    <m/>
    <m/>
    <m/>
    <n v="0"/>
    <n v="0"/>
    <n v="0"/>
    <n v="0"/>
    <n v="0"/>
    <n v="0"/>
    <n v="4517158"/>
    <n v="0"/>
    <m/>
    <m/>
    <m/>
    <m/>
    <m/>
    <m/>
    <m/>
    <m/>
    <m/>
    <m/>
    <m/>
    <m/>
    <m/>
    <m/>
    <m/>
    <m/>
    <m/>
    <m/>
    <m/>
    <m/>
    <m/>
    <m/>
    <m/>
    <n v="0"/>
    <n v="0"/>
    <n v="0"/>
    <m/>
    <m/>
    <m/>
    <m/>
    <m/>
    <m/>
    <m/>
    <m/>
    <m/>
    <m/>
    <m/>
    <m/>
    <m/>
    <m/>
    <m/>
    <m/>
    <m/>
    <m/>
    <m/>
    <m/>
    <m/>
    <m/>
    <m/>
    <m/>
    <m/>
    <m/>
    <m/>
    <m/>
    <m/>
    <m/>
    <m/>
    <m/>
    <m/>
    <n v="0"/>
    <n v="0"/>
    <n v="0"/>
    <n v="0"/>
    <m/>
    <m/>
    <n v="0"/>
    <n v="0"/>
    <n v="1"/>
    <n v="1"/>
    <n v="1"/>
    <m/>
    <m/>
  </r>
  <r>
    <n v="48696"/>
    <s v="Bourne Identity, The"/>
    <d v="2002-08-11T00:00:00"/>
    <x v="0"/>
    <s v="T10"/>
    <n v="119"/>
    <s v="Universal"/>
    <x v="2"/>
    <m/>
    <x v="0"/>
    <n v="60000000"/>
    <n v="0"/>
    <m/>
    <n v="121468960"/>
    <s v="final"/>
    <n v="5.8"/>
    <n v="0"/>
    <n v="1"/>
    <n v="0"/>
    <n v="0"/>
    <s v="Czech Republic"/>
    <m/>
    <m/>
    <s v="France"/>
    <m/>
    <m/>
    <s v="Ludlum, Robert; Marshall, Frank; Liman, Doug; Gladstein, Richard N."/>
    <s v="Liman, Doug"/>
    <s v="Ludlum, Robert; Gilroy, Tony; Herron, W. Blake"/>
    <s v="Kapinos, Radan"/>
    <s v="Klein, Saar"/>
    <s v="Non-IMDb, Extra"/>
    <s v="extra"/>
    <s v="Cigarette"/>
    <m/>
    <m/>
    <m/>
    <m/>
    <m/>
    <m/>
    <m/>
    <m/>
    <m/>
    <m/>
    <m/>
    <m/>
    <m/>
    <m/>
    <m/>
    <m/>
    <m/>
    <m/>
    <m/>
    <m/>
    <m/>
    <m/>
    <m/>
    <m/>
    <m/>
    <m/>
    <m/>
    <m/>
    <m/>
    <m/>
    <m/>
    <m/>
    <m/>
    <m/>
    <m/>
    <m/>
    <m/>
    <m/>
    <m/>
    <m/>
    <m/>
    <m/>
    <m/>
    <m/>
    <m/>
    <m/>
    <m/>
    <m/>
    <m/>
    <m/>
    <m/>
    <m/>
    <m/>
    <m/>
    <m/>
    <m/>
    <m/>
    <m/>
    <m/>
    <m/>
    <m/>
    <m/>
    <m/>
    <m/>
    <m/>
    <m/>
    <m/>
    <m/>
    <m/>
    <m/>
    <m/>
    <m/>
    <m/>
    <m/>
    <m/>
    <m/>
    <m/>
    <m/>
    <m/>
    <m/>
    <m/>
    <m/>
    <m/>
    <m/>
    <m/>
    <m/>
    <s v="Marlboro"/>
    <s v="Marlboro"/>
    <s v="No actor use"/>
    <s v="Cigarette pack/smokeless container"/>
    <m/>
    <m/>
    <m/>
    <m/>
    <m/>
    <m/>
    <m/>
    <m/>
    <m/>
    <m/>
    <n v="13"/>
    <n v="0"/>
    <n v="0"/>
    <n v="0"/>
    <n v="13"/>
    <s v="10 — 29"/>
    <n v="20942924"/>
    <n v="272258012"/>
    <s v="Home"/>
    <s v="Workplace"/>
    <s v="Vehicle"/>
    <s v="Bar/nightclub"/>
    <m/>
    <m/>
    <m/>
    <m/>
    <s v="Non-smoking adult"/>
    <m/>
    <m/>
    <s v="Outside of US"/>
    <m/>
    <m/>
    <m/>
    <m/>
    <m/>
    <m/>
    <m/>
    <m/>
    <m/>
    <m/>
    <m/>
    <n v="0"/>
    <n v="0"/>
    <n v="1"/>
    <m/>
    <m/>
    <m/>
    <m/>
    <m/>
    <m/>
    <m/>
    <m/>
    <m/>
    <m/>
    <m/>
    <m/>
    <m/>
    <m/>
    <m/>
    <m/>
    <m/>
    <m/>
    <m/>
    <m/>
    <m/>
    <s v="cigarette"/>
    <m/>
    <m/>
    <m/>
    <m/>
    <s v="cigarette"/>
    <s v="cigarette"/>
    <m/>
    <m/>
    <s v="cigarette"/>
    <s v="Tough"/>
    <s v="Pro"/>
    <n v="4"/>
    <n v="2"/>
    <n v="2"/>
    <n v="3"/>
    <s v="Specific brand"/>
    <s v="specific brand depiction"/>
    <n v="0"/>
    <n v="1.85"/>
    <n v="6"/>
    <n v="1"/>
    <n v="1"/>
    <m/>
    <m/>
  </r>
  <r>
    <n v="48578"/>
    <s v="xXx"/>
    <d v="2002-08-13T00:00:00"/>
    <x v="0"/>
    <s v="T10"/>
    <n v="124"/>
    <s v="Sony"/>
    <x v="6"/>
    <m/>
    <x v="0"/>
    <n v="70000000"/>
    <n v="0"/>
    <m/>
    <n v="141204016"/>
    <s v="final"/>
    <n v="5.8"/>
    <n v="0"/>
    <n v="1"/>
    <n v="0"/>
    <n v="0"/>
    <s v="US"/>
    <s v="CA"/>
    <m/>
    <s v="VAR"/>
    <m/>
    <m/>
    <s v="Moritz, Neal H."/>
    <s v="Cohen, Rob"/>
    <s v="Wilkes, Rich"/>
    <s v="Baum, Richard"/>
    <s v="Lebenzon, Chris"/>
    <s v="Csokas, Marton"/>
    <s v="credited non-star"/>
    <s v="Cigarette"/>
    <s v="30+"/>
    <s v="Male"/>
    <s v="Caucasian"/>
    <m/>
    <s v="Bad guy"/>
    <s v="Non-IMDb, Extra"/>
    <s v="extra"/>
    <s v="Cigarette"/>
    <s v="30+"/>
    <s v="Male"/>
    <s v="Caucasian"/>
    <m/>
    <s v="Bad guy"/>
    <m/>
    <m/>
    <m/>
    <m/>
    <m/>
    <m/>
    <m/>
    <m/>
    <m/>
    <m/>
    <m/>
    <m/>
    <m/>
    <m/>
    <m/>
    <m/>
    <m/>
    <m/>
    <m/>
    <m/>
    <m/>
    <m/>
    <m/>
    <m/>
    <m/>
    <m/>
    <m/>
    <m/>
    <m/>
    <m/>
    <m/>
    <m/>
    <m/>
    <m/>
    <m/>
    <m/>
    <m/>
    <m/>
    <m/>
    <m/>
    <m/>
    <m/>
    <m/>
    <m/>
    <m/>
    <m/>
    <m/>
    <m/>
    <m/>
    <m/>
    <m/>
    <m/>
    <m/>
    <m/>
    <m/>
    <m/>
    <m/>
    <m/>
    <m/>
    <m/>
    <m/>
    <m/>
    <m/>
    <m/>
    <m/>
    <m/>
    <m/>
    <m/>
    <m/>
    <m/>
    <m/>
    <m/>
    <m/>
    <m/>
    <m/>
    <m/>
    <m/>
    <m/>
    <m/>
    <m/>
    <m/>
    <m/>
    <m/>
    <m/>
    <m/>
    <m/>
    <m/>
    <n v="32"/>
    <n v="0"/>
    <n v="0"/>
    <n v="0"/>
    <n v="32"/>
    <s v="30 — 49"/>
    <n v="24345520"/>
    <n v="779056640"/>
    <s v="Home"/>
    <s v="Workplace"/>
    <s v="Bar/nightclub"/>
    <m/>
    <m/>
    <m/>
    <m/>
    <m/>
    <s v="Non-smoking adult"/>
    <m/>
    <m/>
    <m/>
    <m/>
    <m/>
    <m/>
    <m/>
    <m/>
    <m/>
    <m/>
    <m/>
    <m/>
    <m/>
    <m/>
    <n v="0"/>
    <n v="1"/>
    <n v="1"/>
    <s v="Comment by actor/actress"/>
    <s v="Xander tells Kiril(smoker) why do you do that to yourself? Its going to kill you one day. Kiril responds, I love to smoke"/>
    <m/>
    <s v="Health of Smoker"/>
    <m/>
    <m/>
    <m/>
    <m/>
    <m/>
    <m/>
    <m/>
    <m/>
    <m/>
    <m/>
    <m/>
    <m/>
    <m/>
    <m/>
    <m/>
    <m/>
    <m/>
    <s v="cigarette"/>
    <m/>
    <s v="cigarette"/>
    <m/>
    <m/>
    <m/>
    <s v="cigarette"/>
    <m/>
    <m/>
    <m/>
    <m/>
    <s v="Balanced"/>
    <n v="6"/>
    <n v="4"/>
    <n v="2"/>
    <n v="3"/>
    <m/>
    <m/>
    <n v="0"/>
    <n v="2.14"/>
    <n v="3"/>
    <n v="1"/>
    <n v="1"/>
    <m/>
    <m/>
  </r>
  <r>
    <n v="48620"/>
    <s v="Crocodile Hunter, The"/>
    <d v="2002-08-16T00:00:00"/>
    <x v="0"/>
    <s v="T10"/>
    <n v="90"/>
    <s v="MGM"/>
    <x v="0"/>
    <s v="MGM"/>
    <x v="2"/>
    <n v="13000000"/>
    <n v="0"/>
    <m/>
    <n v="28399192"/>
    <s v="final"/>
    <n v="5.8"/>
    <n v="0"/>
    <n v="0"/>
    <n v="0"/>
    <n v="0"/>
    <s v="Australia"/>
    <m/>
    <m/>
    <m/>
    <m/>
    <m/>
    <s v="Willis, Bruce; Stainton, John; Rifkin, Arnold; Bailey, Judy"/>
    <s v="Stainton, John"/>
    <s v="Stainton, John"/>
    <m/>
    <s v="Ayyar, Suresh"/>
    <m/>
    <m/>
    <m/>
    <m/>
    <m/>
    <m/>
    <m/>
    <m/>
    <m/>
    <m/>
    <m/>
    <m/>
    <m/>
    <m/>
    <m/>
    <m/>
    <m/>
    <m/>
    <m/>
    <m/>
    <m/>
    <m/>
    <m/>
    <m/>
    <m/>
    <m/>
    <m/>
    <m/>
    <m/>
    <m/>
    <m/>
    <m/>
    <m/>
    <m/>
    <m/>
    <m/>
    <m/>
    <m/>
    <m/>
    <m/>
    <m/>
    <m/>
    <m/>
    <m/>
    <m/>
    <m/>
    <m/>
    <m/>
    <m/>
    <m/>
    <m/>
    <m/>
    <m/>
    <m/>
    <m/>
    <m/>
    <m/>
    <m/>
    <m/>
    <m/>
    <m/>
    <m/>
    <m/>
    <m/>
    <m/>
    <m/>
    <m/>
    <m/>
    <m/>
    <m/>
    <m/>
    <m/>
    <m/>
    <m/>
    <m/>
    <m/>
    <m/>
    <m/>
    <m/>
    <m/>
    <m/>
    <m/>
    <m/>
    <m/>
    <m/>
    <m/>
    <m/>
    <m/>
    <m/>
    <m/>
    <m/>
    <m/>
    <m/>
    <m/>
    <m/>
    <m/>
    <m/>
    <m/>
    <m/>
    <m/>
    <m/>
    <m/>
    <m/>
    <n v="0"/>
    <n v="0"/>
    <n v="0"/>
    <n v="0"/>
    <n v="0"/>
    <n v="0"/>
    <n v="4896412"/>
    <n v="0"/>
    <m/>
    <m/>
    <m/>
    <m/>
    <m/>
    <m/>
    <m/>
    <m/>
    <m/>
    <m/>
    <m/>
    <m/>
    <m/>
    <m/>
    <m/>
    <m/>
    <m/>
    <m/>
    <m/>
    <m/>
    <m/>
    <m/>
    <m/>
    <n v="0"/>
    <n v="0"/>
    <n v="0"/>
    <m/>
    <m/>
    <m/>
    <m/>
    <m/>
    <m/>
    <m/>
    <m/>
    <m/>
    <m/>
    <m/>
    <m/>
    <m/>
    <m/>
    <m/>
    <m/>
    <m/>
    <m/>
    <m/>
    <m/>
    <m/>
    <m/>
    <m/>
    <m/>
    <m/>
    <m/>
    <m/>
    <m/>
    <m/>
    <m/>
    <m/>
    <m/>
    <m/>
    <n v="0"/>
    <n v="0"/>
    <n v="0"/>
    <n v="0"/>
    <m/>
    <m/>
    <n v="0"/>
    <n v="0"/>
    <n v="1"/>
    <n v="1"/>
    <n v="1"/>
    <m/>
    <m/>
  </r>
  <r>
    <n v="48635"/>
    <s v="Master of Disguise, The"/>
    <d v="2002-08-16T00:00:00"/>
    <x v="0"/>
    <s v="T10"/>
    <n v="80"/>
    <s v="Sony"/>
    <x v="6"/>
    <m/>
    <x v="2"/>
    <n v="16000000"/>
    <n v="0"/>
    <m/>
    <n v="40363530"/>
    <s v="final"/>
    <n v="5.8"/>
    <n v="0"/>
    <n v="1"/>
    <n v="0"/>
    <n v="0"/>
    <s v="US"/>
    <s v="CA"/>
    <m/>
    <m/>
    <m/>
    <m/>
    <s v="Ganis, Sidney; Garner, Todd; Bernardi, Barry"/>
    <s v="Blake, Perry Andelin"/>
    <s v="Carvey, Dana; Goldberg, Harris"/>
    <s v="Brehme, Max E."/>
    <s v="Prior, Peck"/>
    <s v="Spiner, Brent"/>
    <s v="credited non-star"/>
    <s v="Cigar"/>
    <m/>
    <s v="Male"/>
    <s v="Caucasian"/>
    <m/>
    <m/>
    <m/>
    <m/>
    <m/>
    <m/>
    <m/>
    <m/>
    <m/>
    <m/>
    <m/>
    <m/>
    <m/>
    <m/>
    <m/>
    <m/>
    <m/>
    <m/>
    <m/>
    <m/>
    <m/>
    <m/>
    <m/>
    <m/>
    <m/>
    <m/>
    <m/>
    <m/>
    <m/>
    <m/>
    <m/>
    <m/>
    <m/>
    <m/>
    <m/>
    <m/>
    <m/>
    <m/>
    <m/>
    <m/>
    <m/>
    <m/>
    <m/>
    <m/>
    <m/>
    <m/>
    <m/>
    <m/>
    <m/>
    <m/>
    <m/>
    <m/>
    <m/>
    <m/>
    <m/>
    <m/>
    <m/>
    <m/>
    <m/>
    <m/>
    <m/>
    <m/>
    <m/>
    <m/>
    <m/>
    <m/>
    <m/>
    <m/>
    <m/>
    <m/>
    <m/>
    <m/>
    <m/>
    <m/>
    <m/>
    <m/>
    <m/>
    <m/>
    <m/>
    <m/>
    <m/>
    <m/>
    <m/>
    <m/>
    <m/>
    <m/>
    <m/>
    <m/>
    <m/>
    <m/>
    <m/>
    <m/>
    <m/>
    <m/>
    <m/>
    <m/>
    <m/>
    <n v="0"/>
    <n v="23"/>
    <n v="0"/>
    <n v="0"/>
    <n v="23"/>
    <s v="10 — 29"/>
    <n v="6959229"/>
    <n v="160062267"/>
    <s v="Home"/>
    <s v="Bar/nightclub"/>
    <m/>
    <m/>
    <m/>
    <m/>
    <m/>
    <m/>
    <s v="Non-smoking adult"/>
    <m/>
    <m/>
    <m/>
    <m/>
    <m/>
    <m/>
    <m/>
    <m/>
    <m/>
    <m/>
    <m/>
    <m/>
    <m/>
    <m/>
    <n v="0"/>
    <n v="1"/>
    <n v="0"/>
    <m/>
    <m/>
    <m/>
    <m/>
    <m/>
    <m/>
    <m/>
    <m/>
    <m/>
    <m/>
    <m/>
    <m/>
    <m/>
    <m/>
    <m/>
    <m/>
    <m/>
    <m/>
    <m/>
    <m/>
    <m/>
    <s v="cigar"/>
    <m/>
    <m/>
    <m/>
    <m/>
    <m/>
    <m/>
    <m/>
    <m/>
    <m/>
    <m/>
    <s v="Pro"/>
    <n v="4"/>
    <n v="6"/>
    <n v="4"/>
    <n v="3"/>
    <m/>
    <m/>
    <n v="0"/>
    <n v="2.42"/>
    <n v="3"/>
    <n v="1"/>
    <n v="1"/>
    <m/>
    <m/>
  </r>
  <r>
    <n v="48691"/>
    <s v="Blue Crush"/>
    <d v="2002-08-16T00:00:00"/>
    <x v="0"/>
    <s v="T10"/>
    <n v="104"/>
    <s v="Universal"/>
    <x v="2"/>
    <m/>
    <x v="0"/>
    <n v="30000000"/>
    <n v="0"/>
    <m/>
    <n v="40118420"/>
    <s v="final"/>
    <n v="5.8"/>
    <n v="0"/>
    <n v="0"/>
    <n v="0"/>
    <n v="0"/>
    <s v="US"/>
    <s v="HI"/>
    <m/>
    <s v="US"/>
    <s v="CA"/>
    <m/>
    <s v="Friedman, Louis G.; Jones, Kathy; Shutt, Buffy; Grazer, Brian"/>
    <s v="Stockwell, John"/>
    <s v="Weiss, Lizzy; Stockwell, John; Weiss, Lizzy; Orlean, Susan"/>
    <s v="O'Brien, Jeffrey M."/>
    <s v="Hickox, Emma E."/>
    <m/>
    <m/>
    <m/>
    <m/>
    <m/>
    <m/>
    <m/>
    <m/>
    <m/>
    <m/>
    <m/>
    <m/>
    <m/>
    <m/>
    <m/>
    <m/>
    <m/>
    <m/>
    <m/>
    <m/>
    <m/>
    <m/>
    <m/>
    <m/>
    <m/>
    <m/>
    <m/>
    <m/>
    <m/>
    <m/>
    <m/>
    <m/>
    <m/>
    <m/>
    <m/>
    <m/>
    <m/>
    <m/>
    <m/>
    <m/>
    <m/>
    <m/>
    <m/>
    <m/>
    <m/>
    <m/>
    <m/>
    <m/>
    <m/>
    <m/>
    <m/>
    <m/>
    <m/>
    <m/>
    <m/>
    <m/>
    <m/>
    <m/>
    <m/>
    <m/>
    <m/>
    <m/>
    <m/>
    <m/>
    <m/>
    <m/>
    <m/>
    <m/>
    <m/>
    <m/>
    <m/>
    <m/>
    <m/>
    <m/>
    <m/>
    <m/>
    <m/>
    <m/>
    <m/>
    <m/>
    <m/>
    <m/>
    <m/>
    <m/>
    <m/>
    <m/>
    <m/>
    <m/>
    <m/>
    <m/>
    <m/>
    <m/>
    <m/>
    <m/>
    <m/>
    <m/>
    <m/>
    <m/>
    <m/>
    <m/>
    <m/>
    <m/>
    <m/>
    <n v="0"/>
    <n v="0"/>
    <n v="0"/>
    <n v="0"/>
    <n v="0"/>
    <n v="0"/>
    <n v="6916969"/>
    <n v="0"/>
    <m/>
    <m/>
    <m/>
    <m/>
    <m/>
    <m/>
    <m/>
    <m/>
    <m/>
    <m/>
    <m/>
    <m/>
    <m/>
    <m/>
    <m/>
    <m/>
    <m/>
    <m/>
    <m/>
    <m/>
    <m/>
    <m/>
    <m/>
    <n v="0"/>
    <n v="0"/>
    <n v="0"/>
    <m/>
    <m/>
    <m/>
    <m/>
    <m/>
    <m/>
    <m/>
    <m/>
    <m/>
    <m/>
    <m/>
    <m/>
    <m/>
    <m/>
    <m/>
    <m/>
    <m/>
    <m/>
    <m/>
    <m/>
    <m/>
    <m/>
    <m/>
    <m/>
    <m/>
    <m/>
    <m/>
    <m/>
    <m/>
    <m/>
    <m/>
    <m/>
    <m/>
    <n v="0"/>
    <n v="0"/>
    <n v="0"/>
    <n v="0"/>
    <m/>
    <m/>
    <n v="0"/>
    <n v="0"/>
    <n v="1"/>
    <n v="1"/>
    <n v="1"/>
    <m/>
    <m/>
  </r>
  <r>
    <n v="48559"/>
    <s v="S1m0ne (Simone)"/>
    <d v="2002-08-18T00:00:00"/>
    <x v="0"/>
    <s v="T10"/>
    <n v="117"/>
    <s v="New Line"/>
    <x v="4"/>
    <m/>
    <x v="0"/>
    <n v="10000000"/>
    <n v="0"/>
    <m/>
    <n v="9680913"/>
    <s v="final"/>
    <n v="5.8"/>
    <n v="0"/>
    <n v="1"/>
    <n v="0"/>
    <n v="0"/>
    <s v="US"/>
    <s v="CA"/>
    <m/>
    <m/>
    <m/>
    <m/>
    <s v="Niccol, Andrew; Lupi, Daniel"/>
    <s v="Niccol, Andrew"/>
    <s v="Niccol, Andrew"/>
    <s v="Petrotta, William A."/>
    <s v="Rubell, Paul"/>
    <s v="Roberts, Rachel"/>
    <s v="star"/>
    <s v="Cigarette"/>
    <s v="20-30"/>
    <s v="Female"/>
    <s v="Caucasian"/>
    <m/>
    <s v="Good guy"/>
    <s v="Pacino, Al"/>
    <s v="star"/>
    <s v="Cigarette"/>
    <s v="30+"/>
    <s v="Male"/>
    <s v="Caucasian"/>
    <m/>
    <s v="Good guy"/>
    <m/>
    <m/>
    <m/>
    <m/>
    <m/>
    <m/>
    <m/>
    <m/>
    <m/>
    <m/>
    <m/>
    <m/>
    <m/>
    <m/>
    <m/>
    <m/>
    <m/>
    <m/>
    <m/>
    <m/>
    <m/>
    <m/>
    <m/>
    <m/>
    <m/>
    <m/>
    <m/>
    <m/>
    <m/>
    <m/>
    <m/>
    <m/>
    <m/>
    <m/>
    <m/>
    <m/>
    <m/>
    <m/>
    <m/>
    <m/>
    <m/>
    <m/>
    <m/>
    <m/>
    <m/>
    <m/>
    <m/>
    <m/>
    <m/>
    <m/>
    <m/>
    <m/>
    <m/>
    <m/>
    <m/>
    <m/>
    <m/>
    <m/>
    <m/>
    <m/>
    <m/>
    <m/>
    <m/>
    <m/>
    <m/>
    <m/>
    <m/>
    <m/>
    <m/>
    <m/>
    <m/>
    <m/>
    <m/>
    <m/>
    <m/>
    <m/>
    <m/>
    <m/>
    <m/>
    <m/>
    <m/>
    <m/>
    <m/>
    <m/>
    <m/>
    <m/>
    <m/>
    <n v="29"/>
    <n v="0"/>
    <n v="0"/>
    <n v="0"/>
    <n v="29"/>
    <s v="10 — 29"/>
    <n v="1669123"/>
    <n v="48404567"/>
    <s v="Home"/>
    <s v="Workplace"/>
    <m/>
    <m/>
    <m/>
    <m/>
    <s v="cyberspace, beach"/>
    <m/>
    <s v="Non-smoking adult"/>
    <s v="Child"/>
    <m/>
    <s v="California"/>
    <m/>
    <m/>
    <m/>
    <m/>
    <m/>
    <m/>
    <m/>
    <m/>
    <m/>
    <m/>
    <m/>
    <n v="2"/>
    <n v="0"/>
    <n v="0"/>
    <s v="Comment by actor/actress"/>
    <s v="sarcastically, cigarettes are supposed to be bad for your health (said while smoking)"/>
    <m/>
    <s v="Health of Smoker"/>
    <m/>
    <m/>
    <m/>
    <m/>
    <m/>
    <m/>
    <m/>
    <m/>
    <m/>
    <m/>
    <m/>
    <m/>
    <m/>
    <m/>
    <m/>
    <m/>
    <s v="cigarette"/>
    <m/>
    <m/>
    <s v="cigarette"/>
    <m/>
    <s v="cigarette"/>
    <s v="cigarette"/>
    <m/>
    <m/>
    <m/>
    <m/>
    <m/>
    <s v="Pro"/>
    <n v="6"/>
    <n v="6"/>
    <n v="6"/>
    <n v="3"/>
    <s v="Tobacco use around child"/>
    <s v="use near child/pregnant/ill person"/>
    <n v="0"/>
    <n v="3"/>
    <n v="6"/>
    <n v="1"/>
    <n v="1"/>
    <m/>
    <m/>
  </r>
  <r>
    <n v="48556"/>
    <s v="Serving Sarah"/>
    <d v="2002-08-23T00:00:00"/>
    <x v="0"/>
    <s v="T10"/>
    <n v="99"/>
    <s v="Paramount"/>
    <x v="3"/>
    <m/>
    <x v="0"/>
    <n v="29000000"/>
    <n v="0"/>
    <m/>
    <n v="16930185"/>
    <s v="final"/>
    <n v="5.8"/>
    <n v="0"/>
    <n v="1"/>
    <n v="0"/>
    <n v="0"/>
    <s v="US"/>
    <s v="TX"/>
    <m/>
    <m/>
    <m/>
    <m/>
    <s v="Halsted, Dan; Kolsrud, Dan; Scheer, David"/>
    <s v="Hudlin, Reginald"/>
    <s v="Scherick, Jay; Ronn, David"/>
    <s v="Benjamin-Creel, Dwight"/>
    <s v="Miller, Jim"/>
    <s v="Perry, Matthew"/>
    <s v="star"/>
    <s v="Cigarette"/>
    <s v="30+"/>
    <s v="Male"/>
    <s v="Caucasian"/>
    <m/>
    <s v="Good guy"/>
    <s v="Non-IMDb, Extra"/>
    <s v="extra"/>
    <s v="Cigarette"/>
    <s v="30+"/>
    <s v="Male"/>
    <s v="Caucasian"/>
    <m/>
    <m/>
    <s v="Non-IMDb, Extra"/>
    <s v="extra"/>
    <s v="Cigar"/>
    <s v="30+"/>
    <s v="Male"/>
    <s v="Caucasian"/>
    <m/>
    <m/>
    <m/>
    <m/>
    <m/>
    <m/>
    <m/>
    <m/>
    <m/>
    <m/>
    <m/>
    <m/>
    <m/>
    <m/>
    <m/>
    <m/>
    <m/>
    <m/>
    <m/>
    <m/>
    <m/>
    <m/>
    <m/>
    <m/>
    <m/>
    <m/>
    <m/>
    <m/>
    <m/>
    <m/>
    <m/>
    <m/>
    <m/>
    <m/>
    <m/>
    <m/>
    <m/>
    <m/>
    <m/>
    <m/>
    <m/>
    <m/>
    <m/>
    <m/>
    <m/>
    <m/>
    <m/>
    <m/>
    <m/>
    <m/>
    <m/>
    <m/>
    <m/>
    <m/>
    <m/>
    <m/>
    <m/>
    <m/>
    <m/>
    <m/>
    <m/>
    <m/>
    <m/>
    <m/>
    <m/>
    <m/>
    <m/>
    <m/>
    <m/>
    <m/>
    <m/>
    <m/>
    <m/>
    <m/>
    <m/>
    <m/>
    <m/>
    <m/>
    <m/>
    <m/>
    <m/>
    <n v="18"/>
    <n v="1"/>
    <n v="0"/>
    <n v="0"/>
    <n v="19"/>
    <s v="10 — 29"/>
    <n v="2918997"/>
    <n v="55460943"/>
    <s v="Workplace"/>
    <s v="Bar/nightclub"/>
    <s v="Outdoors"/>
    <m/>
    <m/>
    <m/>
    <m/>
    <s v="farm, barn"/>
    <s v="Non-smoking adult"/>
    <m/>
    <m/>
    <s v="Elsewhere in US"/>
    <m/>
    <m/>
    <m/>
    <m/>
    <m/>
    <m/>
    <m/>
    <m/>
    <m/>
    <m/>
    <m/>
    <n v="1"/>
    <n v="0"/>
    <n v="2"/>
    <m/>
    <m/>
    <m/>
    <m/>
    <m/>
    <m/>
    <m/>
    <m/>
    <m/>
    <m/>
    <m/>
    <m/>
    <m/>
    <m/>
    <m/>
    <m/>
    <m/>
    <m/>
    <m/>
    <s v="cigarette"/>
    <m/>
    <m/>
    <m/>
    <s v="cigarette"/>
    <m/>
    <m/>
    <m/>
    <m/>
    <m/>
    <s v="cigarette; cigar"/>
    <s v="cigarette"/>
    <s v="Disheveled, obnoxious"/>
    <s v="Pro"/>
    <n v="4"/>
    <n v="6"/>
    <n v="6"/>
    <n v="3"/>
    <m/>
    <m/>
    <n v="0"/>
    <n v="2.71"/>
    <n v="4"/>
    <n v="1"/>
    <n v="1"/>
    <m/>
    <m/>
  </r>
  <r>
    <n v="48562"/>
    <s v="Stuart Little 2"/>
    <d v="2002-08-23T00:00:00"/>
    <x v="0"/>
    <s v="T10"/>
    <n v="78"/>
    <s v="Sony"/>
    <x v="6"/>
    <m/>
    <x v="2"/>
    <n v="12000000"/>
    <n v="0"/>
    <m/>
    <n v="64736114"/>
    <s v="final"/>
    <n v="5.8"/>
    <n v="0"/>
    <n v="0"/>
    <n v="0"/>
    <n v="0"/>
    <s v="US"/>
    <s v="CA"/>
    <m/>
    <s v="US"/>
    <s v="NY"/>
    <m/>
    <s v="Fisher, Lucy; Wick, Douglas"/>
    <s v="Minkoff, Rob"/>
    <s v="White, E.B.; Wick, Douglas; Rubin, Bruce Joel"/>
    <s v="Tuers, Gary"/>
    <s v="Nedd-Friendly, Priscilla"/>
    <m/>
    <m/>
    <m/>
    <m/>
    <m/>
    <m/>
    <m/>
    <m/>
    <m/>
    <m/>
    <m/>
    <m/>
    <m/>
    <m/>
    <m/>
    <m/>
    <m/>
    <m/>
    <m/>
    <m/>
    <m/>
    <m/>
    <m/>
    <m/>
    <m/>
    <m/>
    <m/>
    <m/>
    <m/>
    <m/>
    <m/>
    <m/>
    <m/>
    <m/>
    <m/>
    <m/>
    <m/>
    <m/>
    <m/>
    <m/>
    <m/>
    <m/>
    <m/>
    <m/>
    <m/>
    <m/>
    <m/>
    <m/>
    <m/>
    <m/>
    <m/>
    <m/>
    <m/>
    <m/>
    <m/>
    <m/>
    <m/>
    <m/>
    <m/>
    <m/>
    <m/>
    <m/>
    <m/>
    <m/>
    <m/>
    <m/>
    <m/>
    <m/>
    <m/>
    <m/>
    <m/>
    <m/>
    <m/>
    <m/>
    <m/>
    <m/>
    <m/>
    <m/>
    <m/>
    <m/>
    <m/>
    <m/>
    <m/>
    <m/>
    <m/>
    <m/>
    <m/>
    <m/>
    <m/>
    <m/>
    <m/>
    <m/>
    <m/>
    <m/>
    <m/>
    <m/>
    <m/>
    <m/>
    <m/>
    <m/>
    <m/>
    <m/>
    <m/>
    <n v="0"/>
    <n v="0"/>
    <n v="0"/>
    <n v="0"/>
    <n v="0"/>
    <n v="0"/>
    <n v="11161399"/>
    <n v="0"/>
    <m/>
    <m/>
    <m/>
    <m/>
    <m/>
    <m/>
    <m/>
    <m/>
    <m/>
    <m/>
    <m/>
    <m/>
    <m/>
    <m/>
    <m/>
    <m/>
    <m/>
    <m/>
    <m/>
    <m/>
    <m/>
    <m/>
    <m/>
    <n v="0"/>
    <n v="0"/>
    <n v="0"/>
    <m/>
    <m/>
    <m/>
    <m/>
    <m/>
    <m/>
    <m/>
    <m/>
    <m/>
    <m/>
    <m/>
    <m/>
    <m/>
    <m/>
    <m/>
    <m/>
    <m/>
    <m/>
    <m/>
    <m/>
    <m/>
    <m/>
    <m/>
    <m/>
    <m/>
    <m/>
    <m/>
    <m/>
    <m/>
    <m/>
    <m/>
    <m/>
    <m/>
    <n v="0"/>
    <n v="0"/>
    <n v="0"/>
    <n v="0"/>
    <m/>
    <m/>
    <n v="0"/>
    <n v="0"/>
    <n v="1"/>
    <n v="1"/>
    <n v="1"/>
    <m/>
    <m/>
  </r>
  <r>
    <n v="48699"/>
    <s v="Undisputed"/>
    <d v="2002-08-23T00:00:00"/>
    <x v="0"/>
    <s v="T10"/>
    <n v="96"/>
    <s v="Miramax"/>
    <x v="0"/>
    <s v="Miramax"/>
    <x v="1"/>
    <n v="20000000"/>
    <n v="0"/>
    <m/>
    <n v="12398628"/>
    <s v="final"/>
    <n v="5.8"/>
    <n v="0"/>
    <n v="1"/>
    <n v="0"/>
    <n v="0"/>
    <s v="US"/>
    <s v="NV"/>
    <m/>
    <m/>
    <m/>
    <m/>
    <s v="Hill, Walter; Krevoy, Brad; Giler, David"/>
    <s v="Hill, Walter"/>
    <s v="Hill, Walter; Giler, David"/>
    <s v="Hunt, Tonya Brewer"/>
    <s v="Davies, Freeman A."/>
    <s v="Non-IMDb, Extra"/>
    <s v="extra"/>
    <s v="Cigarette"/>
    <s v="30+"/>
    <s v="Male"/>
    <s v="Caucasian"/>
    <m/>
    <m/>
    <m/>
    <m/>
    <m/>
    <m/>
    <m/>
    <m/>
    <m/>
    <m/>
    <m/>
    <m/>
    <m/>
    <m/>
    <m/>
    <m/>
    <m/>
    <m/>
    <m/>
    <m/>
    <m/>
    <m/>
    <m/>
    <m/>
    <m/>
    <m/>
    <m/>
    <m/>
    <m/>
    <m/>
    <m/>
    <m/>
    <m/>
    <m/>
    <m/>
    <m/>
    <m/>
    <m/>
    <m/>
    <m/>
    <m/>
    <m/>
    <m/>
    <m/>
    <m/>
    <m/>
    <m/>
    <m/>
    <m/>
    <m/>
    <m/>
    <m/>
    <m/>
    <m/>
    <m/>
    <m/>
    <m/>
    <m/>
    <m/>
    <m/>
    <m/>
    <m/>
    <m/>
    <m/>
    <m/>
    <m/>
    <m/>
    <m/>
    <m/>
    <m/>
    <m/>
    <m/>
    <m/>
    <m/>
    <m/>
    <m/>
    <m/>
    <m/>
    <m/>
    <m/>
    <m/>
    <m/>
    <m/>
    <m/>
    <m/>
    <m/>
    <m/>
    <m/>
    <m/>
    <m/>
    <m/>
    <m/>
    <m/>
    <m/>
    <m/>
    <m/>
    <m/>
    <n v="1"/>
    <n v="0"/>
    <n v="0"/>
    <n v="0"/>
    <n v="1"/>
    <s v="1 — 9"/>
    <n v="2137694"/>
    <n v="2137694"/>
    <m/>
    <m/>
    <m/>
    <m/>
    <m/>
    <m/>
    <m/>
    <m/>
    <m/>
    <m/>
    <m/>
    <s v="California"/>
    <m/>
    <m/>
    <m/>
    <m/>
    <m/>
    <m/>
    <m/>
    <m/>
    <m/>
    <m/>
    <m/>
    <n v="0"/>
    <n v="0"/>
    <n v="1"/>
    <m/>
    <m/>
    <m/>
    <m/>
    <m/>
    <m/>
    <m/>
    <m/>
    <m/>
    <m/>
    <m/>
    <m/>
    <m/>
    <m/>
    <m/>
    <m/>
    <m/>
    <m/>
    <m/>
    <m/>
    <m/>
    <m/>
    <m/>
    <m/>
    <m/>
    <m/>
    <m/>
    <m/>
    <m/>
    <s v="cigarette"/>
    <m/>
    <m/>
    <s v="Neutral"/>
    <n v="2"/>
    <n v="2"/>
    <n v="2"/>
    <n v="2"/>
    <m/>
    <m/>
    <n v="0"/>
    <n v="1.1399999999999999"/>
    <n v="2"/>
    <n v="1"/>
    <n v="1"/>
    <m/>
    <m/>
  </r>
  <r>
    <n v="48697"/>
    <s v="City by the Sea"/>
    <d v="2002-09-06T00:00:00"/>
    <x v="0"/>
    <s v="T10"/>
    <n v="108"/>
    <s v="Warner Bros."/>
    <x v="4"/>
    <m/>
    <x v="1"/>
    <n v="60000000"/>
    <n v="0"/>
    <m/>
    <n v="22433915"/>
    <s v="final"/>
    <n v="5.8"/>
    <n v="0"/>
    <n v="1"/>
    <n v="0"/>
    <n v="0"/>
    <s v="US"/>
    <s v="NY"/>
    <m/>
    <s v="US"/>
    <s v="NJ"/>
    <m/>
    <s v="Baer, Matthew; Caton-Jones, Michael; Grey, Brad; Samaha, Elie"/>
    <s v="Caton-Jones, Michael"/>
    <s v="McAlary, Mike; Hixon, Ken"/>
    <s v="Griffon, Jr., Robert"/>
    <s v="Clark, Jim"/>
    <s v="Franco, James"/>
    <s v="star"/>
    <s v="Cigarette"/>
    <s v="20-30"/>
    <s v="Male"/>
    <s v="Caucasian"/>
    <m/>
    <s v="Good guy"/>
    <s v="Tarantina, Brian"/>
    <s v="credited non-star"/>
    <s v="Cigarette"/>
    <s v="30+"/>
    <s v="Male"/>
    <s v="Caucasian"/>
    <m/>
    <s v="Bad guy"/>
    <s v="LuPone, Patti"/>
    <s v="credited non-star"/>
    <s v="Cigarette"/>
    <s v="30+"/>
    <s v="Female"/>
    <s v="Caucasian"/>
    <m/>
    <s v="Good guy"/>
    <s v="Forsyth, William"/>
    <s v="credited non-star"/>
    <s v="Cigarette"/>
    <s v="30+"/>
    <s v="Male"/>
    <s v="Caucasian"/>
    <m/>
    <s v="Bad guy"/>
    <s v="Moran, Michael"/>
    <s v="credited non-star"/>
    <s v="Cigarette"/>
    <s v="30+"/>
    <s v="Male"/>
    <s v="Caucasian"/>
    <m/>
    <s v="Good guy"/>
    <s v="Dushkie, Eliza"/>
    <s v="credited non-star"/>
    <s v="Cigarette"/>
    <s v="20-30"/>
    <s v="Female"/>
    <s v="Caucasian"/>
    <m/>
    <m/>
    <m/>
    <m/>
    <m/>
    <m/>
    <m/>
    <m/>
    <m/>
    <m/>
    <m/>
    <m/>
    <m/>
    <m/>
    <m/>
    <m/>
    <m/>
    <m/>
    <m/>
    <m/>
    <m/>
    <m/>
    <m/>
    <m/>
    <m/>
    <m/>
    <m/>
    <m/>
    <m/>
    <m/>
    <m/>
    <m/>
    <m/>
    <m/>
    <m/>
    <m/>
    <m/>
    <m/>
    <m/>
    <m/>
    <m/>
    <m/>
    <m/>
    <s v="Newport"/>
    <s v="Newport"/>
    <s v="Franco, James"/>
    <s v="Cigarette pack/smokeless container"/>
    <m/>
    <m/>
    <m/>
    <m/>
    <m/>
    <m/>
    <m/>
    <m/>
    <m/>
    <m/>
    <n v="66"/>
    <n v="0"/>
    <n v="0"/>
    <n v="0"/>
    <n v="66"/>
    <s v="50+"/>
    <n v="3867916"/>
    <n v="255282456"/>
    <s v="Home"/>
    <s v="Restaurant"/>
    <s v="Vehicle"/>
    <s v="Outdoors"/>
    <m/>
    <m/>
    <m/>
    <s v="street, beach boardwalk"/>
    <s v="Non-smoking adult"/>
    <s v="Child"/>
    <m/>
    <s v="California"/>
    <m/>
    <m/>
    <s v="Elsewhere in US"/>
    <m/>
    <m/>
    <m/>
    <m/>
    <m/>
    <m/>
    <m/>
    <m/>
    <n v="1"/>
    <n v="5"/>
    <n v="0"/>
    <s v="Comment by actor/actress"/>
    <s v="I try not to smoke around him"/>
    <m/>
    <s v="Health of Non-Smoker"/>
    <m/>
    <m/>
    <m/>
    <m/>
    <m/>
    <m/>
    <m/>
    <m/>
    <m/>
    <m/>
    <m/>
    <m/>
    <m/>
    <m/>
    <m/>
    <m/>
    <m/>
    <s v="cigarette"/>
    <s v="cigarette"/>
    <m/>
    <s v="cigarette"/>
    <m/>
    <s v="cigarette"/>
    <m/>
    <s v="cigarette"/>
    <m/>
    <s v="cigarette"/>
    <m/>
    <s v="Pro"/>
    <n v="6"/>
    <n v="6"/>
    <n v="6"/>
    <n v="3"/>
    <s v="Specific brand, tobacco use around child"/>
    <s v="use near child/pregnant/ill person; specific brand depiction"/>
    <n v="0"/>
    <n v="3"/>
    <n v="6"/>
    <n v="1"/>
    <n v="1"/>
    <m/>
    <m/>
  </r>
  <r>
    <n v="48643"/>
    <s v="One Hour Photo"/>
    <d v="2002-09-12T00:00:00"/>
    <x v="0"/>
    <s v="T10"/>
    <n v="96"/>
    <s v="Fox"/>
    <x v="5"/>
    <m/>
    <x v="1"/>
    <n v="12000000"/>
    <n v="0"/>
    <m/>
    <n v="31597131"/>
    <s v="final"/>
    <n v="5.8"/>
    <n v="0"/>
    <n v="0"/>
    <n v="0"/>
    <n v="0"/>
    <s v="US"/>
    <s v="CA"/>
    <m/>
    <m/>
    <m/>
    <m/>
    <s v="Koffler, Pamela"/>
    <s v="Romanek, Mark"/>
    <s v="Romanek, Mark"/>
    <s v="Sexton, Michael"/>
    <s v="Ford, Jeffrey"/>
    <m/>
    <m/>
    <m/>
    <m/>
    <m/>
    <m/>
    <m/>
    <m/>
    <m/>
    <m/>
    <m/>
    <m/>
    <m/>
    <m/>
    <m/>
    <m/>
    <m/>
    <m/>
    <m/>
    <m/>
    <m/>
    <m/>
    <m/>
    <m/>
    <m/>
    <m/>
    <m/>
    <m/>
    <m/>
    <m/>
    <m/>
    <m/>
    <m/>
    <m/>
    <m/>
    <m/>
    <m/>
    <m/>
    <m/>
    <m/>
    <m/>
    <m/>
    <m/>
    <m/>
    <m/>
    <m/>
    <m/>
    <m/>
    <m/>
    <m/>
    <m/>
    <m/>
    <m/>
    <m/>
    <m/>
    <m/>
    <m/>
    <m/>
    <m/>
    <m/>
    <m/>
    <m/>
    <m/>
    <m/>
    <m/>
    <m/>
    <m/>
    <m/>
    <m/>
    <m/>
    <m/>
    <m/>
    <m/>
    <m/>
    <m/>
    <m/>
    <m/>
    <m/>
    <m/>
    <m/>
    <m/>
    <m/>
    <m/>
    <m/>
    <m/>
    <m/>
    <m/>
    <m/>
    <m/>
    <m/>
    <m/>
    <m/>
    <m/>
    <m/>
    <m/>
    <m/>
    <m/>
    <m/>
    <m/>
    <m/>
    <m/>
    <m/>
    <m/>
    <n v="0"/>
    <n v="0"/>
    <n v="0"/>
    <n v="0"/>
    <n v="0"/>
    <n v="0"/>
    <n v="5447781"/>
    <n v="0"/>
    <m/>
    <m/>
    <m/>
    <m/>
    <m/>
    <m/>
    <m/>
    <m/>
    <m/>
    <m/>
    <m/>
    <m/>
    <m/>
    <m/>
    <m/>
    <m/>
    <m/>
    <m/>
    <m/>
    <m/>
    <m/>
    <m/>
    <m/>
    <n v="0"/>
    <n v="0"/>
    <n v="0"/>
    <m/>
    <m/>
    <m/>
    <m/>
    <m/>
    <m/>
    <m/>
    <m/>
    <m/>
    <m/>
    <m/>
    <m/>
    <m/>
    <m/>
    <m/>
    <m/>
    <m/>
    <m/>
    <m/>
    <m/>
    <m/>
    <m/>
    <m/>
    <m/>
    <m/>
    <m/>
    <m/>
    <m/>
    <m/>
    <m/>
    <m/>
    <m/>
    <m/>
    <n v="0"/>
    <n v="0"/>
    <n v="0"/>
    <n v="0"/>
    <m/>
    <m/>
    <n v="0"/>
    <n v="0"/>
    <n v="1"/>
    <n v="1"/>
    <n v="1"/>
    <m/>
    <m/>
  </r>
  <r>
    <n v="48546"/>
    <s v="Four Feathers, The"/>
    <d v="2002-09-20T00:00:00"/>
    <x v="0"/>
    <s v="T10"/>
    <n v="131"/>
    <s v="Miramax"/>
    <x v="0"/>
    <s v="Miramax"/>
    <x v="0"/>
    <n v="80000000"/>
    <n v="0"/>
    <m/>
    <n v="18306166"/>
    <s v="final"/>
    <n v="5.8"/>
    <n v="0"/>
    <n v="1"/>
    <n v="0"/>
    <n v="0"/>
    <s v="UK"/>
    <m/>
    <m/>
    <m/>
    <m/>
    <m/>
    <s v="Feldsher, Paul; Jaffe, Robert; Jaffe, Stanley R.; Katz, Marty"/>
    <s v="Kapur, Shekhar"/>
    <s v="Mason, A.E.W.; Schiffer, Michael; Amini, Hossein"/>
    <s v="Balfour, David"/>
    <s v="Rosenblum, Steven"/>
    <s v="Hudson, Kate"/>
    <s v="star"/>
    <s v="Cigarette"/>
    <s v="20-30"/>
    <s v="Female"/>
    <s v="Caucasian"/>
    <m/>
    <s v="Good guy"/>
    <s v="Bently, Wes"/>
    <s v="star"/>
    <s v="Cigarette"/>
    <s v="20-30"/>
    <s v="Male"/>
    <s v="Caucasian"/>
    <m/>
    <s v="Bad guy"/>
    <s v="Non-IMDb, Extra"/>
    <s v="extra"/>
    <s v="Cigar"/>
    <m/>
    <s v="Male"/>
    <s v="Caucasian"/>
    <m/>
    <m/>
    <s v="Non-IMDb, Extra"/>
    <s v="extra"/>
    <s v="Cigar"/>
    <s v="30+"/>
    <s v="Male"/>
    <s v="Caucasian"/>
    <m/>
    <m/>
    <m/>
    <m/>
    <m/>
    <m/>
    <m/>
    <m/>
    <m/>
    <m/>
    <m/>
    <m/>
    <m/>
    <m/>
    <m/>
    <m/>
    <m/>
    <m/>
    <m/>
    <m/>
    <m/>
    <m/>
    <m/>
    <m/>
    <m/>
    <m/>
    <m/>
    <m/>
    <m/>
    <m/>
    <m/>
    <m/>
    <m/>
    <m/>
    <m/>
    <m/>
    <m/>
    <m/>
    <m/>
    <m/>
    <m/>
    <m/>
    <m/>
    <m/>
    <m/>
    <m/>
    <m/>
    <m/>
    <m/>
    <m/>
    <m/>
    <m/>
    <m/>
    <m/>
    <m/>
    <m/>
    <m/>
    <m/>
    <m/>
    <m/>
    <m/>
    <m/>
    <m/>
    <m/>
    <m/>
    <m/>
    <m/>
    <m/>
    <m/>
    <m/>
    <m/>
    <m/>
    <m/>
    <n v="6"/>
    <n v="6"/>
    <n v="0"/>
    <n v="0"/>
    <n v="12"/>
    <s v="10 — 29"/>
    <n v="3156236"/>
    <n v="37874832"/>
    <s v="Outdoors"/>
    <m/>
    <m/>
    <m/>
    <m/>
    <m/>
    <m/>
    <s v="party"/>
    <s v="Non-smoking adult"/>
    <m/>
    <m/>
    <m/>
    <m/>
    <m/>
    <m/>
    <m/>
    <m/>
    <m/>
    <m/>
    <m/>
    <m/>
    <m/>
    <m/>
    <n v="2"/>
    <n v="0"/>
    <n v="2"/>
    <m/>
    <m/>
    <m/>
    <m/>
    <m/>
    <m/>
    <m/>
    <m/>
    <m/>
    <m/>
    <m/>
    <m/>
    <m/>
    <m/>
    <m/>
    <m/>
    <m/>
    <m/>
    <s v="cigarette"/>
    <s v="cigarette"/>
    <m/>
    <s v="cigarette"/>
    <m/>
    <s v="cigarette"/>
    <m/>
    <m/>
    <m/>
    <m/>
    <m/>
    <m/>
    <m/>
    <m/>
    <s v="Pro"/>
    <n v="4"/>
    <n v="6"/>
    <n v="6"/>
    <n v="1"/>
    <m/>
    <m/>
    <n v="0"/>
    <n v="2.42"/>
    <n v="3"/>
    <n v="1"/>
    <n v="1"/>
    <m/>
    <m/>
  </r>
  <r>
    <n v="48568"/>
    <s v="Trapped"/>
    <d v="2002-09-20T00:00:00"/>
    <x v="0"/>
    <s v="T10"/>
    <n v="105"/>
    <s v="Sony"/>
    <x v="6"/>
    <m/>
    <x v="1"/>
    <n v="30000000"/>
    <n v="0"/>
    <m/>
    <n v="6916869"/>
    <s v="final"/>
    <n v="5.8"/>
    <n v="0"/>
    <n v="0"/>
    <n v="0"/>
    <n v="0"/>
    <s v="CAN"/>
    <m/>
    <s v="BC"/>
    <s v="Mexico"/>
    <m/>
    <m/>
    <s v="Mandoki, Luis; Polk, Mimi"/>
    <s v="Mandoki, Luis"/>
    <s v="Iles, Greg"/>
    <s v="Swain, Grant"/>
    <s v="Greenberg, Gerald B."/>
    <m/>
    <m/>
    <m/>
    <m/>
    <m/>
    <m/>
    <m/>
    <m/>
    <m/>
    <m/>
    <m/>
    <m/>
    <m/>
    <m/>
    <m/>
    <m/>
    <m/>
    <m/>
    <m/>
    <m/>
    <m/>
    <m/>
    <m/>
    <m/>
    <m/>
    <m/>
    <m/>
    <m/>
    <m/>
    <m/>
    <m/>
    <m/>
    <m/>
    <m/>
    <m/>
    <m/>
    <m/>
    <m/>
    <m/>
    <m/>
    <m/>
    <m/>
    <m/>
    <m/>
    <m/>
    <m/>
    <m/>
    <m/>
    <m/>
    <m/>
    <m/>
    <m/>
    <m/>
    <m/>
    <m/>
    <m/>
    <m/>
    <m/>
    <m/>
    <m/>
    <m/>
    <m/>
    <m/>
    <m/>
    <m/>
    <m/>
    <m/>
    <m/>
    <m/>
    <m/>
    <m/>
    <m/>
    <m/>
    <m/>
    <m/>
    <m/>
    <m/>
    <m/>
    <m/>
    <m/>
    <m/>
    <m/>
    <m/>
    <m/>
    <m/>
    <m/>
    <m/>
    <m/>
    <m/>
    <m/>
    <m/>
    <m/>
    <m/>
    <m/>
    <m/>
    <m/>
    <m/>
    <m/>
    <m/>
    <m/>
    <m/>
    <m/>
    <m/>
    <n v="0"/>
    <n v="0"/>
    <n v="0"/>
    <n v="0"/>
    <n v="0"/>
    <n v="0"/>
    <n v="1192564"/>
    <n v="0"/>
    <m/>
    <m/>
    <m/>
    <m/>
    <m/>
    <m/>
    <m/>
    <m/>
    <m/>
    <m/>
    <m/>
    <m/>
    <m/>
    <m/>
    <m/>
    <m/>
    <m/>
    <m/>
    <m/>
    <m/>
    <m/>
    <m/>
    <m/>
    <n v="0"/>
    <n v="0"/>
    <n v="0"/>
    <m/>
    <m/>
    <m/>
    <m/>
    <m/>
    <m/>
    <m/>
    <m/>
    <m/>
    <m/>
    <m/>
    <m/>
    <m/>
    <m/>
    <m/>
    <m/>
    <m/>
    <m/>
    <m/>
    <m/>
    <m/>
    <m/>
    <m/>
    <m/>
    <m/>
    <m/>
    <m/>
    <m/>
    <m/>
    <m/>
    <m/>
    <m/>
    <s v="Anti"/>
    <n v="0"/>
    <n v="0"/>
    <n v="0"/>
    <n v="0"/>
    <m/>
    <m/>
    <n v="0"/>
    <n v="0"/>
    <n v="1"/>
    <n v="1"/>
    <n v="1"/>
    <m/>
    <m/>
  </r>
  <r>
    <n v="48706"/>
    <s v="Ballistic: Ecks vs. Sever"/>
    <d v="2002-09-20T00:00:00"/>
    <x v="0"/>
    <s v="T10"/>
    <n v="91"/>
    <s v="Warner Bros."/>
    <x v="4"/>
    <m/>
    <x v="1"/>
    <n v="70000000"/>
    <n v="0"/>
    <m/>
    <n v="14294842"/>
    <s v="final"/>
    <n v="5.8"/>
    <n v="0"/>
    <n v="1"/>
    <n v="0"/>
    <n v="0"/>
    <s v="CAN"/>
    <m/>
    <s v="BC"/>
    <m/>
    <m/>
    <m/>
    <s v="Ben Ammar, Tarak; Hengst, Oliver"/>
    <s v="Kaosayananda, Wych"/>
    <s v="McElroy, Alan B."/>
    <s v="Lu, Harry"/>
    <s v="Cassidy, Jay"/>
    <s v="Banderas, Antonio"/>
    <s v="star"/>
    <s v="Cigarette"/>
    <s v="30+"/>
    <s v="Male"/>
    <s v="Hispanic"/>
    <m/>
    <s v="Good guy"/>
    <s v="Sandoval, Miguel"/>
    <s v="credited non-star"/>
    <s v="Cigarette"/>
    <s v="30+"/>
    <s v="Male"/>
    <s v="Hispanic"/>
    <m/>
    <m/>
    <s v="Martin, Julio"/>
    <s v="credited non-star"/>
    <s v="Cigarette"/>
    <s v="20-30"/>
    <s v="Male"/>
    <s v="Hispanic"/>
    <m/>
    <m/>
    <s v="Non-IMDb, Extra"/>
    <s v="extra"/>
    <s v="Cigarette"/>
    <s v="20-30"/>
    <s v="Male"/>
    <m/>
    <m/>
    <m/>
    <m/>
    <m/>
    <m/>
    <m/>
    <m/>
    <m/>
    <m/>
    <m/>
    <m/>
    <m/>
    <m/>
    <m/>
    <m/>
    <m/>
    <m/>
    <m/>
    <m/>
    <m/>
    <m/>
    <m/>
    <m/>
    <m/>
    <m/>
    <m/>
    <m/>
    <m/>
    <m/>
    <m/>
    <m/>
    <m/>
    <m/>
    <m/>
    <m/>
    <m/>
    <m/>
    <m/>
    <m/>
    <m/>
    <m/>
    <m/>
    <m/>
    <m/>
    <m/>
    <m/>
    <m/>
    <m/>
    <m/>
    <m/>
    <m/>
    <m/>
    <m/>
    <m/>
    <m/>
    <m/>
    <m/>
    <m/>
    <m/>
    <s v="Marlboro"/>
    <s v="Marlboro"/>
    <s v="Banderas, Antonio"/>
    <s v="Cigarette pack/smokeless container"/>
    <m/>
    <m/>
    <m/>
    <m/>
    <m/>
    <m/>
    <m/>
    <m/>
    <m/>
    <m/>
    <n v="22"/>
    <n v="0"/>
    <n v="0"/>
    <n v="0"/>
    <n v="22"/>
    <s v="10 — 29"/>
    <n v="2464628"/>
    <n v="54221816"/>
    <s v="Workplace"/>
    <s v="Bar/nightclub"/>
    <s v="Outdoors"/>
    <m/>
    <m/>
    <m/>
    <m/>
    <s v="street"/>
    <s v="Non-smoking adult"/>
    <m/>
    <m/>
    <m/>
    <m/>
    <m/>
    <m/>
    <m/>
    <m/>
    <m/>
    <m/>
    <m/>
    <m/>
    <m/>
    <m/>
    <n v="1"/>
    <n v="2"/>
    <n v="1"/>
    <s v="Visual clue"/>
    <m/>
    <m/>
    <s v="Health of Smoker"/>
    <m/>
    <m/>
    <m/>
    <m/>
    <m/>
    <m/>
    <m/>
    <m/>
    <m/>
    <m/>
    <m/>
    <m/>
    <m/>
    <m/>
    <m/>
    <m/>
    <m/>
    <m/>
    <m/>
    <s v="cigarette"/>
    <m/>
    <m/>
    <s v="cigarette"/>
    <m/>
    <m/>
    <m/>
    <s v="cigarette"/>
    <s v="Leadership/Edgy"/>
    <s v="Pro"/>
    <n v="4"/>
    <n v="6"/>
    <n v="6"/>
    <n v="3"/>
    <s v="Specific brand"/>
    <s v="specific brand depiction"/>
    <n v="0"/>
    <n v="2.71"/>
    <n v="6"/>
    <n v="1"/>
    <n v="1"/>
    <m/>
    <m/>
  </r>
  <r>
    <n v="48563"/>
    <s v="Sweet Home Alabama"/>
    <d v="2002-09-27T00:00:00"/>
    <x v="0"/>
    <s v="T10"/>
    <n v="108"/>
    <s v="Original"/>
    <x v="1"/>
    <m/>
    <x v="0"/>
    <n v="38000000"/>
    <n v="0"/>
    <m/>
    <n v="127214072"/>
    <s v="final"/>
    <n v="5.8"/>
    <n v="0"/>
    <n v="0"/>
    <n v="0"/>
    <n v="0"/>
    <s v="US"/>
    <s v="GA"/>
    <m/>
    <m/>
    <m/>
    <m/>
    <s v="Chaffin, Stokely; Moritz, Neal H."/>
    <s v="Tennant, Andy"/>
    <s v="Eboch, Douglas J; Cox, C. Jay"/>
    <s v="Benjamin-Creel, Dwight"/>
    <s v="Takaki, Troy"/>
    <m/>
    <m/>
    <m/>
    <m/>
    <m/>
    <m/>
    <m/>
    <m/>
    <m/>
    <m/>
    <m/>
    <m/>
    <m/>
    <m/>
    <m/>
    <m/>
    <m/>
    <m/>
    <m/>
    <m/>
    <m/>
    <m/>
    <m/>
    <m/>
    <m/>
    <m/>
    <m/>
    <m/>
    <m/>
    <m/>
    <m/>
    <m/>
    <m/>
    <m/>
    <m/>
    <m/>
    <m/>
    <m/>
    <m/>
    <m/>
    <m/>
    <m/>
    <m/>
    <m/>
    <m/>
    <m/>
    <m/>
    <m/>
    <m/>
    <m/>
    <m/>
    <m/>
    <m/>
    <m/>
    <m/>
    <m/>
    <m/>
    <m/>
    <m/>
    <m/>
    <m/>
    <m/>
    <m/>
    <m/>
    <m/>
    <m/>
    <m/>
    <m/>
    <m/>
    <m/>
    <m/>
    <m/>
    <m/>
    <m/>
    <m/>
    <m/>
    <m/>
    <m/>
    <m/>
    <m/>
    <m/>
    <m/>
    <m/>
    <m/>
    <m/>
    <m/>
    <m/>
    <m/>
    <m/>
    <m/>
    <m/>
    <m/>
    <m/>
    <m/>
    <m/>
    <m/>
    <m/>
    <m/>
    <m/>
    <m/>
    <m/>
    <m/>
    <m/>
    <n v="0"/>
    <n v="0"/>
    <n v="0"/>
    <n v="0"/>
    <n v="0"/>
    <n v="0"/>
    <n v="21933461"/>
    <n v="0"/>
    <m/>
    <m/>
    <m/>
    <m/>
    <m/>
    <m/>
    <m/>
    <m/>
    <m/>
    <m/>
    <m/>
    <m/>
    <m/>
    <m/>
    <m/>
    <m/>
    <m/>
    <m/>
    <m/>
    <m/>
    <m/>
    <m/>
    <m/>
    <n v="0"/>
    <n v="0"/>
    <n v="0"/>
    <m/>
    <m/>
    <m/>
    <m/>
    <m/>
    <m/>
    <m/>
    <m/>
    <m/>
    <m/>
    <m/>
    <m/>
    <m/>
    <m/>
    <m/>
    <m/>
    <m/>
    <m/>
    <m/>
    <m/>
    <m/>
    <m/>
    <m/>
    <m/>
    <m/>
    <m/>
    <m/>
    <m/>
    <m/>
    <m/>
    <m/>
    <m/>
    <m/>
    <n v="0"/>
    <n v="0"/>
    <n v="0"/>
    <n v="0"/>
    <m/>
    <m/>
    <n v="0"/>
    <n v="0"/>
    <n v="1"/>
    <n v="1"/>
    <n v="1"/>
    <m/>
    <m/>
  </r>
  <r>
    <n v="48564"/>
    <s v="Swimfan"/>
    <d v="2002-10-02T00:00:00"/>
    <x v="0"/>
    <s v="T10"/>
    <n v="85"/>
    <s v="Fox"/>
    <x v="5"/>
    <m/>
    <x v="0"/>
    <n v="8500000"/>
    <n v="0"/>
    <m/>
    <n v="28563926"/>
    <s v="final"/>
    <n v="5.8"/>
    <n v="0"/>
    <n v="1"/>
    <n v="0"/>
    <n v="0"/>
    <s v="US"/>
    <s v="NY"/>
    <m/>
    <s v="US"/>
    <s v="NJ"/>
    <m/>
    <s v="Caracciolo, Jr., Joseph M.; Penotti, John; Lyon Segan, Allison"/>
    <s v="Polson, John"/>
    <s v="Bohl, Douglas J; Schneider, Phillip"/>
    <s v="Kastner, Barbara A."/>
    <s v="Flack, Sarah"/>
    <s v="Crawford, Clayne"/>
    <s v="credited non-star"/>
    <s v="Cigarette"/>
    <s v="Teen"/>
    <s v="Male"/>
    <s v="Caucasian"/>
    <m/>
    <s v="Good guy"/>
    <s v="Non-IMDb, Extra"/>
    <s v="extra"/>
    <s v="Cigarette"/>
    <m/>
    <m/>
    <m/>
    <m/>
    <m/>
    <m/>
    <m/>
    <m/>
    <m/>
    <m/>
    <m/>
    <m/>
    <m/>
    <m/>
    <m/>
    <m/>
    <m/>
    <m/>
    <m/>
    <m/>
    <m/>
    <m/>
    <m/>
    <m/>
    <m/>
    <m/>
    <m/>
    <m/>
    <m/>
    <m/>
    <m/>
    <m/>
    <m/>
    <m/>
    <m/>
    <m/>
    <m/>
    <m/>
    <m/>
    <m/>
    <m/>
    <m/>
    <m/>
    <m/>
    <m/>
    <m/>
    <m/>
    <m/>
    <m/>
    <m/>
    <m/>
    <m/>
    <m/>
    <m/>
    <m/>
    <m/>
    <m/>
    <m/>
    <m/>
    <m/>
    <m/>
    <m/>
    <m/>
    <m/>
    <m/>
    <m/>
    <m/>
    <m/>
    <m/>
    <m/>
    <m/>
    <m/>
    <m/>
    <m/>
    <m/>
    <m/>
    <m/>
    <m/>
    <m/>
    <m/>
    <m/>
    <m/>
    <m/>
    <m/>
    <m/>
    <m/>
    <m/>
    <m/>
    <m/>
    <m/>
    <m/>
    <m/>
    <n v="7"/>
    <n v="0"/>
    <n v="0"/>
    <n v="0"/>
    <n v="7"/>
    <s v="1 — 9"/>
    <n v="4924815"/>
    <n v="34473705"/>
    <s v="Outdoors"/>
    <m/>
    <m/>
    <m/>
    <m/>
    <m/>
    <m/>
    <s v="party"/>
    <s v="Non-smoking adult"/>
    <m/>
    <m/>
    <m/>
    <m/>
    <m/>
    <m/>
    <m/>
    <m/>
    <m/>
    <m/>
    <m/>
    <m/>
    <m/>
    <m/>
    <n v="0"/>
    <n v="1"/>
    <n v="1"/>
    <m/>
    <m/>
    <m/>
    <m/>
    <m/>
    <m/>
    <m/>
    <m/>
    <m/>
    <m/>
    <m/>
    <m/>
    <m/>
    <m/>
    <m/>
    <m/>
    <m/>
    <s v="cigarette"/>
    <s v="cigarette"/>
    <s v="cigarette"/>
    <m/>
    <m/>
    <m/>
    <s v="cigarette"/>
    <m/>
    <m/>
    <m/>
    <m/>
    <m/>
    <m/>
    <m/>
    <m/>
    <s v="Pro"/>
    <n v="2"/>
    <n v="6"/>
    <n v="4"/>
    <n v="1"/>
    <s v="Tobacco use by person under 18"/>
    <s v="minor"/>
    <n v="0"/>
    <n v="1.85"/>
    <n v="6"/>
    <n v="1"/>
    <n v="1"/>
    <m/>
    <m/>
  </r>
  <r>
    <n v="48571"/>
    <s v="Tuxedo, The"/>
    <d v="2002-10-02T00:00:00"/>
    <x v="0"/>
    <s v="T10"/>
    <n v="98"/>
    <s v="DreamWorks"/>
    <x v="0"/>
    <s v="DreamWorks"/>
    <x v="0"/>
    <n v="60000000"/>
    <n v="0"/>
    <m/>
    <n v="50189179"/>
    <s v="final"/>
    <n v="5.8"/>
    <n v="0"/>
    <n v="1"/>
    <n v="0"/>
    <n v="0"/>
    <s v="CAN"/>
    <m/>
    <s v="ON"/>
    <m/>
    <m/>
    <m/>
    <s v="Schroeder, Adam"/>
    <s v="Donovan, Kevin"/>
    <s v="Wilson, Douglas J.; Manfredi, Matt; Hay, Phil; Leeson, Michael"/>
    <s v="Poulis, Jeff"/>
    <s v="Herring, Craig"/>
    <s v="Cottet, Mia"/>
    <s v="credited non-star"/>
    <s v="Cigarette"/>
    <s v="30+"/>
    <s v="Female"/>
    <s v="Caucasian"/>
    <m/>
    <m/>
    <s v="Coster, Ritchie"/>
    <s v="credited non-star"/>
    <s v="Cigarette"/>
    <s v="30+"/>
    <s v="Male"/>
    <s v="Caucasian"/>
    <m/>
    <m/>
    <s v="Love-Hewitt, Jennifer"/>
    <s v="star"/>
    <s v="Cigarette"/>
    <s v="20-30"/>
    <s v="Female"/>
    <s v="Caucasian"/>
    <m/>
    <m/>
    <m/>
    <m/>
    <m/>
    <m/>
    <m/>
    <m/>
    <m/>
    <m/>
    <m/>
    <m/>
    <m/>
    <m/>
    <m/>
    <m/>
    <m/>
    <m/>
    <m/>
    <m/>
    <m/>
    <m/>
    <m/>
    <m/>
    <m/>
    <m/>
    <m/>
    <m/>
    <m/>
    <m/>
    <m/>
    <m/>
    <m/>
    <m/>
    <m/>
    <m/>
    <m/>
    <m/>
    <m/>
    <m/>
    <m/>
    <m/>
    <m/>
    <m/>
    <m/>
    <m/>
    <m/>
    <m/>
    <m/>
    <m/>
    <m/>
    <m/>
    <m/>
    <m/>
    <m/>
    <m/>
    <m/>
    <m/>
    <m/>
    <m/>
    <m/>
    <m/>
    <m/>
    <m/>
    <m/>
    <m/>
    <m/>
    <m/>
    <m/>
    <m/>
    <m/>
    <m/>
    <m/>
    <m/>
    <m/>
    <m/>
    <m/>
    <m/>
    <m/>
    <m/>
    <m/>
    <n v="21"/>
    <n v="0"/>
    <n v="0"/>
    <n v="0"/>
    <n v="21"/>
    <s v="10 — 29"/>
    <n v="8653307"/>
    <n v="181719447"/>
    <s v="Home"/>
    <s v="Restaurant"/>
    <s v="Bar/nightclub"/>
    <m/>
    <m/>
    <m/>
    <s v="underground lab"/>
    <m/>
    <m/>
    <m/>
    <m/>
    <m/>
    <m/>
    <m/>
    <m/>
    <m/>
    <m/>
    <m/>
    <m/>
    <m/>
    <m/>
    <m/>
    <m/>
    <n v="1"/>
    <n v="2"/>
    <n v="0"/>
    <s v="Comment by actor/actress"/>
    <s v="no smoking in hospital smoking's bad for your health(regarding smoking letter)"/>
    <m/>
    <s v="Health of Smoker"/>
    <s v="Comment by actor/actress"/>
    <s v="no smoking in hospital smoking's bad for your health(regarding smoking letter)"/>
    <m/>
    <s v="Health of Non-Smoker"/>
    <m/>
    <m/>
    <m/>
    <m/>
    <m/>
    <m/>
    <m/>
    <m/>
    <m/>
    <s v="cigarette"/>
    <s v="cigarette"/>
    <s v="cigarette"/>
    <m/>
    <s v="cigarette"/>
    <m/>
    <m/>
    <m/>
    <s v="cigarette"/>
    <m/>
    <s v="cigarette"/>
    <m/>
    <m/>
    <s v="cigarette"/>
    <s v="Glamorous"/>
    <s v="Balanced"/>
    <n v="4"/>
    <n v="4"/>
    <n v="6"/>
    <n v="3"/>
    <m/>
    <m/>
    <n v="0"/>
    <n v="2.42"/>
    <n v="3"/>
    <n v="1"/>
    <n v="1"/>
    <m/>
    <m/>
  </r>
  <r>
    <n v="48584"/>
    <s v="Bad Company"/>
    <d v="2002-10-04T00:00:00"/>
    <x v="0"/>
    <s v="T10"/>
    <n v="116"/>
    <s v="Bruckheimer"/>
    <x v="1"/>
    <m/>
    <x v="0"/>
    <n v="70000000"/>
    <n v="0"/>
    <m/>
    <n v="30157016"/>
    <s v="final"/>
    <n v="5.8"/>
    <n v="0"/>
    <n v="1"/>
    <n v="0"/>
    <n v="0"/>
    <s v="US"/>
    <s v="NY"/>
    <m/>
    <m/>
    <m/>
    <m/>
    <s v="Goodman, Gary; Oman, Chad; Townsend, Clayton"/>
    <s v="Schumacher, Joel"/>
    <s v="Goodman, Gary; Himmelstein, David; Richman, Jason; Browning, Michael"/>
    <s v="Kotouc, Martin"/>
    <s v="Goldblatt, Mark"/>
    <s v="Marsh, Matthew"/>
    <s v="credited non-star"/>
    <s v="Cigarette"/>
    <s v="30+"/>
    <s v="Male"/>
    <s v="Caucasian"/>
    <m/>
    <s v="Bad guy"/>
    <s v="Macht, Gabriel"/>
    <s v="credited non-star"/>
    <s v="Cigar"/>
    <s v="30+"/>
    <s v="Male"/>
    <s v="Caucasian"/>
    <m/>
    <s v="Good guy"/>
    <s v="Rock, Chris"/>
    <s v="star"/>
    <s v="Cigar"/>
    <s v="30+"/>
    <s v="Male"/>
    <s v="Caucasian"/>
    <m/>
    <s v="Good guy"/>
    <s v="Non-IMDb, Extra"/>
    <s v="extra"/>
    <s v="Cigarette"/>
    <s v="30+"/>
    <s v="Male"/>
    <s v="African American"/>
    <m/>
    <m/>
    <m/>
    <m/>
    <m/>
    <m/>
    <m/>
    <m/>
    <m/>
    <m/>
    <m/>
    <m/>
    <m/>
    <m/>
    <m/>
    <m/>
    <m/>
    <m/>
    <m/>
    <m/>
    <m/>
    <m/>
    <m/>
    <m/>
    <m/>
    <m/>
    <m/>
    <m/>
    <m/>
    <m/>
    <m/>
    <m/>
    <m/>
    <m/>
    <m/>
    <m/>
    <m/>
    <m/>
    <m/>
    <m/>
    <m/>
    <m/>
    <m/>
    <m/>
    <m/>
    <m/>
    <m/>
    <m/>
    <m/>
    <m/>
    <m/>
    <m/>
    <m/>
    <m/>
    <m/>
    <m/>
    <m/>
    <m/>
    <m/>
    <m/>
    <m/>
    <m/>
    <m/>
    <m/>
    <m/>
    <m/>
    <m/>
    <m/>
    <m/>
    <m/>
    <m/>
    <m/>
    <m/>
    <n v="19"/>
    <n v="5"/>
    <n v="0"/>
    <n v="0"/>
    <n v="24"/>
    <s v="10 — 29"/>
    <n v="5199486"/>
    <n v="124787664"/>
    <s v="Home"/>
    <s v="Workplace"/>
    <m/>
    <m/>
    <m/>
    <m/>
    <m/>
    <m/>
    <m/>
    <m/>
    <m/>
    <s v="Elsewhere in US"/>
    <m/>
    <m/>
    <s v="Outside of US"/>
    <m/>
    <s v="Outside of US"/>
    <m/>
    <m/>
    <m/>
    <m/>
    <m/>
    <m/>
    <n v="1"/>
    <n v="2"/>
    <n v="1"/>
    <m/>
    <m/>
    <m/>
    <m/>
    <m/>
    <m/>
    <m/>
    <m/>
    <m/>
    <m/>
    <m/>
    <m/>
    <m/>
    <m/>
    <m/>
    <m/>
    <m/>
    <m/>
    <m/>
    <m/>
    <s v="cigar"/>
    <m/>
    <s v="cigarette"/>
    <m/>
    <s v="cigarette"/>
    <m/>
    <m/>
    <s v="cigarette"/>
    <s v="cigarette"/>
    <m/>
    <s v="cigar"/>
    <s v="Refinement"/>
    <s v="Pro"/>
    <n v="4"/>
    <n v="6"/>
    <n v="6"/>
    <n v="3"/>
    <m/>
    <m/>
    <n v="0"/>
    <n v="2.71"/>
    <n v="4"/>
    <n v="1"/>
    <n v="1"/>
    <m/>
    <m/>
  </r>
  <r>
    <n v="48668"/>
    <s v="Jonah: A VeggieTales Movie"/>
    <d v="2002-10-04T00:00:00"/>
    <x v="0"/>
    <s v="T10"/>
    <n v="82"/>
    <s v="Artisan"/>
    <x v="0"/>
    <s v="Lionsgate"/>
    <x v="3"/>
    <n v="15000000"/>
    <n v="0"/>
    <m/>
    <n v="25571351"/>
    <s v="final"/>
    <n v="5.8"/>
    <n v="0"/>
    <n v="0"/>
    <n v="0"/>
    <n v="0"/>
    <s v="US"/>
    <s v="TN"/>
    <m/>
    <s v="CAN"/>
    <m/>
    <s v="ON"/>
    <s v="Owens, Ameake"/>
    <s v="Nawrocki, Mike"/>
    <s v="Vischer, Phil; Nawrocki, Mike"/>
    <m/>
    <s v="Wahba, John"/>
    <m/>
    <m/>
    <m/>
    <m/>
    <m/>
    <m/>
    <m/>
    <m/>
    <m/>
    <m/>
    <m/>
    <m/>
    <m/>
    <m/>
    <m/>
    <m/>
    <m/>
    <m/>
    <m/>
    <m/>
    <m/>
    <m/>
    <m/>
    <m/>
    <m/>
    <m/>
    <m/>
    <m/>
    <m/>
    <m/>
    <m/>
    <m/>
    <m/>
    <m/>
    <m/>
    <m/>
    <m/>
    <m/>
    <m/>
    <m/>
    <m/>
    <m/>
    <m/>
    <m/>
    <m/>
    <m/>
    <m/>
    <m/>
    <m/>
    <m/>
    <m/>
    <m/>
    <m/>
    <m/>
    <m/>
    <m/>
    <m/>
    <m/>
    <m/>
    <m/>
    <m/>
    <m/>
    <m/>
    <m/>
    <m/>
    <m/>
    <m/>
    <m/>
    <m/>
    <m/>
    <m/>
    <m/>
    <m/>
    <m/>
    <m/>
    <m/>
    <m/>
    <m/>
    <m/>
    <m/>
    <m/>
    <m/>
    <m/>
    <m/>
    <m/>
    <m/>
    <m/>
    <m/>
    <m/>
    <m/>
    <m/>
    <m/>
    <m/>
    <m/>
    <m/>
    <m/>
    <m/>
    <m/>
    <m/>
    <m/>
    <m/>
    <m/>
    <m/>
    <n v="0"/>
    <n v="0"/>
    <n v="0"/>
    <n v="0"/>
    <n v="0"/>
    <n v="0"/>
    <n v="4408854"/>
    <n v="0"/>
    <m/>
    <m/>
    <m/>
    <m/>
    <m/>
    <m/>
    <m/>
    <m/>
    <m/>
    <m/>
    <m/>
    <m/>
    <m/>
    <m/>
    <m/>
    <m/>
    <m/>
    <m/>
    <m/>
    <m/>
    <m/>
    <m/>
    <m/>
    <n v="0"/>
    <n v="0"/>
    <n v="0"/>
    <m/>
    <m/>
    <m/>
    <m/>
    <m/>
    <m/>
    <m/>
    <m/>
    <m/>
    <m/>
    <m/>
    <m/>
    <m/>
    <m/>
    <m/>
    <m/>
    <m/>
    <m/>
    <m/>
    <m/>
    <m/>
    <m/>
    <m/>
    <m/>
    <m/>
    <m/>
    <m/>
    <m/>
    <m/>
    <m/>
    <m/>
    <m/>
    <m/>
    <n v="0"/>
    <n v="0"/>
    <n v="0"/>
    <n v="0"/>
    <m/>
    <m/>
    <n v="0"/>
    <n v="0"/>
    <n v="1"/>
    <n v="1"/>
    <n v="1"/>
    <m/>
    <m/>
  </r>
  <r>
    <n v="48678"/>
    <s v="Red Dragon"/>
    <d v="2002-10-04T00:00:00"/>
    <x v="0"/>
    <s v="T10"/>
    <n v="124"/>
    <s v="MGM"/>
    <x v="0"/>
    <s v="MGM"/>
    <x v="1"/>
    <n v="90000000"/>
    <n v="0"/>
    <m/>
    <n v="92930005"/>
    <s v="final"/>
    <n v="5.8"/>
    <n v="0"/>
    <n v="1"/>
    <n v="0"/>
    <n v="0"/>
    <s v="US"/>
    <s v="CA"/>
    <m/>
    <s v="VAR"/>
    <m/>
    <m/>
    <s v="De Laurentiis, Dino; Schumacher, Martha"/>
    <s v="Ratner, Brett"/>
    <s v="Harris, Thomas; Tally, Ted"/>
    <s v="Einhorn, Brad"/>
    <s v="Helfrich, Mark"/>
    <s v="Hoffman, Philip Seymour"/>
    <s v="credited non-star"/>
    <s v="Cigarette"/>
    <s v="30+"/>
    <s v="Male"/>
    <s v="Caucasian"/>
    <m/>
    <m/>
    <m/>
    <m/>
    <m/>
    <m/>
    <m/>
    <m/>
    <m/>
    <m/>
    <m/>
    <m/>
    <m/>
    <m/>
    <m/>
    <m/>
    <m/>
    <m/>
    <m/>
    <m/>
    <m/>
    <m/>
    <m/>
    <m/>
    <m/>
    <m/>
    <m/>
    <m/>
    <m/>
    <m/>
    <m/>
    <m/>
    <m/>
    <m/>
    <m/>
    <m/>
    <m/>
    <m/>
    <m/>
    <m/>
    <m/>
    <m/>
    <m/>
    <m/>
    <m/>
    <m/>
    <m/>
    <m/>
    <m/>
    <m/>
    <m/>
    <m/>
    <m/>
    <m/>
    <m/>
    <m/>
    <m/>
    <m/>
    <m/>
    <m/>
    <m/>
    <m/>
    <m/>
    <m/>
    <m/>
    <m/>
    <m/>
    <m/>
    <m/>
    <m/>
    <m/>
    <m/>
    <m/>
    <m/>
    <m/>
    <m/>
    <m/>
    <m/>
    <m/>
    <m/>
    <m/>
    <m/>
    <m/>
    <m/>
    <m/>
    <m/>
    <m/>
    <m/>
    <m/>
    <m/>
    <m/>
    <m/>
    <m/>
    <m/>
    <m/>
    <m/>
    <m/>
    <n v="4"/>
    <n v="0"/>
    <n v="0"/>
    <n v="0"/>
    <n v="4"/>
    <s v="1 — 9"/>
    <n v="16022415"/>
    <n v="64089660"/>
    <m/>
    <m/>
    <m/>
    <m/>
    <m/>
    <m/>
    <s v="interrogation room"/>
    <m/>
    <s v="Non-smoking adult"/>
    <m/>
    <m/>
    <m/>
    <m/>
    <m/>
    <m/>
    <m/>
    <m/>
    <m/>
    <m/>
    <m/>
    <m/>
    <m/>
    <m/>
    <n v="0"/>
    <n v="1"/>
    <n v="0"/>
    <m/>
    <m/>
    <m/>
    <m/>
    <m/>
    <m/>
    <m/>
    <m/>
    <m/>
    <m/>
    <m/>
    <m/>
    <m/>
    <m/>
    <m/>
    <m/>
    <m/>
    <m/>
    <m/>
    <m/>
    <m/>
    <s v="cigarette"/>
    <m/>
    <m/>
    <s v="cigarette"/>
    <m/>
    <s v="cigarette"/>
    <m/>
    <m/>
    <m/>
    <m/>
    <m/>
    <s v="Neutral"/>
    <n v="2"/>
    <n v="2"/>
    <n v="4"/>
    <n v="2"/>
    <m/>
    <m/>
    <n v="0"/>
    <n v="1.42"/>
    <n v="2"/>
    <n v="1"/>
    <n v="1"/>
    <m/>
    <m/>
  </r>
  <r>
    <n v="48570"/>
    <s v="Tuck Everlasting"/>
    <d v="2002-10-05T00:00:00"/>
    <x v="0"/>
    <s v="T10"/>
    <n v="88"/>
    <s v="Beacon"/>
    <x v="1"/>
    <m/>
    <x v="2"/>
    <n v="15000000"/>
    <n v="0"/>
    <m/>
    <n v="19158074"/>
    <s v="final"/>
    <n v="5.8"/>
    <n v="0"/>
    <n v="1"/>
    <n v="0"/>
    <n v="0"/>
    <s v="US"/>
    <s v="MD"/>
    <m/>
    <s v="US"/>
    <s v="NY"/>
    <m/>
    <s v="Abraham, Marc"/>
    <s v="Russell, Jay"/>
    <s v="Babbitt, Natalie; Lieber, Jeffrey; Hart, James V."/>
    <s v="Walker, Lorrie; Walker, Steven"/>
    <s v="Cassidy, Jay"/>
    <s v="Non-IMDb, Extra"/>
    <s v="extra"/>
    <s v="Cigar"/>
    <s v="30+"/>
    <s v="Male"/>
    <s v="Caucasian"/>
    <m/>
    <m/>
    <m/>
    <m/>
    <m/>
    <m/>
    <m/>
    <m/>
    <m/>
    <m/>
    <m/>
    <m/>
    <m/>
    <m/>
    <m/>
    <m/>
    <m/>
    <m/>
    <m/>
    <m/>
    <m/>
    <m/>
    <m/>
    <m/>
    <m/>
    <m/>
    <m/>
    <m/>
    <m/>
    <m/>
    <m/>
    <m/>
    <m/>
    <m/>
    <m/>
    <m/>
    <m/>
    <m/>
    <m/>
    <m/>
    <m/>
    <m/>
    <m/>
    <m/>
    <m/>
    <m/>
    <m/>
    <m/>
    <m/>
    <m/>
    <m/>
    <m/>
    <m/>
    <m/>
    <m/>
    <m/>
    <m/>
    <m/>
    <m/>
    <m/>
    <m/>
    <m/>
    <m/>
    <m/>
    <m/>
    <m/>
    <m/>
    <m/>
    <m/>
    <m/>
    <m/>
    <m/>
    <m/>
    <m/>
    <m/>
    <m/>
    <m/>
    <m/>
    <m/>
    <m/>
    <m/>
    <m/>
    <m/>
    <m/>
    <m/>
    <m/>
    <m/>
    <m/>
    <m/>
    <m/>
    <m/>
    <m/>
    <m/>
    <m/>
    <m/>
    <m/>
    <m/>
    <n v="0"/>
    <n v="2"/>
    <n v="0"/>
    <n v="0"/>
    <n v="2"/>
    <s v="1 — 9"/>
    <n v="3303116"/>
    <n v="6606232"/>
    <s v="Bar/nightclub"/>
    <m/>
    <m/>
    <m/>
    <m/>
    <m/>
    <m/>
    <m/>
    <m/>
    <m/>
    <m/>
    <s v="Elsewhere in US"/>
    <m/>
    <m/>
    <m/>
    <m/>
    <m/>
    <m/>
    <m/>
    <m/>
    <m/>
    <m/>
    <m/>
    <n v="0"/>
    <n v="0"/>
    <n v="1"/>
    <m/>
    <m/>
    <m/>
    <m/>
    <m/>
    <m/>
    <m/>
    <m/>
    <m/>
    <m/>
    <m/>
    <m/>
    <m/>
    <m/>
    <m/>
    <m/>
    <m/>
    <m/>
    <m/>
    <m/>
    <m/>
    <m/>
    <m/>
    <m/>
    <m/>
    <m/>
    <m/>
    <m/>
    <m/>
    <s v="cigar"/>
    <m/>
    <m/>
    <s v="Neutral"/>
    <n v="2"/>
    <n v="2"/>
    <n v="2"/>
    <n v="2"/>
    <m/>
    <m/>
    <n v="0"/>
    <n v="1.1399999999999999"/>
    <n v="2"/>
    <n v="1"/>
    <n v="1"/>
    <m/>
    <m/>
  </r>
  <r>
    <n v="48681"/>
    <s v="Barbershop"/>
    <d v="2002-10-06T00:00:00"/>
    <x v="0"/>
    <s v="T10"/>
    <n v="102"/>
    <s v="MGM"/>
    <x v="0"/>
    <s v="MGM"/>
    <x v="0"/>
    <n v="12000000"/>
    <n v="0"/>
    <m/>
    <n v="75074950"/>
    <s v="final"/>
    <n v="5.8"/>
    <n v="0"/>
    <n v="1"/>
    <n v="0"/>
    <n v="0"/>
    <s v="US"/>
    <s v="IL"/>
    <m/>
    <m/>
    <m/>
    <m/>
    <s v="Alvarez, Matt; Kennar, Larry; Brown, Mark"/>
    <s v="Story, Tim"/>
    <s v="Brown, Mark; Scott, Don D.; Todd, Marshall"/>
    <s v="Dambra, William"/>
    <s v="Carter, John H."/>
    <s v="Ealy, Michael"/>
    <s v="credited non-star"/>
    <s v="Cigarette"/>
    <s v="20-30"/>
    <s v="Male"/>
    <s v="African American"/>
    <m/>
    <s v="Good guy"/>
    <m/>
    <m/>
    <m/>
    <m/>
    <m/>
    <m/>
    <m/>
    <m/>
    <m/>
    <m/>
    <m/>
    <m/>
    <m/>
    <m/>
    <m/>
    <m/>
    <m/>
    <m/>
    <m/>
    <m/>
    <m/>
    <m/>
    <m/>
    <m/>
    <m/>
    <m/>
    <m/>
    <m/>
    <m/>
    <m/>
    <m/>
    <m/>
    <m/>
    <m/>
    <m/>
    <m/>
    <m/>
    <m/>
    <m/>
    <m/>
    <m/>
    <m/>
    <m/>
    <m/>
    <m/>
    <m/>
    <m/>
    <m/>
    <m/>
    <m/>
    <m/>
    <m/>
    <m/>
    <m/>
    <m/>
    <m/>
    <m/>
    <m/>
    <m/>
    <m/>
    <m/>
    <m/>
    <m/>
    <m/>
    <m/>
    <m/>
    <m/>
    <m/>
    <m/>
    <m/>
    <m/>
    <m/>
    <m/>
    <m/>
    <m/>
    <m/>
    <m/>
    <m/>
    <m/>
    <m/>
    <m/>
    <m/>
    <m/>
    <m/>
    <m/>
    <m/>
    <m/>
    <m/>
    <m/>
    <m/>
    <m/>
    <m/>
    <m/>
    <m/>
    <m/>
    <n v="7"/>
    <n v="0"/>
    <n v="0"/>
    <n v="0"/>
    <n v="7"/>
    <s v="1 — 9"/>
    <n v="12943957"/>
    <n v="90607699"/>
    <m/>
    <m/>
    <m/>
    <m/>
    <m/>
    <m/>
    <m/>
    <m/>
    <s v="Non-smoking adult"/>
    <m/>
    <m/>
    <m/>
    <m/>
    <m/>
    <m/>
    <m/>
    <m/>
    <m/>
    <m/>
    <m/>
    <m/>
    <m/>
    <m/>
    <n v="0"/>
    <n v="1"/>
    <n v="0"/>
    <m/>
    <m/>
    <m/>
    <m/>
    <m/>
    <m/>
    <m/>
    <m/>
    <m/>
    <m/>
    <m/>
    <m/>
    <m/>
    <m/>
    <m/>
    <m/>
    <m/>
    <m/>
    <m/>
    <m/>
    <m/>
    <m/>
    <m/>
    <m/>
    <m/>
    <m/>
    <m/>
    <m/>
    <m/>
    <m/>
    <m/>
    <m/>
    <s v="Pro"/>
    <n v="2"/>
    <n v="6"/>
    <n v="6"/>
    <n v="1"/>
    <m/>
    <m/>
    <n v="0"/>
    <n v="2.14"/>
    <n v="3"/>
    <n v="1"/>
    <n v="1"/>
    <m/>
    <m/>
  </r>
  <r>
    <n v="48638"/>
    <s v="Moonlight Mile"/>
    <d v="2002-10-07T00:00:00"/>
    <x v="0"/>
    <s v="T10"/>
    <n v="117"/>
    <s v="Hyde Park"/>
    <x v="1"/>
    <m/>
    <x v="0"/>
    <n v="21000000"/>
    <n v="0"/>
    <m/>
    <n v="6830957"/>
    <s v="final"/>
    <n v="5.8"/>
    <n v="0"/>
    <n v="1"/>
    <n v="0"/>
    <n v="0"/>
    <s v="US"/>
    <s v="CA"/>
    <m/>
    <s v="US"/>
    <s v="MA"/>
    <m/>
    <s v="Silberling, Brad; Johnson, Mark"/>
    <s v="Silberling, Brad"/>
    <s v="Silberling, Brad"/>
    <s v="Wetzel, Tim"/>
    <s v="Churgin, Lisa Zeno"/>
    <s v="Coleman, Dabney"/>
    <s v="credited non-star"/>
    <s v="Cigarette"/>
    <s v="30+"/>
    <s v="Male"/>
    <s v="Caucasian"/>
    <m/>
    <m/>
    <s v="Landeau, Alexia"/>
    <s v="credited non-star"/>
    <s v="Cigarette"/>
    <m/>
    <s v="Female"/>
    <s v="Caucasian"/>
    <m/>
    <m/>
    <s v="Sarandon, Susan"/>
    <s v="star"/>
    <s v="Cigarette"/>
    <s v="30+"/>
    <s v="Female"/>
    <s v="Caucasian"/>
    <m/>
    <m/>
    <s v="Gyllenhaal, Jake"/>
    <s v="star"/>
    <s v="Cigar"/>
    <s v="20-30"/>
    <s v="Male"/>
    <s v="Caucasian"/>
    <m/>
    <m/>
    <s v="Hoffman, Dustin"/>
    <s v="star"/>
    <s v="Cigarette"/>
    <s v="30+"/>
    <s v="Male"/>
    <s v="Caucasian"/>
    <m/>
    <m/>
    <m/>
    <m/>
    <m/>
    <m/>
    <m/>
    <m/>
    <m/>
    <m/>
    <m/>
    <m/>
    <m/>
    <m/>
    <m/>
    <m/>
    <m/>
    <m/>
    <m/>
    <m/>
    <m/>
    <m/>
    <m/>
    <m/>
    <m/>
    <m/>
    <m/>
    <m/>
    <m/>
    <m/>
    <m/>
    <m/>
    <m/>
    <m/>
    <m/>
    <m/>
    <m/>
    <m/>
    <m/>
    <m/>
    <m/>
    <m/>
    <m/>
    <m/>
    <m/>
    <m/>
    <m/>
    <m/>
    <m/>
    <m/>
    <m/>
    <m/>
    <m/>
    <m/>
    <m/>
    <m/>
    <m/>
    <m/>
    <m/>
    <m/>
    <m/>
    <m/>
    <m/>
    <m/>
    <m/>
    <n v="28"/>
    <n v="7"/>
    <n v="0"/>
    <n v="0"/>
    <n v="35"/>
    <s v="30 — 49"/>
    <n v="1177751"/>
    <n v="41221285"/>
    <s v="Home"/>
    <s v="Restaurant"/>
    <s v="Bar/nightclub"/>
    <s v="Outdoors"/>
    <m/>
    <m/>
    <m/>
    <s v="park"/>
    <s v="Non-smoking adult"/>
    <m/>
    <m/>
    <m/>
    <m/>
    <m/>
    <m/>
    <m/>
    <m/>
    <m/>
    <m/>
    <m/>
    <m/>
    <m/>
    <m/>
    <n v="3"/>
    <n v="2"/>
    <n v="0"/>
    <s v="Comment by actor/actress"/>
    <s v="Reference to bad breath"/>
    <m/>
    <m/>
    <s v="Visual clue"/>
    <m/>
    <s v="Coughing with cigar"/>
    <m/>
    <m/>
    <m/>
    <m/>
    <m/>
    <m/>
    <m/>
    <m/>
    <m/>
    <m/>
    <s v="cigarette"/>
    <m/>
    <s v="cigar"/>
    <s v="cigarette"/>
    <m/>
    <m/>
    <s v="cigarette"/>
    <s v="cigarette"/>
    <m/>
    <s v="cigarette"/>
    <m/>
    <m/>
    <m/>
    <s v="cigarette"/>
    <s v="mourning"/>
    <s v="Pro"/>
    <n v="6"/>
    <n v="6"/>
    <n v="6"/>
    <n v="3"/>
    <m/>
    <m/>
    <n v="0"/>
    <n v="3"/>
    <n v="4"/>
    <n v="1"/>
    <n v="1"/>
    <m/>
    <m/>
  </r>
  <r>
    <n v="48702"/>
    <s v="Ring, The"/>
    <d v="2002-10-09T00:00:00"/>
    <x v="0"/>
    <s v="T10"/>
    <n v="115"/>
    <s v="DreamWorks"/>
    <x v="0"/>
    <s v="DreamWorks"/>
    <x v="0"/>
    <n v="48000000"/>
    <n v="0"/>
    <m/>
    <n v="128579698"/>
    <s v="final"/>
    <n v="5.8"/>
    <n v="0"/>
    <n v="1"/>
    <n v="0"/>
    <n v="0"/>
    <s v="US"/>
    <s v="CA"/>
    <m/>
    <s v="US"/>
    <s v="WA"/>
    <m/>
    <s v="Lee, Roy; Macari, Mike"/>
    <s v="Verbinski, Gore"/>
    <s v="Suzuki, Kôji; Takahashi, Hiroshi; Kruger, Ehren"/>
    <s v="Peck, Kris"/>
    <s v="Wood, Craig"/>
    <s v="Watts, Naomi"/>
    <s v="star"/>
    <s v="Cigarette"/>
    <s v="30+"/>
    <s v="Female"/>
    <s v="Caucasian"/>
    <m/>
    <s v="Good guy"/>
    <s v="Henderson, Martin"/>
    <s v="star"/>
    <s v="Cigarette"/>
    <s v="20-30"/>
    <s v="Female"/>
    <s v="Caucasian"/>
    <m/>
    <s v="Good guy"/>
    <s v="Non-IMDb, Extra"/>
    <s v="extra"/>
    <s v="Cigarette"/>
    <s v="Teen"/>
    <s v="Female"/>
    <s v="Caucasian"/>
    <m/>
    <s v="Good guy"/>
    <m/>
    <m/>
    <m/>
    <m/>
    <m/>
    <m/>
    <m/>
    <m/>
    <m/>
    <m/>
    <m/>
    <m/>
    <m/>
    <m/>
    <m/>
    <m/>
    <m/>
    <m/>
    <m/>
    <m/>
    <m/>
    <m/>
    <m/>
    <m/>
    <m/>
    <m/>
    <m/>
    <m/>
    <m/>
    <m/>
    <m/>
    <m/>
    <m/>
    <m/>
    <m/>
    <m/>
    <m/>
    <m/>
    <m/>
    <m/>
    <m/>
    <m/>
    <m/>
    <m/>
    <m/>
    <m/>
    <m/>
    <m/>
    <m/>
    <m/>
    <m/>
    <m/>
    <m/>
    <m/>
    <m/>
    <m/>
    <m/>
    <m/>
    <m/>
    <m/>
    <m/>
    <m/>
    <m/>
    <m/>
    <m/>
    <s v="Camel"/>
    <s v="Camel"/>
    <s v="No actor use"/>
    <s v="Cigarette pack/smokeless container"/>
    <m/>
    <m/>
    <m/>
    <m/>
    <m/>
    <m/>
    <m/>
    <m/>
    <m/>
    <m/>
    <n v="25"/>
    <n v="0"/>
    <n v="0"/>
    <n v="0"/>
    <n v="25"/>
    <s v="10 — 29"/>
    <n v="22168913"/>
    <n v="554222825"/>
    <s v="Home"/>
    <s v="Medical facility"/>
    <m/>
    <s v="Outdoors"/>
    <m/>
    <m/>
    <m/>
    <s v="Outside funeral reception at a home"/>
    <s v="Non-smoking adult"/>
    <s v="Child"/>
    <m/>
    <m/>
    <m/>
    <m/>
    <m/>
    <m/>
    <m/>
    <m/>
    <m/>
    <m/>
    <m/>
    <m/>
    <m/>
    <n v="2"/>
    <n v="0"/>
    <n v="1"/>
    <m/>
    <m/>
    <m/>
    <m/>
    <m/>
    <m/>
    <m/>
    <m/>
    <m/>
    <m/>
    <m/>
    <m/>
    <m/>
    <m/>
    <m/>
    <m/>
    <m/>
    <m/>
    <m/>
    <m/>
    <s v="cigarette"/>
    <s v="cigarette"/>
    <m/>
    <s v="cigarette"/>
    <s v="cigarette"/>
    <s v="cigarette"/>
    <m/>
    <m/>
    <m/>
    <m/>
    <m/>
    <m/>
    <s v="Pro"/>
    <n v="4"/>
    <n v="6"/>
    <n v="6"/>
    <n v="2"/>
    <s v="Specific brand, tobacco use around child"/>
    <s v="minor; use near child/pregnant/ill person; use in non-smoking area; specific brand depiction"/>
    <n v="0"/>
    <n v="2.57"/>
    <n v="6"/>
    <n v="1"/>
    <n v="1"/>
    <m/>
    <m/>
  </r>
  <r>
    <n v="48567"/>
    <s v="Transporter"/>
    <d v="2002-10-11T00:00:00"/>
    <x v="0"/>
    <s v="T10"/>
    <n v="94"/>
    <s v="Fox"/>
    <x v="5"/>
    <m/>
    <x v="0"/>
    <n v="21000000"/>
    <n v="0"/>
    <m/>
    <n v="25296447"/>
    <s v="final"/>
    <n v="5.8"/>
    <n v="0"/>
    <n v="1"/>
    <n v="0"/>
    <n v="0"/>
    <s v="France"/>
    <m/>
    <m/>
    <m/>
    <m/>
    <m/>
    <s v="Besson, Luc; Chasman, Steve"/>
    <s v="Leterrier, Louis; Yuen, Corey"/>
    <s v="Besson, Luc; Kamen, Robert Mark"/>
    <s v="Lefebvre, Bruno; Callari, Lionel"/>
    <s v="Trembasiewicz, Nicolas"/>
    <s v="Berleand, Francois"/>
    <s v="credited non-star"/>
    <s v="Cigarette"/>
    <s v="30+"/>
    <s v="Male"/>
    <s v="Caucasian"/>
    <m/>
    <m/>
    <s v="Non-IMDb, Extra"/>
    <s v="extra"/>
    <s v="Cigarette"/>
    <m/>
    <m/>
    <m/>
    <m/>
    <m/>
    <m/>
    <m/>
    <m/>
    <m/>
    <m/>
    <m/>
    <m/>
    <m/>
    <m/>
    <m/>
    <m/>
    <m/>
    <m/>
    <m/>
    <m/>
    <m/>
    <m/>
    <m/>
    <m/>
    <m/>
    <m/>
    <m/>
    <m/>
    <m/>
    <m/>
    <m/>
    <m/>
    <m/>
    <m/>
    <m/>
    <m/>
    <m/>
    <m/>
    <m/>
    <m/>
    <m/>
    <m/>
    <m/>
    <m/>
    <m/>
    <m/>
    <m/>
    <m/>
    <m/>
    <m/>
    <m/>
    <m/>
    <m/>
    <m/>
    <m/>
    <m/>
    <m/>
    <m/>
    <m/>
    <m/>
    <m/>
    <m/>
    <m/>
    <m/>
    <m/>
    <m/>
    <m/>
    <m/>
    <m/>
    <m/>
    <m/>
    <m/>
    <m/>
    <m/>
    <m/>
    <m/>
    <m/>
    <m/>
    <m/>
    <m/>
    <m/>
    <m/>
    <m/>
    <m/>
    <m/>
    <m/>
    <m/>
    <m/>
    <m/>
    <m/>
    <m/>
    <m/>
    <n v="23"/>
    <n v="0"/>
    <n v="0"/>
    <n v="0"/>
    <n v="23"/>
    <s v="10 — 29"/>
    <n v="4361456"/>
    <n v="100313488"/>
    <s v="Workplace"/>
    <s v="Hotel/motel"/>
    <m/>
    <m/>
    <m/>
    <m/>
    <s v="police headquarters"/>
    <m/>
    <s v="Non-smoking adult"/>
    <m/>
    <m/>
    <m/>
    <m/>
    <m/>
    <m/>
    <m/>
    <m/>
    <m/>
    <m/>
    <m/>
    <m/>
    <m/>
    <m/>
    <n v="0"/>
    <n v="1"/>
    <n v="1"/>
    <m/>
    <m/>
    <m/>
    <m/>
    <m/>
    <m/>
    <m/>
    <m/>
    <m/>
    <m/>
    <m/>
    <m/>
    <m/>
    <m/>
    <m/>
    <m/>
    <m/>
    <m/>
    <m/>
    <m/>
    <m/>
    <m/>
    <m/>
    <m/>
    <s v="cigarette"/>
    <m/>
    <s v="cigarette"/>
    <m/>
    <m/>
    <m/>
    <m/>
    <m/>
    <s v="Neutral"/>
    <n v="4"/>
    <n v="2"/>
    <n v="4"/>
    <n v="3"/>
    <m/>
    <m/>
    <n v="0"/>
    <n v="1.85"/>
    <n v="3"/>
    <n v="1"/>
    <n v="1"/>
    <m/>
    <m/>
  </r>
  <r>
    <n v="48703"/>
    <s v="Knockaround Guys"/>
    <d v="2002-10-11T00:00:00"/>
    <x v="0"/>
    <s v="T10"/>
    <n v="91"/>
    <s v="New Line"/>
    <x v="4"/>
    <m/>
    <x v="1"/>
    <n v="15000000"/>
    <n v="0"/>
    <m/>
    <n v="11632420"/>
    <s v="final"/>
    <n v="5.8"/>
    <n v="0"/>
    <n v="1"/>
    <n v="0"/>
    <n v="0"/>
    <s v="CAN"/>
    <m/>
    <s v="AB"/>
    <s v="VAR"/>
    <m/>
    <m/>
    <s v="Bender, Lawrence; Koppelman, Brian; Levien, David"/>
    <s v="Koppelman, Brian; Levien, David"/>
    <s v="Koppelman, Brian; Levien, David"/>
    <s v="Rigler, Vic"/>
    <s v="Moritz, David"/>
    <s v="Pepper, Barry"/>
    <s v="star"/>
    <s v="Cigarette"/>
    <s v="20-30"/>
    <s v="Male"/>
    <s v="Caucasian"/>
    <m/>
    <s v="Good guy"/>
    <s v="Diesel, Vin"/>
    <s v="star"/>
    <s v="Cigarette"/>
    <s v="20-30"/>
    <s v="Male"/>
    <s v="Caucasian"/>
    <m/>
    <s v="Good guy"/>
    <s v="Green, Seth"/>
    <s v="star"/>
    <s v="Cigarette"/>
    <s v="20-30"/>
    <s v="Male"/>
    <s v="Caucasian"/>
    <m/>
    <s v="Good guy"/>
    <s v="Davoli, Andrew"/>
    <s v="credited non-star"/>
    <s v="Cigarette"/>
    <s v="20-30"/>
    <s v="Male"/>
    <s v="Caucasian"/>
    <m/>
    <s v="Good guy"/>
    <s v="Hopper, Dennis"/>
    <s v="star"/>
    <s v="Cigar"/>
    <s v="30+"/>
    <s v="Male"/>
    <s v="Caucasian"/>
    <m/>
    <s v="Bad guy"/>
    <s v="Malkovich, John"/>
    <s v="star"/>
    <s v="Cigarette"/>
    <s v="30+"/>
    <s v="Male"/>
    <s v="Caucasian"/>
    <m/>
    <s v="Bad guy"/>
    <s v="Non-IMDb, Extra"/>
    <s v="extra"/>
    <s v="Cigarette"/>
    <m/>
    <m/>
    <m/>
    <m/>
    <m/>
    <m/>
    <m/>
    <m/>
    <m/>
    <m/>
    <m/>
    <m/>
    <m/>
    <m/>
    <m/>
    <m/>
    <m/>
    <m/>
    <m/>
    <m/>
    <m/>
    <m/>
    <m/>
    <m/>
    <m/>
    <m/>
    <m/>
    <m/>
    <m/>
    <m/>
    <m/>
    <m/>
    <m/>
    <m/>
    <m/>
    <m/>
    <m/>
    <m/>
    <s v="Marlboro"/>
    <s v="Marlboro"/>
    <s v="No actor use"/>
    <s v="Cigarette pack/smokeless container"/>
    <m/>
    <m/>
    <m/>
    <m/>
    <m/>
    <m/>
    <m/>
    <m/>
    <m/>
    <m/>
    <n v="68"/>
    <n v="16"/>
    <n v="0"/>
    <n v="3"/>
    <n v="87"/>
    <s v="50+"/>
    <n v="2005590"/>
    <n v="174486330"/>
    <s v="Workplace"/>
    <s v="Restaurant"/>
    <s v="Vehicle"/>
    <s v="Bar/nightclub"/>
    <s v="Hotel/motel"/>
    <m/>
    <m/>
    <m/>
    <s v="Non-smoking adult"/>
    <s v="Designated non-smoking area"/>
    <m/>
    <s v="Elsewhere in US"/>
    <m/>
    <m/>
    <m/>
    <m/>
    <m/>
    <m/>
    <m/>
    <m/>
    <m/>
    <m/>
    <m/>
    <n v="5"/>
    <n v="1"/>
    <n v="1"/>
    <s v="No smoking sign"/>
    <m/>
    <m/>
    <m/>
    <m/>
    <m/>
    <m/>
    <m/>
    <m/>
    <m/>
    <m/>
    <m/>
    <m/>
    <m/>
    <m/>
    <m/>
    <m/>
    <s v="cigarette"/>
    <m/>
    <m/>
    <s v="cigar"/>
    <s v="cigarette"/>
    <s v="cigarette"/>
    <m/>
    <s v="cigarette"/>
    <s v="cigarette"/>
    <m/>
    <s v="cigarette"/>
    <m/>
    <m/>
    <s v="smokeless"/>
    <s v="redneck"/>
    <s v="Pro"/>
    <n v="6"/>
    <n v="6"/>
    <n v="6"/>
    <n v="3"/>
    <s v="Specific brand, tobacco use in designated non-smoking area"/>
    <s v="specific brand depiction"/>
    <n v="0"/>
    <n v="3"/>
    <n v="6"/>
    <n v="1"/>
    <n v="1"/>
    <m/>
    <m/>
  </r>
  <r>
    <n v="48575"/>
    <s v="White Oleander"/>
    <d v="2002-10-15T00:00:00"/>
    <x v="0"/>
    <s v="T10"/>
    <n v="109"/>
    <s v="Warner Bros."/>
    <x v="4"/>
    <m/>
    <x v="0"/>
    <n v="16000000"/>
    <n v="0"/>
    <m/>
    <n v="16346122"/>
    <s v="final"/>
    <n v="5.8"/>
    <n v="0"/>
    <n v="1"/>
    <n v="0"/>
    <n v="0"/>
    <s v="US"/>
    <s v="CA"/>
    <m/>
    <m/>
    <m/>
    <m/>
    <s v="Lowry, Hunt; Wells, John"/>
    <s v="Kosminsky, Peter"/>
    <s v="Fitch, Janet; Donoghue, Mary Agnes"/>
    <s v="Bates, Mychael"/>
    <s v="Ridsdale, Chris"/>
    <s v="Lohman, Alison"/>
    <s v="star"/>
    <s v="Cigarette"/>
    <s v="Teen"/>
    <s v="Female"/>
    <s v="Caucasian"/>
    <m/>
    <s v="Good guy"/>
    <s v="Efremora, Svetlana"/>
    <s v="credited non-star"/>
    <s v="Cigarette"/>
    <m/>
    <s v="Female"/>
    <s v="Caucasian"/>
    <m/>
    <m/>
    <s v="Manning, Taryn"/>
    <s v="credited non-star"/>
    <s v="Cigarette"/>
    <s v="Teen"/>
    <s v="Female"/>
    <s v="Caucasian"/>
    <m/>
    <s v="Good guy"/>
    <s v="Wright, Robin"/>
    <s v="star"/>
    <s v="Cigarette"/>
    <s v="30+"/>
    <s v="Female"/>
    <s v="Caucasian"/>
    <m/>
    <s v="Bad guy"/>
    <s v="Non-IMDb, Extra"/>
    <s v="extra"/>
    <s v="Cigarette"/>
    <m/>
    <s v="Female"/>
    <s v="Hispanic"/>
    <m/>
    <s v="Good guy"/>
    <m/>
    <m/>
    <m/>
    <m/>
    <m/>
    <m/>
    <m/>
    <m/>
    <m/>
    <m/>
    <m/>
    <m/>
    <m/>
    <m/>
    <m/>
    <m/>
    <m/>
    <m/>
    <m/>
    <m/>
    <m/>
    <m/>
    <m/>
    <m/>
    <m/>
    <m/>
    <m/>
    <m/>
    <m/>
    <m/>
    <m/>
    <m/>
    <m/>
    <m/>
    <m/>
    <m/>
    <m/>
    <m/>
    <m/>
    <m/>
    <m/>
    <m/>
    <m/>
    <m/>
    <m/>
    <m/>
    <m/>
    <m/>
    <m/>
    <m/>
    <m/>
    <m/>
    <m/>
    <m/>
    <m/>
    <m/>
    <m/>
    <m/>
    <m/>
    <m/>
    <m/>
    <m/>
    <m/>
    <n v="45"/>
    <n v="0"/>
    <n v="0"/>
    <n v="0"/>
    <n v="45"/>
    <s v="30 — 49"/>
    <n v="2818297"/>
    <n v="126823365"/>
    <s v="Home"/>
    <m/>
    <m/>
    <m/>
    <m/>
    <m/>
    <m/>
    <m/>
    <s v="Non-smoking adult"/>
    <s v="Child"/>
    <s v="Pregnant/ill person"/>
    <s v="California"/>
    <m/>
    <m/>
    <m/>
    <m/>
    <m/>
    <m/>
    <m/>
    <m/>
    <m/>
    <m/>
    <m/>
    <n v="2"/>
    <n v="2"/>
    <n v="1"/>
    <s v="Comment by actor/actress"/>
    <s v="I'm not smoking because of the baby"/>
    <m/>
    <s v="Health of Non-Smoker"/>
    <m/>
    <m/>
    <m/>
    <m/>
    <m/>
    <m/>
    <m/>
    <m/>
    <m/>
    <m/>
    <m/>
    <m/>
    <m/>
    <m/>
    <m/>
    <m/>
    <m/>
    <s v="cigarette"/>
    <s v="cigarette"/>
    <s v="cigarette"/>
    <m/>
    <m/>
    <m/>
    <m/>
    <m/>
    <m/>
    <m/>
    <m/>
    <s v="Pro"/>
    <n v="6"/>
    <n v="6"/>
    <n v="6"/>
    <n v="3"/>
    <s v="Tobacco use around child, tobacco use around pregnant/ill person"/>
    <s v="minor; use near child/pregnant/ill person"/>
    <n v="0"/>
    <n v="3"/>
    <n v="6"/>
    <n v="1"/>
    <n v="1"/>
    <m/>
    <m/>
  </r>
  <r>
    <n v="48694"/>
    <s v="Brown Sugar"/>
    <d v="2002-10-15T00:00:00"/>
    <x v="0"/>
    <s v="T10"/>
    <n v="109"/>
    <s v="Fox"/>
    <x v="5"/>
    <m/>
    <x v="0"/>
    <n v="8000000"/>
    <n v="0"/>
    <m/>
    <n v="27362712"/>
    <s v="final"/>
    <n v="5.8"/>
    <n v="0"/>
    <n v="1"/>
    <n v="0"/>
    <n v="0"/>
    <s v="US"/>
    <s v="NY"/>
    <m/>
    <m/>
    <m/>
    <m/>
    <s v="Johnson, Magic; Heller, Peter; Hofmann, Trish"/>
    <s v="Famuyiwa, Rick"/>
    <s v="Elliot, Michael; Famuyiwa, Rick"/>
    <s v="Gelfman, Peter"/>
    <s v="Westervelt, Dirk"/>
    <s v="Def, Mos"/>
    <s v="star"/>
    <s v="Cigarette"/>
    <s v="20-30"/>
    <s v="Male"/>
    <s v="African American"/>
    <m/>
    <s v="Good guy"/>
    <s v="Non-IMDb, Extra"/>
    <s v="extra"/>
    <s v="Cigarette"/>
    <m/>
    <s v="Male"/>
    <s v="African American"/>
    <m/>
    <m/>
    <m/>
    <m/>
    <m/>
    <m/>
    <m/>
    <m/>
    <m/>
    <m/>
    <m/>
    <m/>
    <m/>
    <m/>
    <m/>
    <m/>
    <m/>
    <m/>
    <m/>
    <m/>
    <m/>
    <m/>
    <m/>
    <m/>
    <m/>
    <m/>
    <m/>
    <m/>
    <m/>
    <m/>
    <m/>
    <m/>
    <m/>
    <m/>
    <m/>
    <m/>
    <m/>
    <m/>
    <m/>
    <m/>
    <m/>
    <m/>
    <m/>
    <m/>
    <m/>
    <m/>
    <m/>
    <m/>
    <m/>
    <m/>
    <m/>
    <m/>
    <m/>
    <m/>
    <m/>
    <m/>
    <m/>
    <m/>
    <m/>
    <m/>
    <m/>
    <m/>
    <m/>
    <m/>
    <m/>
    <m/>
    <m/>
    <m/>
    <m/>
    <m/>
    <m/>
    <m/>
    <m/>
    <m/>
    <m/>
    <m/>
    <m/>
    <m/>
    <m/>
    <m/>
    <m/>
    <m/>
    <m/>
    <m/>
    <m/>
    <m/>
    <m/>
    <m/>
    <m/>
    <n v="9"/>
    <n v="1"/>
    <n v="0"/>
    <n v="0"/>
    <n v="10"/>
    <s v="10 — 29"/>
    <n v="4717709"/>
    <n v="47177090"/>
    <s v="Bar/nightclub"/>
    <m/>
    <m/>
    <m/>
    <m/>
    <m/>
    <m/>
    <m/>
    <s v="Non-smoking adult"/>
    <m/>
    <m/>
    <s v="Elsewhere in US"/>
    <m/>
    <m/>
    <m/>
    <m/>
    <m/>
    <m/>
    <m/>
    <m/>
    <m/>
    <m/>
    <m/>
    <n v="1"/>
    <n v="0"/>
    <n v="1"/>
    <m/>
    <m/>
    <m/>
    <m/>
    <m/>
    <m/>
    <m/>
    <m/>
    <m/>
    <m/>
    <m/>
    <m/>
    <m/>
    <m/>
    <m/>
    <m/>
    <m/>
    <m/>
    <m/>
    <m/>
    <m/>
    <s v="cigarette"/>
    <m/>
    <s v="cigarette"/>
    <m/>
    <m/>
    <s v="cigarette"/>
    <m/>
    <m/>
    <m/>
    <m/>
    <m/>
    <s v="Neutral"/>
    <n v="2"/>
    <n v="2"/>
    <n v="6"/>
    <n v="2"/>
    <m/>
    <m/>
    <n v="0"/>
    <n v="1.71"/>
    <n v="3"/>
    <n v="1"/>
    <n v="1"/>
    <m/>
    <m/>
  </r>
  <r>
    <n v="48695"/>
    <s v="Abandon"/>
    <d v="2002-10-18T00:00:00"/>
    <x v="0"/>
    <s v="T10"/>
    <n v="99"/>
    <s v="Paramount"/>
    <x v="3"/>
    <m/>
    <x v="0"/>
    <n v="25000000"/>
    <n v="0"/>
    <m/>
    <n v="10719367"/>
    <s v="final"/>
    <n v="5.8"/>
    <n v="0"/>
    <n v="1"/>
    <n v="0"/>
    <n v="0"/>
    <s v="CAN"/>
    <m/>
    <s v="QC"/>
    <s v="Australia"/>
    <m/>
    <m/>
    <s v="Barber, Gary; Birnbaum, Roger; Obst, Lynda"/>
    <s v="Gaghan, Stephen"/>
    <s v="Gaghan, Stephen"/>
    <s v="Gosselin, Erik"/>
    <s v="Warner, Mark"/>
    <s v="Non-IMDb, Extra"/>
    <s v="extra"/>
    <s v="Cigarette"/>
    <s v="30+"/>
    <s v="Male"/>
    <s v="Caucasian"/>
    <m/>
    <m/>
    <s v="Non-IMDb, Extra"/>
    <s v="extra"/>
    <s v="Cigarette"/>
    <s v="30+"/>
    <s v="Male"/>
    <s v="Caucasian"/>
    <m/>
    <m/>
    <s v="Non-IMDb, Extra"/>
    <s v="extra"/>
    <s v="Cigarette"/>
    <s v="30+"/>
    <s v="Male"/>
    <s v="Caucasian"/>
    <m/>
    <m/>
    <m/>
    <m/>
    <m/>
    <m/>
    <m/>
    <m/>
    <m/>
    <m/>
    <m/>
    <m/>
    <m/>
    <m/>
    <m/>
    <m/>
    <m/>
    <m/>
    <m/>
    <m/>
    <m/>
    <m/>
    <m/>
    <m/>
    <m/>
    <m/>
    <m/>
    <m/>
    <m/>
    <m/>
    <m/>
    <m/>
    <m/>
    <m/>
    <m/>
    <m/>
    <m/>
    <m/>
    <m/>
    <m/>
    <m/>
    <m/>
    <m/>
    <m/>
    <m/>
    <m/>
    <m/>
    <m/>
    <m/>
    <m/>
    <m/>
    <m/>
    <m/>
    <m/>
    <m/>
    <m/>
    <m/>
    <m/>
    <m/>
    <m/>
    <m/>
    <m/>
    <m/>
    <m/>
    <m/>
    <m/>
    <m/>
    <m/>
    <m/>
    <m/>
    <m/>
    <m/>
    <m/>
    <m/>
    <m/>
    <m/>
    <m/>
    <m/>
    <m/>
    <m/>
    <m/>
    <n v="4"/>
    <n v="0"/>
    <n v="0"/>
    <n v="0"/>
    <n v="4"/>
    <s v="1 — 9"/>
    <n v="1848167"/>
    <n v="7392668"/>
    <s v="Outdoors"/>
    <m/>
    <m/>
    <m/>
    <m/>
    <m/>
    <m/>
    <s v="In front of police station"/>
    <m/>
    <m/>
    <m/>
    <m/>
    <m/>
    <m/>
    <m/>
    <m/>
    <m/>
    <m/>
    <m/>
    <m/>
    <m/>
    <m/>
    <m/>
    <n v="0"/>
    <n v="0"/>
    <n v="3"/>
    <s v="No smoking sign"/>
    <m/>
    <m/>
    <m/>
    <m/>
    <m/>
    <m/>
    <m/>
    <m/>
    <m/>
    <m/>
    <m/>
    <m/>
    <m/>
    <m/>
    <m/>
    <m/>
    <m/>
    <m/>
    <m/>
    <m/>
    <m/>
    <m/>
    <m/>
    <m/>
    <m/>
    <s v="cigarette"/>
    <m/>
    <m/>
    <s v="cigarette"/>
    <m/>
    <m/>
    <s v="Neutral"/>
    <n v="2"/>
    <n v="2"/>
    <n v="2"/>
    <n v="1"/>
    <m/>
    <m/>
    <n v="0"/>
    <n v="1"/>
    <n v="2"/>
    <n v="1"/>
    <n v="1"/>
    <m/>
    <m/>
  </r>
  <r>
    <n v="48631"/>
    <s v="Lord of the Rings: The Two Towers"/>
    <d v="2002-10-19T00:00:00"/>
    <x v="0"/>
    <s v="T10"/>
    <n v="222"/>
    <s v="New Line"/>
    <x v="4"/>
    <m/>
    <x v="0"/>
    <n v="94000000"/>
    <n v="0"/>
    <m/>
    <n v="340478898"/>
    <s v="final"/>
    <n v="5.8"/>
    <n v="0"/>
    <n v="1"/>
    <n v="0"/>
    <n v="0"/>
    <s v="New Zealand"/>
    <m/>
    <m/>
    <m/>
    <m/>
    <m/>
    <s v="Jackson, Peter; Osborne, Barrie M.; Walsh, Fran"/>
    <s v="Jackson, Peter"/>
    <s v="Walsh, Fran; Boyens, Philippa; Sinclair, Stephen"/>
    <s v="Weir, Nick"/>
    <s v="Horton, Michael"/>
    <s v="Mortensen, Viggo"/>
    <s v="star"/>
    <s v="Pipe"/>
    <s v="20-30"/>
    <s v="Male"/>
    <s v="Caucasian"/>
    <m/>
    <s v="Good guy"/>
    <m/>
    <m/>
    <m/>
    <m/>
    <m/>
    <m/>
    <m/>
    <m/>
    <m/>
    <m/>
    <m/>
    <m/>
    <m/>
    <m/>
    <m/>
    <m/>
    <m/>
    <m/>
    <m/>
    <m/>
    <m/>
    <m/>
    <m/>
    <m/>
    <m/>
    <m/>
    <m/>
    <m/>
    <m/>
    <m/>
    <m/>
    <m/>
    <m/>
    <m/>
    <m/>
    <m/>
    <m/>
    <m/>
    <m/>
    <m/>
    <m/>
    <m/>
    <m/>
    <m/>
    <m/>
    <m/>
    <m/>
    <m/>
    <m/>
    <m/>
    <m/>
    <m/>
    <m/>
    <m/>
    <m/>
    <m/>
    <m/>
    <m/>
    <m/>
    <m/>
    <m/>
    <m/>
    <m/>
    <m/>
    <m/>
    <m/>
    <m/>
    <m/>
    <m/>
    <m/>
    <m/>
    <m/>
    <m/>
    <m/>
    <m/>
    <m/>
    <m/>
    <m/>
    <m/>
    <m/>
    <m/>
    <m/>
    <m/>
    <m/>
    <m/>
    <m/>
    <m/>
    <m/>
    <m/>
    <m/>
    <m/>
    <m/>
    <m/>
    <m/>
    <m/>
    <n v="0"/>
    <n v="0"/>
    <n v="7"/>
    <n v="0"/>
    <n v="7"/>
    <s v="1 — 9"/>
    <n v="58703258"/>
    <n v="410922806"/>
    <s v="Home"/>
    <m/>
    <m/>
    <m/>
    <m/>
    <m/>
    <m/>
    <m/>
    <m/>
    <m/>
    <m/>
    <m/>
    <m/>
    <m/>
    <m/>
    <m/>
    <m/>
    <m/>
    <m/>
    <m/>
    <m/>
    <m/>
    <m/>
    <n v="1"/>
    <n v="0"/>
    <n v="0"/>
    <m/>
    <m/>
    <m/>
    <m/>
    <m/>
    <m/>
    <m/>
    <m/>
    <m/>
    <m/>
    <m/>
    <m/>
    <m/>
    <m/>
    <m/>
    <m/>
    <m/>
    <m/>
    <m/>
    <m/>
    <m/>
    <m/>
    <m/>
    <m/>
    <m/>
    <s v="pipe"/>
    <m/>
    <m/>
    <m/>
    <m/>
    <m/>
    <m/>
    <s v="Neutral"/>
    <n v="2"/>
    <n v="2"/>
    <n v="6"/>
    <n v="3"/>
    <m/>
    <m/>
    <n v="0"/>
    <n v="1.85"/>
    <n v="3"/>
    <n v="1"/>
    <n v="1"/>
    <m/>
    <m/>
  </r>
  <r>
    <n v="48680"/>
    <s v="Banger Sisters"/>
    <d v="2002-10-20T00:00:00"/>
    <x v="0"/>
    <s v="T10"/>
    <n v="97"/>
    <s v="Fox"/>
    <x v="5"/>
    <m/>
    <x v="1"/>
    <n v="10000000"/>
    <n v="0"/>
    <m/>
    <n v="30306281"/>
    <s v="final"/>
    <n v="5.8"/>
    <n v="0"/>
    <n v="1"/>
    <n v="0"/>
    <n v="0"/>
    <s v="US"/>
    <s v="CA"/>
    <m/>
    <s v="US"/>
    <s v="NY"/>
    <m/>
    <s v="Bushell, David L.; Cantillon, Elizabeth; Johnson, Mark"/>
    <s v="Dolman, Bob"/>
    <s v="Dolman, Bob"/>
    <s v="Hughes, Kevin"/>
    <s v="Nigoghossian, Aram"/>
    <s v="Hawn, Goldie"/>
    <s v="star"/>
    <s v="Cigarette"/>
    <s v="30+"/>
    <s v="Female"/>
    <s v="Caucasian"/>
    <m/>
    <s v="Good guy"/>
    <s v="Non-IMDb, Extra"/>
    <s v="extra"/>
    <s v="Cigarette"/>
    <m/>
    <m/>
    <m/>
    <m/>
    <m/>
    <m/>
    <m/>
    <m/>
    <m/>
    <m/>
    <m/>
    <m/>
    <m/>
    <m/>
    <m/>
    <m/>
    <m/>
    <m/>
    <m/>
    <m/>
    <m/>
    <m/>
    <m/>
    <m/>
    <m/>
    <m/>
    <m/>
    <m/>
    <m/>
    <m/>
    <m/>
    <m/>
    <m/>
    <m/>
    <m/>
    <m/>
    <m/>
    <m/>
    <m/>
    <m/>
    <m/>
    <m/>
    <m/>
    <m/>
    <m/>
    <m/>
    <m/>
    <m/>
    <m/>
    <m/>
    <m/>
    <m/>
    <m/>
    <m/>
    <m/>
    <m/>
    <m/>
    <m/>
    <m/>
    <m/>
    <m/>
    <m/>
    <m/>
    <m/>
    <m/>
    <m/>
    <m/>
    <m/>
    <m/>
    <m/>
    <m/>
    <m/>
    <m/>
    <m/>
    <m/>
    <m/>
    <m/>
    <m/>
    <m/>
    <m/>
    <m/>
    <m/>
    <m/>
    <m/>
    <m/>
    <m/>
    <m/>
    <m/>
    <m/>
    <m/>
    <m/>
    <m/>
    <n v="37"/>
    <n v="0"/>
    <n v="0"/>
    <n v="0"/>
    <n v="37"/>
    <s v="30 — 49"/>
    <n v="5225221"/>
    <n v="193333177"/>
    <m/>
    <m/>
    <m/>
    <m/>
    <m/>
    <m/>
    <m/>
    <m/>
    <m/>
    <m/>
    <m/>
    <m/>
    <m/>
    <m/>
    <m/>
    <m/>
    <m/>
    <m/>
    <m/>
    <m/>
    <m/>
    <m/>
    <m/>
    <n v="1"/>
    <n v="0"/>
    <n v="1"/>
    <m/>
    <m/>
    <m/>
    <m/>
    <m/>
    <m/>
    <m/>
    <m/>
    <m/>
    <m/>
    <m/>
    <m/>
    <m/>
    <m/>
    <m/>
    <m/>
    <m/>
    <m/>
    <m/>
    <m/>
    <m/>
    <m/>
    <m/>
    <m/>
    <s v="cigarette"/>
    <s v="cigarette"/>
    <m/>
    <m/>
    <m/>
    <m/>
    <m/>
    <m/>
    <s v="Pro"/>
    <n v="6"/>
    <n v="6"/>
    <n v="6"/>
    <n v="3"/>
    <m/>
    <m/>
    <n v="0"/>
    <n v="3"/>
    <n v="4"/>
    <n v="1"/>
    <n v="1"/>
    <m/>
    <m/>
  </r>
  <r>
    <n v="48572"/>
    <s v="Two Weeks Notice"/>
    <d v="2002-10-22T00:00:00"/>
    <x v="0"/>
    <s v="T10"/>
    <n v="101"/>
    <s v="Warner Bros."/>
    <x v="4"/>
    <m/>
    <x v="0"/>
    <n v="60000000"/>
    <n v="0"/>
    <m/>
    <n v="93307796"/>
    <s v="final"/>
    <n v="5.8"/>
    <n v="0"/>
    <n v="0"/>
    <n v="0"/>
    <n v="0"/>
    <s v="US"/>
    <s v="NY"/>
    <m/>
    <s v="US"/>
    <s v="NJ"/>
    <m/>
    <s v="Bullock, Sandra; Elias, Scott; McLaglen, Mary; Berman, Bruce"/>
    <s v="Lawrence, Marc"/>
    <s v="Lawrence, Marc"/>
    <s v="Mazzola, James"/>
    <s v="Morse, Susan E."/>
    <m/>
    <m/>
    <m/>
    <m/>
    <m/>
    <m/>
    <m/>
    <m/>
    <m/>
    <m/>
    <m/>
    <m/>
    <m/>
    <m/>
    <m/>
    <m/>
    <m/>
    <m/>
    <m/>
    <m/>
    <m/>
    <m/>
    <m/>
    <m/>
    <m/>
    <m/>
    <m/>
    <m/>
    <m/>
    <m/>
    <m/>
    <m/>
    <m/>
    <m/>
    <m/>
    <m/>
    <m/>
    <m/>
    <m/>
    <m/>
    <m/>
    <m/>
    <m/>
    <m/>
    <m/>
    <m/>
    <m/>
    <m/>
    <m/>
    <m/>
    <m/>
    <m/>
    <m/>
    <m/>
    <m/>
    <m/>
    <m/>
    <m/>
    <m/>
    <m/>
    <m/>
    <m/>
    <m/>
    <m/>
    <m/>
    <m/>
    <m/>
    <m/>
    <m/>
    <m/>
    <m/>
    <m/>
    <m/>
    <m/>
    <m/>
    <m/>
    <m/>
    <m/>
    <m/>
    <m/>
    <m/>
    <m/>
    <m/>
    <m/>
    <m/>
    <m/>
    <m/>
    <m/>
    <m/>
    <m/>
    <m/>
    <m/>
    <m/>
    <m/>
    <m/>
    <m/>
    <m/>
    <m/>
    <m/>
    <m/>
    <m/>
    <m/>
    <m/>
    <n v="0"/>
    <n v="0"/>
    <n v="0"/>
    <n v="0"/>
    <n v="0"/>
    <n v="0"/>
    <n v="16087551"/>
    <n v="0"/>
    <m/>
    <m/>
    <m/>
    <m/>
    <m/>
    <m/>
    <m/>
    <m/>
    <m/>
    <m/>
    <m/>
    <m/>
    <m/>
    <m/>
    <m/>
    <m/>
    <m/>
    <m/>
    <m/>
    <m/>
    <m/>
    <m/>
    <m/>
    <n v="0"/>
    <n v="0"/>
    <n v="0"/>
    <m/>
    <m/>
    <m/>
    <m/>
    <m/>
    <m/>
    <m/>
    <m/>
    <m/>
    <m/>
    <m/>
    <m/>
    <m/>
    <m/>
    <m/>
    <m/>
    <m/>
    <m/>
    <m/>
    <m/>
    <m/>
    <m/>
    <m/>
    <m/>
    <m/>
    <m/>
    <m/>
    <m/>
    <m/>
    <m/>
    <m/>
    <m/>
    <m/>
    <n v="0"/>
    <n v="0"/>
    <n v="0"/>
    <n v="0"/>
    <m/>
    <m/>
    <n v="0"/>
    <n v="0"/>
    <n v="1"/>
    <n v="1"/>
    <n v="1"/>
    <m/>
    <m/>
  </r>
  <r>
    <n v="48640"/>
    <s v="My Big Fat Greek Wedding"/>
    <d v="2002-10-27T00:00:00"/>
    <x v="0"/>
    <s v="T10"/>
    <n v="96"/>
    <s v="IFC"/>
    <x v="0"/>
    <s v="AMC Networks"/>
    <x v="2"/>
    <n v="5000000"/>
    <n v="0"/>
    <m/>
    <n v="241437427"/>
    <s v="final"/>
    <n v="5.8"/>
    <n v="0"/>
    <n v="1"/>
    <n v="0"/>
    <n v="0"/>
    <s v="CAN"/>
    <m/>
    <s v="ON"/>
    <s v="US"/>
    <s v="IL"/>
    <s v="BC"/>
    <s v="Hanks, Tom; Goetzman, Gary; Coatsworth, David"/>
    <s v="Zwick, Joel"/>
    <s v="Vardalos, Nia"/>
    <s v="Doucette, Alan"/>
    <s v="Goldman, Mia"/>
    <s v="Non-IMDb, Extra"/>
    <s v="extra"/>
    <s v="Cigarette"/>
    <s v="30+"/>
    <s v="Male"/>
    <m/>
    <m/>
    <m/>
    <m/>
    <m/>
    <m/>
    <m/>
    <m/>
    <m/>
    <m/>
    <m/>
    <m/>
    <m/>
    <m/>
    <m/>
    <m/>
    <m/>
    <m/>
    <m/>
    <m/>
    <m/>
    <m/>
    <m/>
    <m/>
    <m/>
    <m/>
    <m/>
    <m/>
    <m/>
    <m/>
    <m/>
    <m/>
    <m/>
    <m/>
    <m/>
    <m/>
    <m/>
    <m/>
    <m/>
    <m/>
    <m/>
    <m/>
    <m/>
    <m/>
    <m/>
    <m/>
    <m/>
    <m/>
    <m/>
    <m/>
    <m/>
    <m/>
    <m/>
    <m/>
    <m/>
    <m/>
    <m/>
    <m/>
    <m/>
    <m/>
    <m/>
    <m/>
    <m/>
    <m/>
    <m/>
    <m/>
    <m/>
    <m/>
    <m/>
    <m/>
    <m/>
    <m/>
    <m/>
    <m/>
    <m/>
    <m/>
    <m/>
    <m/>
    <m/>
    <m/>
    <m/>
    <m/>
    <m/>
    <m/>
    <m/>
    <m/>
    <m/>
    <m/>
    <m/>
    <m/>
    <m/>
    <m/>
    <m/>
    <m/>
    <m/>
    <m/>
    <m/>
    <m/>
    <n v="3"/>
    <n v="0"/>
    <n v="0"/>
    <n v="0"/>
    <n v="3"/>
    <s v="1 — 9"/>
    <n v="41627143"/>
    <n v="124881429"/>
    <s v="Hotel/motel"/>
    <m/>
    <m/>
    <m/>
    <m/>
    <m/>
    <s v="wedding"/>
    <m/>
    <s v="Non-smoking adult"/>
    <m/>
    <m/>
    <m/>
    <m/>
    <m/>
    <m/>
    <m/>
    <m/>
    <m/>
    <m/>
    <m/>
    <m/>
    <m/>
    <m/>
    <n v="0"/>
    <n v="0"/>
    <n v="1"/>
    <m/>
    <m/>
    <m/>
    <m/>
    <m/>
    <m/>
    <m/>
    <m/>
    <m/>
    <m/>
    <m/>
    <m/>
    <m/>
    <m/>
    <m/>
    <m/>
    <m/>
    <m/>
    <m/>
    <m/>
    <m/>
    <m/>
    <m/>
    <m/>
    <m/>
    <m/>
    <m/>
    <m/>
    <m/>
    <s v="cigarette"/>
    <m/>
    <m/>
    <s v="Neutral"/>
    <n v="2"/>
    <n v="2"/>
    <n v="2"/>
    <n v="2"/>
    <m/>
    <m/>
    <n v="0"/>
    <n v="1.1399999999999999"/>
    <n v="2"/>
    <n v="1"/>
    <n v="1"/>
    <m/>
    <m/>
  </r>
  <r>
    <n v="48676"/>
    <s v="Punch-Drunk Love"/>
    <d v="2002-10-28T00:00:00"/>
    <x v="0"/>
    <s v="T10"/>
    <n v="95"/>
    <s v="Sony"/>
    <x v="6"/>
    <m/>
    <x v="1"/>
    <n v="25000000"/>
    <n v="0"/>
    <m/>
    <n v="17791031"/>
    <s v="final"/>
    <n v="5.8"/>
    <n v="0"/>
    <n v="0"/>
    <n v="0"/>
    <n v="0"/>
    <s v="US"/>
    <s v="CA"/>
    <m/>
    <s v="US"/>
    <s v="HI"/>
    <m/>
    <s v="Anderson, Paul Thomas; Lupi, Daniel; Sellar, Joanne; Collins, Daniel P."/>
    <s v="Anderson, Paul Thomas"/>
    <s v="Anderson, Paul Thomas"/>
    <s v="Askerneese, Chuck"/>
    <s v="Jones, Leslie"/>
    <m/>
    <m/>
    <m/>
    <m/>
    <m/>
    <m/>
    <m/>
    <m/>
    <m/>
    <m/>
    <m/>
    <m/>
    <m/>
    <m/>
    <m/>
    <m/>
    <m/>
    <m/>
    <m/>
    <m/>
    <m/>
    <m/>
    <m/>
    <m/>
    <m/>
    <m/>
    <m/>
    <m/>
    <m/>
    <m/>
    <m/>
    <m/>
    <m/>
    <m/>
    <m/>
    <m/>
    <m/>
    <m/>
    <m/>
    <m/>
    <m/>
    <m/>
    <m/>
    <m/>
    <m/>
    <m/>
    <m/>
    <m/>
    <m/>
    <m/>
    <m/>
    <m/>
    <m/>
    <m/>
    <m/>
    <m/>
    <m/>
    <m/>
    <m/>
    <m/>
    <m/>
    <m/>
    <m/>
    <m/>
    <m/>
    <m/>
    <m/>
    <m/>
    <m/>
    <m/>
    <m/>
    <m/>
    <m/>
    <m/>
    <m/>
    <m/>
    <m/>
    <m/>
    <m/>
    <m/>
    <m/>
    <m/>
    <m/>
    <m/>
    <m/>
    <m/>
    <m/>
    <m/>
    <m/>
    <m/>
    <m/>
    <m/>
    <m/>
    <m/>
    <m/>
    <m/>
    <m/>
    <m/>
    <m/>
    <m/>
    <m/>
    <m/>
    <m/>
    <n v="0"/>
    <n v="0"/>
    <n v="0"/>
    <n v="0"/>
    <n v="0"/>
    <n v="0"/>
    <n v="3067419"/>
    <n v="0"/>
    <m/>
    <m/>
    <m/>
    <m/>
    <m/>
    <m/>
    <m/>
    <m/>
    <m/>
    <m/>
    <m/>
    <m/>
    <m/>
    <m/>
    <m/>
    <m/>
    <m/>
    <m/>
    <m/>
    <m/>
    <m/>
    <m/>
    <m/>
    <n v="0"/>
    <n v="0"/>
    <n v="0"/>
    <m/>
    <m/>
    <m/>
    <m/>
    <m/>
    <m/>
    <m/>
    <m/>
    <m/>
    <m/>
    <m/>
    <m/>
    <m/>
    <m/>
    <m/>
    <m/>
    <m/>
    <m/>
    <m/>
    <m/>
    <m/>
    <m/>
    <m/>
    <m/>
    <m/>
    <m/>
    <m/>
    <m/>
    <m/>
    <m/>
    <m/>
    <m/>
    <s v="Neutral"/>
    <n v="0"/>
    <n v="0"/>
    <n v="0"/>
    <n v="0"/>
    <m/>
    <m/>
    <n v="0"/>
    <n v="0"/>
    <n v="1"/>
    <n v="1"/>
    <n v="1"/>
    <m/>
    <m/>
  </r>
  <r>
    <n v="48628"/>
    <s v="Eight Crazy Nights"/>
    <d v="2002-11-02T00:00:00"/>
    <x v="0"/>
    <s v="T10"/>
    <n v="86"/>
    <s v="Sony"/>
    <x v="6"/>
    <m/>
    <x v="0"/>
    <n v="34000000"/>
    <n v="0"/>
    <m/>
    <n v="23443124"/>
    <s v="final"/>
    <n v="5.8"/>
    <n v="0"/>
    <n v="1"/>
    <n v="0"/>
    <n v="0"/>
    <s v="US"/>
    <s v="CA"/>
    <m/>
    <m/>
    <m/>
    <m/>
    <s v="Covert, Allen; Giarraputo, Jack; Sandler, Adam"/>
    <s v="Kearsley, Seth"/>
    <s v="Arthur, Brooks; Covert, Allen; Isaacs, Brad; Sandler, Adam"/>
    <m/>
    <s v="Budden, Amy"/>
    <m/>
    <m/>
    <m/>
    <m/>
    <m/>
    <m/>
    <m/>
    <m/>
    <m/>
    <m/>
    <m/>
    <m/>
    <m/>
    <m/>
    <m/>
    <m/>
    <m/>
    <m/>
    <m/>
    <m/>
    <m/>
    <m/>
    <m/>
    <m/>
    <m/>
    <m/>
    <m/>
    <m/>
    <m/>
    <m/>
    <m/>
    <m/>
    <m/>
    <m/>
    <m/>
    <m/>
    <m/>
    <m/>
    <m/>
    <m/>
    <m/>
    <m/>
    <m/>
    <m/>
    <m/>
    <m/>
    <m/>
    <m/>
    <m/>
    <m/>
    <m/>
    <m/>
    <m/>
    <m/>
    <m/>
    <m/>
    <m/>
    <m/>
    <m/>
    <m/>
    <m/>
    <m/>
    <m/>
    <m/>
    <m/>
    <m/>
    <m/>
    <m/>
    <m/>
    <m/>
    <m/>
    <m/>
    <m/>
    <m/>
    <m/>
    <m/>
    <m/>
    <m/>
    <m/>
    <m/>
    <m/>
    <m/>
    <m/>
    <m/>
    <m/>
    <m/>
    <m/>
    <m/>
    <m/>
    <m/>
    <m/>
    <m/>
    <m/>
    <m/>
    <m/>
    <m/>
    <m/>
    <m/>
    <m/>
    <m/>
    <m/>
    <m/>
    <m/>
    <n v="0"/>
    <n v="0"/>
    <n v="1"/>
    <n v="0"/>
    <n v="1"/>
    <s v="1 — 9"/>
    <n v="4041918"/>
    <n v="4041918"/>
    <m/>
    <m/>
    <m/>
    <m/>
    <m/>
    <m/>
    <m/>
    <m/>
    <m/>
    <m/>
    <m/>
    <s v="Elsewhere in US"/>
    <m/>
    <m/>
    <m/>
    <m/>
    <m/>
    <m/>
    <m/>
    <m/>
    <m/>
    <m/>
    <m/>
    <n v="0"/>
    <n v="0"/>
    <n v="0"/>
    <m/>
    <m/>
    <m/>
    <m/>
    <m/>
    <m/>
    <m/>
    <m/>
    <m/>
    <m/>
    <m/>
    <m/>
    <m/>
    <m/>
    <m/>
    <m/>
    <m/>
    <m/>
    <m/>
    <m/>
    <m/>
    <m/>
    <m/>
    <m/>
    <m/>
    <m/>
    <m/>
    <m/>
    <m/>
    <m/>
    <s v="pipe"/>
    <s v="pipe for snowman decoration"/>
    <s v="Neutral"/>
    <n v="2"/>
    <n v="0"/>
    <n v="0"/>
    <n v="0"/>
    <m/>
    <m/>
    <n v="0"/>
    <n v="0"/>
    <n v="1"/>
    <n v="1"/>
    <n v="1"/>
    <m/>
    <m/>
  </r>
  <r>
    <n v="48550"/>
    <s v="Ghost Ship"/>
    <d v="2002-11-03T00:00:00"/>
    <x v="0"/>
    <s v="T10"/>
    <n v="91"/>
    <s v="Warner Bros."/>
    <x v="4"/>
    <m/>
    <x v="1"/>
    <n v="35000000"/>
    <n v="0"/>
    <m/>
    <n v="30079316"/>
    <s v="final"/>
    <n v="5.8"/>
    <n v="0"/>
    <n v="1"/>
    <n v="0"/>
    <n v="0"/>
    <s v="Australia"/>
    <m/>
    <m/>
    <s v="CAN"/>
    <m/>
    <s v="BC"/>
    <s v="Hanlon, Mark; Pogue, John"/>
    <s v="Beck, Steve"/>
    <s v="Adler, Gilbert; Silver, Joel; Zemeckis, Robert"/>
    <s v="Brennan, Lisa"/>
    <s v="Barton, Roger"/>
    <s v="Washington, Isaiah"/>
    <s v="star"/>
    <s v="Cigar"/>
    <s v="30+"/>
    <s v="Male"/>
    <s v="African American"/>
    <m/>
    <s v="Good guy"/>
    <s v="Margulies, Julianna"/>
    <s v="star"/>
    <s v="Cigarette"/>
    <s v="30+"/>
    <s v="Female"/>
    <s v="Caucasian"/>
    <m/>
    <s v="Good guy"/>
    <s v="Urban, Karl"/>
    <s v="star"/>
    <s v="Cigarette"/>
    <s v="30+"/>
    <s v="Male"/>
    <s v="Caucasian"/>
    <m/>
    <s v="Good guy"/>
    <s v="Non-IMDb, Extra"/>
    <s v="extra"/>
    <s v="Cigarette"/>
    <s v="30+"/>
    <s v="Male"/>
    <s v="Caucasian"/>
    <m/>
    <s v="Good guy"/>
    <s v="Non-IMDb, Extra"/>
    <s v="extra"/>
    <s v="Cigarette"/>
    <s v="30+"/>
    <s v="Male"/>
    <s v="Caucasian"/>
    <m/>
    <s v="Good guy"/>
    <s v="Non-IMDb, Extra"/>
    <s v="extra"/>
    <s v="Cigarette"/>
    <s v="30+"/>
    <s v="Female"/>
    <s v="Caucasian"/>
    <m/>
    <m/>
    <m/>
    <m/>
    <m/>
    <m/>
    <m/>
    <m/>
    <m/>
    <m/>
    <m/>
    <m/>
    <m/>
    <m/>
    <m/>
    <m/>
    <m/>
    <m/>
    <m/>
    <m/>
    <m/>
    <m/>
    <m/>
    <m/>
    <m/>
    <m/>
    <m/>
    <m/>
    <m/>
    <m/>
    <m/>
    <m/>
    <m/>
    <m/>
    <m/>
    <m/>
    <m/>
    <m/>
    <m/>
    <m/>
    <m/>
    <m/>
    <m/>
    <m/>
    <m/>
    <m/>
    <m/>
    <m/>
    <m/>
    <m/>
    <m/>
    <m/>
    <m/>
    <m/>
    <m/>
    <m/>
    <m/>
    <n v="63"/>
    <n v="28"/>
    <n v="0"/>
    <n v="0"/>
    <n v="91"/>
    <s v="50+"/>
    <n v="5186089"/>
    <n v="471934099"/>
    <m/>
    <m/>
    <m/>
    <m/>
    <m/>
    <m/>
    <m/>
    <m/>
    <m/>
    <m/>
    <m/>
    <m/>
    <m/>
    <m/>
    <m/>
    <m/>
    <m/>
    <m/>
    <m/>
    <m/>
    <m/>
    <m/>
    <m/>
    <n v="3"/>
    <n v="0"/>
    <n v="3"/>
    <m/>
    <m/>
    <m/>
    <m/>
    <m/>
    <m/>
    <m/>
    <m/>
    <m/>
    <m/>
    <m/>
    <m/>
    <m/>
    <m/>
    <m/>
    <m/>
    <m/>
    <m/>
    <m/>
    <m/>
    <m/>
    <m/>
    <m/>
    <m/>
    <m/>
    <m/>
    <m/>
    <m/>
    <m/>
    <m/>
    <m/>
    <m/>
    <s v="Pro"/>
    <n v="6"/>
    <n v="6"/>
    <n v="6"/>
    <n v="3"/>
    <m/>
    <m/>
    <n v="0"/>
    <n v="3"/>
    <n v="4"/>
    <n v="1"/>
    <n v="1"/>
    <m/>
    <m/>
  </r>
  <r>
    <n v="48554"/>
    <s v="Santa Clause 2, The"/>
    <d v="2002-11-04T00:00:00"/>
    <x v="0"/>
    <s v="T10"/>
    <n v="105"/>
    <s v="Disney"/>
    <x v="1"/>
    <m/>
    <x v="0"/>
    <n v="60000000"/>
    <n v="0"/>
    <m/>
    <n v="139225854"/>
    <s v="final"/>
    <n v="5.8"/>
    <n v="0"/>
    <n v="0"/>
    <n v="0"/>
    <n v="0"/>
    <s v="CAN"/>
    <m/>
    <s v="BC"/>
    <s v="CAN"/>
    <m/>
    <s v="AB"/>
    <s v="Newmyer, Robert F.; Reilly, Brian; Silver, Jeffrey"/>
    <s v="Lembeck, Michael"/>
    <s v="Benvenuti, Leo; Rudnick, Steve; Rhymer, Don; Cinco, Paul"/>
    <s v="Sissons, Dan"/>
    <s v="Finfer, David"/>
    <m/>
    <m/>
    <m/>
    <m/>
    <m/>
    <m/>
    <m/>
    <m/>
    <m/>
    <m/>
    <m/>
    <m/>
    <m/>
    <m/>
    <m/>
    <m/>
    <m/>
    <m/>
    <m/>
    <m/>
    <m/>
    <m/>
    <m/>
    <m/>
    <m/>
    <m/>
    <m/>
    <m/>
    <m/>
    <m/>
    <m/>
    <m/>
    <m/>
    <m/>
    <m/>
    <m/>
    <m/>
    <m/>
    <m/>
    <m/>
    <m/>
    <m/>
    <m/>
    <m/>
    <m/>
    <m/>
    <m/>
    <m/>
    <m/>
    <m/>
    <m/>
    <m/>
    <m/>
    <m/>
    <m/>
    <m/>
    <m/>
    <m/>
    <m/>
    <m/>
    <m/>
    <m/>
    <m/>
    <m/>
    <m/>
    <m/>
    <m/>
    <m/>
    <m/>
    <m/>
    <m/>
    <m/>
    <m/>
    <m/>
    <m/>
    <m/>
    <m/>
    <m/>
    <m/>
    <m/>
    <m/>
    <m/>
    <m/>
    <m/>
    <m/>
    <m/>
    <m/>
    <m/>
    <m/>
    <m/>
    <m/>
    <m/>
    <m/>
    <m/>
    <m/>
    <m/>
    <m/>
    <m/>
    <m/>
    <m/>
    <m/>
    <m/>
    <m/>
    <n v="0"/>
    <n v="0"/>
    <n v="0"/>
    <n v="0"/>
    <n v="0"/>
    <n v="0"/>
    <n v="24004458"/>
    <n v="0"/>
    <m/>
    <m/>
    <m/>
    <m/>
    <m/>
    <m/>
    <m/>
    <m/>
    <m/>
    <m/>
    <m/>
    <m/>
    <m/>
    <m/>
    <m/>
    <m/>
    <m/>
    <m/>
    <m/>
    <m/>
    <m/>
    <m/>
    <m/>
    <n v="0"/>
    <n v="0"/>
    <n v="0"/>
    <m/>
    <m/>
    <m/>
    <m/>
    <m/>
    <m/>
    <m/>
    <m/>
    <m/>
    <m/>
    <m/>
    <m/>
    <m/>
    <m/>
    <m/>
    <m/>
    <m/>
    <m/>
    <m/>
    <m/>
    <m/>
    <m/>
    <m/>
    <m/>
    <m/>
    <m/>
    <m/>
    <m/>
    <m/>
    <m/>
    <m/>
    <m/>
    <m/>
    <n v="0"/>
    <n v="0"/>
    <n v="0"/>
    <n v="0"/>
    <m/>
    <m/>
    <n v="0"/>
    <n v="0"/>
    <n v="1"/>
    <n v="1"/>
    <n v="1"/>
    <m/>
    <m/>
  </r>
  <r>
    <n v="48604"/>
    <s v="I Spy"/>
    <d v="2002-11-05T00:00:00"/>
    <x v="0"/>
    <s v="T10"/>
    <n v="96"/>
    <s v="Sony"/>
    <x v="6"/>
    <m/>
    <x v="0"/>
    <n v="70000000"/>
    <n v="0"/>
    <m/>
    <n v="33105600"/>
    <s v="final"/>
    <n v="5.8"/>
    <n v="0"/>
    <n v="1"/>
    <n v="0"/>
    <n v="0"/>
    <s v="CAN"/>
    <m/>
    <s v="BC"/>
    <s v="Hungary"/>
    <m/>
    <m/>
    <s v="Kassar, Mario; Thomas, Betty"/>
    <s v="Thomas, Betty"/>
    <s v="Fine, Morton S.; Wibberley, Marianne; Wibberley, Cormac; Scherick, Jay"/>
    <s v="Swain, Grant"/>
    <s v="Friedman, Matt"/>
    <s v="McDowell, Malcom"/>
    <s v="credited non-star"/>
    <s v="Cigar"/>
    <s v="30+"/>
    <s v="Male"/>
    <s v="Caucasian"/>
    <m/>
    <s v="Bad guy"/>
    <s v="Lee, Dana"/>
    <s v="credited non-star"/>
    <s v="Cigar"/>
    <s v="30+"/>
    <s v="Male"/>
    <s v="Asian"/>
    <m/>
    <s v="Bad guy"/>
    <s v="Non-IMDb, Extra"/>
    <s v="extra"/>
    <s v="Cigarette"/>
    <s v="20-30"/>
    <s v="Male"/>
    <s v="Caucasian"/>
    <m/>
    <s v="Bad guy"/>
    <s v="Non-IMDb, Extra"/>
    <s v="extra"/>
    <s v="Cigarette"/>
    <s v="20-30"/>
    <s v="Male"/>
    <s v="Caucasian"/>
    <m/>
    <s v="Bad guy"/>
    <m/>
    <m/>
    <m/>
    <m/>
    <m/>
    <m/>
    <m/>
    <m/>
    <m/>
    <m/>
    <m/>
    <m/>
    <m/>
    <m/>
    <m/>
    <m/>
    <m/>
    <m/>
    <m/>
    <m/>
    <m/>
    <m/>
    <m/>
    <m/>
    <m/>
    <m/>
    <m/>
    <m/>
    <m/>
    <m/>
    <m/>
    <m/>
    <m/>
    <m/>
    <m/>
    <m/>
    <m/>
    <m/>
    <m/>
    <m/>
    <m/>
    <m/>
    <m/>
    <m/>
    <m/>
    <m/>
    <m/>
    <m/>
    <m/>
    <m/>
    <m/>
    <m/>
    <m/>
    <m/>
    <m/>
    <m/>
    <m/>
    <m/>
    <m/>
    <m/>
    <m/>
    <m/>
    <m/>
    <m/>
    <m/>
    <m/>
    <m/>
    <m/>
    <m/>
    <m/>
    <m/>
    <n v="2"/>
    <n v="4"/>
    <n v="0"/>
    <n v="0"/>
    <n v="6"/>
    <s v="1 — 9"/>
    <n v="5707862"/>
    <n v="34247172"/>
    <s v="Home"/>
    <s v="Outdoors"/>
    <m/>
    <m/>
    <m/>
    <m/>
    <m/>
    <s v="bridge"/>
    <s v="Non-smoking adult"/>
    <m/>
    <m/>
    <s v="Outside of US"/>
    <m/>
    <m/>
    <m/>
    <m/>
    <m/>
    <m/>
    <m/>
    <m/>
    <m/>
    <m/>
    <m/>
    <n v="0"/>
    <n v="2"/>
    <n v="2"/>
    <m/>
    <m/>
    <m/>
    <m/>
    <m/>
    <m/>
    <m/>
    <m/>
    <m/>
    <m/>
    <m/>
    <m/>
    <m/>
    <m/>
    <m/>
    <m/>
    <m/>
    <m/>
    <m/>
    <m/>
    <s v="cigar"/>
    <m/>
    <s v="cigarette"/>
    <m/>
    <m/>
    <m/>
    <s v="cigarette"/>
    <m/>
    <m/>
    <s v="cigarette"/>
    <m/>
    <m/>
    <s v="Neutral"/>
    <n v="2"/>
    <n v="2"/>
    <n v="4"/>
    <n v="2"/>
    <m/>
    <m/>
    <n v="0"/>
    <n v="1.42"/>
    <n v="2"/>
    <n v="1"/>
    <n v="1"/>
    <m/>
    <m/>
  </r>
  <r>
    <n v="48605"/>
    <s v="Jackass"/>
    <d v="2002-11-05T00:00:00"/>
    <x v="0"/>
    <s v="T10"/>
    <n v="87"/>
    <s v="Paramount"/>
    <x v="3"/>
    <m/>
    <x v="0"/>
    <n v="750000"/>
    <n v="0"/>
    <m/>
    <n v="64267897"/>
    <s v="final"/>
    <n v="5.8"/>
    <n v="0"/>
    <n v="1"/>
    <n v="0"/>
    <n v="0"/>
    <s v="US"/>
    <s v="CA"/>
    <m/>
    <s v="VAR"/>
    <m/>
    <m/>
    <s v="Jonze, Spike; Knoxville, Johnny; Tremaine, Jeff"/>
    <s v="Tremaine, Jeff"/>
    <s v="Tremaine, Jeff; Jonze, Spike; Knoxville, Johnny"/>
    <m/>
    <s v="Ewart, Liz"/>
    <s v="Puig, Manny"/>
    <s v="star"/>
    <s v="Cigarette"/>
    <s v="30+"/>
    <s v="Male"/>
    <s v="Caucasian"/>
    <m/>
    <m/>
    <s v="Non-IMDb, Extra"/>
    <s v="extra"/>
    <s v="Cigarette"/>
    <s v="30+"/>
    <s v="Male"/>
    <s v="Asian"/>
    <m/>
    <m/>
    <s v="Non-IMDb, Extra"/>
    <s v="extra"/>
    <s v="Cigarette"/>
    <s v="30+"/>
    <s v="Male"/>
    <s v="Asian"/>
    <m/>
    <m/>
    <m/>
    <m/>
    <m/>
    <m/>
    <m/>
    <m/>
    <m/>
    <m/>
    <m/>
    <m/>
    <m/>
    <m/>
    <m/>
    <m/>
    <m/>
    <m/>
    <m/>
    <m/>
    <m/>
    <m/>
    <m/>
    <m/>
    <m/>
    <m/>
    <m/>
    <m/>
    <m/>
    <m/>
    <m/>
    <m/>
    <m/>
    <m/>
    <m/>
    <m/>
    <m/>
    <m/>
    <m/>
    <m/>
    <m/>
    <m/>
    <m/>
    <m/>
    <m/>
    <m/>
    <m/>
    <m/>
    <m/>
    <m/>
    <m/>
    <m/>
    <m/>
    <m/>
    <m/>
    <m/>
    <m/>
    <m/>
    <m/>
    <m/>
    <m/>
    <m/>
    <m/>
    <m/>
    <m/>
    <m/>
    <m/>
    <m/>
    <m/>
    <m/>
    <m/>
    <m/>
    <m/>
    <m/>
    <m/>
    <m/>
    <m/>
    <m/>
    <m/>
    <m/>
    <m/>
    <n v="7"/>
    <n v="0"/>
    <n v="0"/>
    <n v="0"/>
    <n v="7"/>
    <s v="1 — 9"/>
    <n v="11080672"/>
    <n v="77564704"/>
    <s v="Outdoors"/>
    <m/>
    <m/>
    <m/>
    <m/>
    <m/>
    <m/>
    <s v="outdoor escalator, street, patio"/>
    <s v="Non-smoking adult"/>
    <m/>
    <m/>
    <s v="Outside of US"/>
    <m/>
    <m/>
    <m/>
    <m/>
    <m/>
    <m/>
    <m/>
    <m/>
    <m/>
    <m/>
    <m/>
    <n v="1"/>
    <n v="0"/>
    <n v="2"/>
    <s v="No smoking sign"/>
    <m/>
    <m/>
    <m/>
    <m/>
    <m/>
    <m/>
    <m/>
    <m/>
    <m/>
    <m/>
    <m/>
    <m/>
    <m/>
    <m/>
    <m/>
    <m/>
    <m/>
    <m/>
    <m/>
    <m/>
    <m/>
    <m/>
    <m/>
    <m/>
    <m/>
    <s v="cigarette"/>
    <m/>
    <m/>
    <m/>
    <s v="cigarette"/>
    <s v="Starting a firecracker"/>
    <s v="Neutral"/>
    <n v="2"/>
    <n v="2"/>
    <n v="4"/>
    <n v="1"/>
    <m/>
    <m/>
    <n v="0"/>
    <n v="1.28"/>
    <n v="2"/>
    <n v="1"/>
    <n v="1"/>
    <m/>
    <m/>
  </r>
  <r>
    <n v="48707"/>
    <s v="Femme Fatale"/>
    <d v="2002-11-06T00:00:00"/>
    <x v="0"/>
    <s v="T10"/>
    <n v="110"/>
    <s v="Warner Bros."/>
    <x v="4"/>
    <m/>
    <x v="1"/>
    <n v="35000000"/>
    <n v="0"/>
    <m/>
    <n v="6592103"/>
    <s v="final"/>
    <n v="5.8"/>
    <n v="0"/>
    <n v="1"/>
    <n v="0"/>
    <n v="0"/>
    <s v="France"/>
    <m/>
    <m/>
    <m/>
    <m/>
    <m/>
    <s v="Ammar, Tarak Ben; Gefter, Marina; Lombardo, Mark"/>
    <s v="De Palma, Brian"/>
    <s v="De Palma, Brian"/>
    <s v="Moreno, Yvon"/>
    <s v="Pankow, Bill"/>
    <s v="Romijn-Stamos, Rebecca"/>
    <s v="star"/>
    <s v="Cigarette"/>
    <s v="20-30"/>
    <s v="Female"/>
    <s v="Caucasian"/>
    <m/>
    <s v="Bad guy"/>
    <s v="Banderas, Antonio"/>
    <s v="star"/>
    <s v="Cigarette"/>
    <s v="30+"/>
    <s v="Male"/>
    <s v="Hispanic"/>
    <m/>
    <s v="Good guy"/>
    <s v="Ebouaney, Eriq"/>
    <s v="credited non-star"/>
    <s v="Cigarette"/>
    <s v="20-30"/>
    <s v="Male"/>
    <m/>
    <m/>
    <s v="Bad guy"/>
    <s v="Non-IMDb, Extra"/>
    <s v="extra"/>
    <s v="Cigarette"/>
    <s v="20-30"/>
    <s v="Male"/>
    <s v="Caucasian"/>
    <m/>
    <m/>
    <s v="Non-IMDb, Extra"/>
    <s v="extra"/>
    <s v="Cigarette"/>
    <s v="20-30"/>
    <m/>
    <s v="African American"/>
    <m/>
    <m/>
    <m/>
    <m/>
    <m/>
    <m/>
    <m/>
    <m/>
    <m/>
    <m/>
    <m/>
    <m/>
    <m/>
    <m/>
    <m/>
    <m/>
    <m/>
    <m/>
    <m/>
    <m/>
    <m/>
    <m/>
    <m/>
    <m/>
    <m/>
    <m/>
    <m/>
    <m/>
    <m/>
    <m/>
    <m/>
    <m/>
    <m/>
    <m/>
    <m/>
    <m/>
    <m/>
    <m/>
    <m/>
    <m/>
    <m/>
    <m/>
    <m/>
    <m/>
    <m/>
    <m/>
    <m/>
    <m/>
    <m/>
    <m/>
    <m/>
    <s v="Marlboro; Winston; Camel"/>
    <s v="Marlboro"/>
    <s v="Romijn-Stamos, Rebecca"/>
    <s v="Cigarette pack/smokeless container"/>
    <m/>
    <s v="Winston"/>
    <s v="Banderas, Antonio"/>
    <s v="Cigarette pack/smokeless container"/>
    <m/>
    <s v="Camel"/>
    <s v="Banderas, Antonio"/>
    <s v="Cigarette pack/smokeless container"/>
    <m/>
    <m/>
    <n v="73"/>
    <n v="0"/>
    <n v="0"/>
    <n v="0"/>
    <n v="73"/>
    <s v="50+"/>
    <n v="1136569"/>
    <n v="82969537"/>
    <s v="Home"/>
    <s v="Workplace"/>
    <s v="Restaurant"/>
    <s v="Bar/nightclub"/>
    <s v="Hotel/motel"/>
    <s v="Outdoors"/>
    <s v="interrogation room"/>
    <s v="Along road, outside prison"/>
    <m/>
    <m/>
    <m/>
    <s v="Outside of US"/>
    <m/>
    <m/>
    <m/>
    <m/>
    <m/>
    <m/>
    <m/>
    <m/>
    <m/>
    <m/>
    <m/>
    <n v="2"/>
    <n v="1"/>
    <n v="2"/>
    <m/>
    <m/>
    <m/>
    <m/>
    <m/>
    <m/>
    <m/>
    <m/>
    <m/>
    <m/>
    <m/>
    <m/>
    <m/>
    <m/>
    <m/>
    <m/>
    <m/>
    <s v="cigarette"/>
    <s v="cigarette"/>
    <s v="cigarette"/>
    <m/>
    <s v="cigarette"/>
    <s v="cigarette"/>
    <m/>
    <s v="cigarette"/>
    <s v="cigarette"/>
    <s v="cigarette"/>
    <s v="cigarette"/>
    <m/>
    <m/>
    <m/>
    <m/>
    <s v="Pro"/>
    <n v="6"/>
    <n v="6"/>
    <n v="6"/>
    <n v="3"/>
    <s v="Specific brand"/>
    <s v="specific brand depiction"/>
    <n v="0"/>
    <n v="3"/>
    <n v="6"/>
    <n v="1"/>
    <n v="1"/>
    <m/>
    <m/>
  </r>
  <r>
    <n v="48683"/>
    <s v="8 Mile"/>
    <d v="2002-11-09T00:00:00"/>
    <x v="0"/>
    <s v="T10"/>
    <n v="110"/>
    <s v="Universal"/>
    <x v="2"/>
    <m/>
    <x v="1"/>
    <n v="41000000"/>
    <n v="0"/>
    <m/>
    <n v="116724075"/>
    <s v="final"/>
    <n v="5.8"/>
    <n v="0"/>
    <n v="1"/>
    <n v="0"/>
    <n v="0"/>
    <s v="US"/>
    <s v="MI"/>
    <m/>
    <s v="US"/>
    <s v="NY"/>
    <m/>
    <s v="Fenelon, Carol; Goodman, Gregory; Rosenberg, Paul"/>
    <s v="Hanson, Curtis"/>
    <s v="Silver, Scott"/>
    <s v="Melton, Steven B."/>
    <s v="Kitson, Craig"/>
    <s v="Non-IMDb, Extra"/>
    <s v="extra"/>
    <s v="Cigarette"/>
    <s v="20-30"/>
    <s v="Male"/>
    <s v="African American"/>
    <m/>
    <s v="Good guy"/>
    <s v="Non-IMDb, Extra"/>
    <s v="extra"/>
    <s v="Cigarette"/>
    <s v="30+"/>
    <s v="Male"/>
    <s v="African American"/>
    <m/>
    <s v="Good guy"/>
    <s v="Shannon, Michael"/>
    <s v="credited non-star"/>
    <s v="Cigarette"/>
    <s v="20-30"/>
    <s v="Male"/>
    <s v="Caucasian"/>
    <m/>
    <s v="Bad guy"/>
    <m/>
    <m/>
    <m/>
    <m/>
    <m/>
    <m/>
    <m/>
    <m/>
    <m/>
    <m/>
    <m/>
    <m/>
    <m/>
    <m/>
    <m/>
    <m/>
    <m/>
    <m/>
    <m/>
    <m/>
    <m/>
    <m/>
    <m/>
    <m/>
    <m/>
    <m/>
    <m/>
    <m/>
    <m/>
    <m/>
    <m/>
    <m/>
    <m/>
    <m/>
    <m/>
    <m/>
    <m/>
    <m/>
    <m/>
    <m/>
    <m/>
    <m/>
    <m/>
    <m/>
    <m/>
    <m/>
    <m/>
    <m/>
    <m/>
    <m/>
    <m/>
    <m/>
    <m/>
    <m/>
    <m/>
    <m/>
    <m/>
    <m/>
    <m/>
    <m/>
    <m/>
    <m/>
    <m/>
    <m/>
    <m/>
    <m/>
    <m/>
    <m/>
    <m/>
    <m/>
    <m/>
    <m/>
    <m/>
    <m/>
    <m/>
    <m/>
    <m/>
    <m/>
    <m/>
    <n v="39"/>
    <n v="8"/>
    <n v="0"/>
    <n v="0"/>
    <n v="47"/>
    <s v="30 — 49"/>
    <n v="20124841"/>
    <n v="945867527"/>
    <s v="Home"/>
    <s v="Workplace"/>
    <s v="Outdoors"/>
    <m/>
    <m/>
    <m/>
    <m/>
    <s v="In front of workplace"/>
    <s v="Non-smoking adult"/>
    <m/>
    <m/>
    <s v="Elsewhere in US"/>
    <m/>
    <m/>
    <m/>
    <m/>
    <m/>
    <m/>
    <m/>
    <m/>
    <m/>
    <m/>
    <m/>
    <n v="0"/>
    <n v="1"/>
    <n v="2"/>
    <m/>
    <m/>
    <m/>
    <m/>
    <m/>
    <m/>
    <m/>
    <m/>
    <m/>
    <m/>
    <m/>
    <m/>
    <m/>
    <m/>
    <m/>
    <m/>
    <m/>
    <m/>
    <m/>
    <s v="cigarette"/>
    <m/>
    <s v="cigarette"/>
    <m/>
    <s v="cigarette"/>
    <m/>
    <m/>
    <m/>
    <m/>
    <m/>
    <s v="cigarette"/>
    <m/>
    <m/>
    <s v="Neutral"/>
    <n v="6"/>
    <n v="2"/>
    <n v="4"/>
    <n v="3"/>
    <m/>
    <m/>
    <n v="0"/>
    <n v="2.14"/>
    <n v="3"/>
    <n v="1"/>
    <n v="1"/>
    <m/>
    <m/>
  </r>
  <r>
    <n v="48594"/>
    <s v="Half Past Dead"/>
    <d v="2002-11-15T00:00:00"/>
    <x v="0"/>
    <s v="T10"/>
    <n v="98"/>
    <s v="Sony"/>
    <x v="6"/>
    <m/>
    <x v="0"/>
    <n v="13000000"/>
    <n v="0"/>
    <m/>
    <n v="15361537"/>
    <s v="final"/>
    <n v="5.8"/>
    <n v="0"/>
    <n v="1"/>
    <n v="0"/>
    <n v="0"/>
    <s v="Germany"/>
    <m/>
    <m/>
    <m/>
    <m/>
    <m/>
    <s v="Samaha, Elie; Seagal, Steven"/>
    <s v="Paul, Don Michael"/>
    <s v="Paul, Don Michael"/>
    <s v="Kuhlmann, Oliver"/>
    <s v="Moradian, Vanick"/>
    <m/>
    <s v="star"/>
    <s v="Cigarette"/>
    <s v="20-30"/>
    <s v="Male"/>
    <s v="African American"/>
    <m/>
    <s v="Good guy"/>
    <s v="Segal, Steven"/>
    <s v="star"/>
    <s v="Cigarette"/>
    <s v="30+"/>
    <s v="Male"/>
    <s v="Caucasian"/>
    <m/>
    <s v="Good guy"/>
    <m/>
    <s v="credited non-star"/>
    <s v="Cigarette"/>
    <s v="20-30"/>
    <s v="Male"/>
    <s v="African American"/>
    <m/>
    <s v="Good guy"/>
    <m/>
    <m/>
    <m/>
    <m/>
    <m/>
    <m/>
    <m/>
    <m/>
    <m/>
    <m/>
    <m/>
    <m/>
    <m/>
    <m/>
    <m/>
    <m/>
    <m/>
    <m/>
    <m/>
    <m/>
    <m/>
    <m/>
    <m/>
    <m/>
    <m/>
    <m/>
    <m/>
    <m/>
    <m/>
    <m/>
    <m/>
    <m/>
    <m/>
    <m/>
    <m/>
    <m/>
    <m/>
    <m/>
    <m/>
    <m/>
    <m/>
    <m/>
    <m/>
    <m/>
    <m/>
    <m/>
    <m/>
    <m/>
    <m/>
    <m/>
    <m/>
    <m/>
    <m/>
    <m/>
    <m/>
    <m/>
    <m/>
    <m/>
    <m/>
    <m/>
    <m/>
    <m/>
    <m/>
    <m/>
    <m/>
    <m/>
    <m/>
    <m/>
    <m/>
    <m/>
    <m/>
    <m/>
    <m/>
    <m/>
    <m/>
    <m/>
    <m/>
    <m/>
    <m/>
    <n v="59"/>
    <n v="0"/>
    <n v="0"/>
    <n v="0"/>
    <n v="59"/>
    <s v="50+"/>
    <n v="2648541"/>
    <n v="156263919"/>
    <s v="Workplace"/>
    <m/>
    <m/>
    <m/>
    <m/>
    <m/>
    <m/>
    <m/>
    <m/>
    <m/>
    <m/>
    <m/>
    <m/>
    <m/>
    <m/>
    <m/>
    <m/>
    <m/>
    <m/>
    <m/>
    <m/>
    <m/>
    <m/>
    <n v="2"/>
    <n v="1"/>
    <n v="0"/>
    <m/>
    <m/>
    <m/>
    <m/>
    <m/>
    <m/>
    <m/>
    <m/>
    <m/>
    <m/>
    <m/>
    <m/>
    <m/>
    <m/>
    <m/>
    <m/>
    <m/>
    <m/>
    <m/>
    <m/>
    <s v="cigarette"/>
    <s v="cigarette"/>
    <m/>
    <m/>
    <m/>
    <m/>
    <m/>
    <s v="cigarette"/>
    <m/>
    <m/>
    <m/>
    <m/>
    <s v="Pro"/>
    <n v="6"/>
    <n v="6"/>
    <n v="6"/>
    <n v="3"/>
    <m/>
    <m/>
    <n v="0"/>
    <n v="3"/>
    <n v="4"/>
    <n v="1"/>
    <n v="1"/>
    <m/>
    <m/>
  </r>
  <r>
    <n v="48547"/>
    <s v="Frida"/>
    <d v="2002-11-17T00:00:00"/>
    <x v="0"/>
    <s v="T10"/>
    <n v="123"/>
    <s v="Miramax"/>
    <x v="0"/>
    <s v="Miramax"/>
    <x v="1"/>
    <n v="12000000"/>
    <n v="0"/>
    <m/>
    <n v="25776062"/>
    <s v="final"/>
    <n v="5.8"/>
    <n v="0"/>
    <n v="1"/>
    <n v="0"/>
    <n v="0"/>
    <s v="Mexico"/>
    <m/>
    <m/>
    <m/>
    <m/>
    <m/>
    <s v="Flickinger, Lindsay; Green, Sarah; Hardin, Nancy; Haye, Salma"/>
    <s v="Taymor, Julie"/>
    <s v="Sigal, Clancy; Lake, Diane; Nava, Gregory; Thomas, Anna"/>
    <s v="Cortes, Gilberto"/>
    <s v="Bonnot, Françoise"/>
    <s v="Hayak, Salma"/>
    <s v="star"/>
    <s v="Cigarette"/>
    <s v="20-30"/>
    <s v="Female"/>
    <s v="Hispanic"/>
    <m/>
    <s v="Good guy"/>
    <s v="Molina, Alfred"/>
    <s v="credited non-star"/>
    <s v="Cigar"/>
    <s v="20-30"/>
    <s v="Male"/>
    <s v="Hispanic"/>
    <m/>
    <s v="Good guy"/>
    <s v="Maestro, Mia"/>
    <s v="credited non-star"/>
    <s v="Cigarette"/>
    <s v="20-30"/>
    <s v="Female"/>
    <s v="Hispanic"/>
    <m/>
    <s v="Good guy"/>
    <s v="Non-IMDb, Extra"/>
    <s v="extra"/>
    <s v="Cigarette"/>
    <m/>
    <s v="Male"/>
    <s v="Hispanic"/>
    <m/>
    <m/>
    <s v="Non-IMDb, Extra"/>
    <s v="extra"/>
    <s v="Cigarette"/>
    <m/>
    <s v="Female"/>
    <s v="Hispanic"/>
    <m/>
    <m/>
    <m/>
    <m/>
    <m/>
    <m/>
    <m/>
    <m/>
    <m/>
    <m/>
    <m/>
    <m/>
    <m/>
    <m/>
    <m/>
    <m/>
    <m/>
    <m/>
    <m/>
    <m/>
    <m/>
    <m/>
    <m/>
    <m/>
    <m/>
    <m/>
    <m/>
    <m/>
    <m/>
    <m/>
    <m/>
    <m/>
    <m/>
    <m/>
    <m/>
    <m/>
    <m/>
    <m/>
    <m/>
    <m/>
    <m/>
    <m/>
    <m/>
    <m/>
    <m/>
    <m/>
    <m/>
    <m/>
    <m/>
    <m/>
    <m/>
    <m/>
    <m/>
    <m/>
    <m/>
    <m/>
    <m/>
    <m/>
    <m/>
    <m/>
    <m/>
    <m/>
    <m/>
    <m/>
    <m/>
    <n v="63"/>
    <n v="8"/>
    <n v="0"/>
    <n v="0"/>
    <n v="71"/>
    <s v="50+"/>
    <n v="4444149"/>
    <n v="315534579"/>
    <s v="Home"/>
    <s v="Bar/nightclub"/>
    <s v="Outdoors"/>
    <m/>
    <m/>
    <m/>
    <m/>
    <s v="wedding, party"/>
    <s v="Child"/>
    <m/>
    <m/>
    <s v="Elsewhere in US"/>
    <m/>
    <m/>
    <s v="Outside of US"/>
    <m/>
    <s v="Outside of US"/>
    <m/>
    <m/>
    <m/>
    <m/>
    <m/>
    <m/>
    <n v="1"/>
    <n v="2"/>
    <n v="2"/>
    <s v="Comment by actor/actress"/>
    <s v="Listing reasons Diego woun't want to marry her: I smoke, I drink… should I keep going?"/>
    <m/>
    <s v="Health of Smoker"/>
    <m/>
    <m/>
    <m/>
    <m/>
    <m/>
    <m/>
    <m/>
    <m/>
    <m/>
    <m/>
    <m/>
    <m/>
    <m/>
    <s v="cigarette"/>
    <m/>
    <s v="cigarette"/>
    <m/>
    <m/>
    <m/>
    <m/>
    <m/>
    <m/>
    <m/>
    <m/>
    <m/>
    <m/>
    <s v="cigarette; cigar"/>
    <s v="(A) Depression, (B) Historical"/>
    <s v="Pro"/>
    <n v="6"/>
    <n v="6"/>
    <n v="6"/>
    <n v="3"/>
    <s v="Tobacco use around child"/>
    <s v="use near child/pregnant/ill person"/>
    <n v="0"/>
    <n v="3"/>
    <n v="6"/>
    <n v="1"/>
    <n v="1"/>
    <m/>
    <m/>
  </r>
  <r>
    <n v="48596"/>
    <s v="Harry Potter and the Chamber of Secrets"/>
    <d v="2002-11-18T00:00:00"/>
    <x v="0"/>
    <s v="T10"/>
    <n v="161"/>
    <s v="Warner Bros."/>
    <x v="4"/>
    <m/>
    <x v="2"/>
    <n v="100000000"/>
    <n v="0"/>
    <m/>
    <n v="261970615"/>
    <s v="final"/>
    <n v="5.8"/>
    <n v="0"/>
    <n v="0"/>
    <n v="0"/>
    <n v="0"/>
    <s v="UK"/>
    <m/>
    <m/>
    <m/>
    <m/>
    <m/>
    <s v="Heyman, David; Seghatchian, Tanya"/>
    <s v="Columbus, Chris"/>
    <s v="Rowling, J.K.; Kloves, Steve"/>
    <s v="Wilkinson, Barry"/>
    <s v="Honess, Peter"/>
    <m/>
    <m/>
    <m/>
    <m/>
    <m/>
    <m/>
    <m/>
    <m/>
    <m/>
    <m/>
    <m/>
    <m/>
    <m/>
    <m/>
    <m/>
    <m/>
    <m/>
    <m/>
    <m/>
    <m/>
    <m/>
    <m/>
    <m/>
    <m/>
    <m/>
    <m/>
    <m/>
    <m/>
    <m/>
    <m/>
    <m/>
    <m/>
    <m/>
    <m/>
    <m/>
    <m/>
    <m/>
    <m/>
    <m/>
    <m/>
    <m/>
    <m/>
    <m/>
    <m/>
    <m/>
    <m/>
    <m/>
    <m/>
    <m/>
    <m/>
    <m/>
    <m/>
    <m/>
    <m/>
    <m/>
    <m/>
    <m/>
    <m/>
    <m/>
    <m/>
    <m/>
    <m/>
    <m/>
    <m/>
    <m/>
    <m/>
    <m/>
    <m/>
    <m/>
    <m/>
    <m/>
    <m/>
    <m/>
    <m/>
    <m/>
    <m/>
    <m/>
    <m/>
    <m/>
    <m/>
    <m/>
    <m/>
    <m/>
    <m/>
    <m/>
    <m/>
    <m/>
    <m/>
    <m/>
    <m/>
    <m/>
    <m/>
    <m/>
    <m/>
    <m/>
    <m/>
    <m/>
    <m/>
    <m/>
    <m/>
    <m/>
    <m/>
    <m/>
    <n v="0"/>
    <n v="0"/>
    <n v="0"/>
    <n v="0"/>
    <n v="0"/>
    <n v="0"/>
    <n v="45167347"/>
    <n v="0"/>
    <m/>
    <m/>
    <m/>
    <m/>
    <m/>
    <m/>
    <m/>
    <m/>
    <m/>
    <m/>
    <m/>
    <m/>
    <m/>
    <m/>
    <m/>
    <m/>
    <m/>
    <m/>
    <m/>
    <m/>
    <m/>
    <m/>
    <m/>
    <n v="0"/>
    <n v="0"/>
    <n v="0"/>
    <m/>
    <m/>
    <m/>
    <m/>
    <m/>
    <m/>
    <m/>
    <m/>
    <m/>
    <m/>
    <m/>
    <m/>
    <m/>
    <m/>
    <m/>
    <m/>
    <m/>
    <m/>
    <m/>
    <m/>
    <m/>
    <m/>
    <m/>
    <m/>
    <m/>
    <m/>
    <m/>
    <m/>
    <m/>
    <m/>
    <m/>
    <m/>
    <m/>
    <n v="0"/>
    <n v="0"/>
    <n v="0"/>
    <n v="0"/>
    <m/>
    <m/>
    <n v="0"/>
    <n v="0"/>
    <n v="1"/>
    <n v="1"/>
    <n v="1"/>
    <m/>
    <m/>
  </r>
  <r>
    <n v="48548"/>
    <s v="Friday After Next"/>
    <d v="2002-11-22T00:00:00"/>
    <x v="0"/>
    <s v="T10"/>
    <n v="85"/>
    <s v="New Line"/>
    <x v="4"/>
    <m/>
    <x v="1"/>
    <n v="20000000"/>
    <n v="0"/>
    <m/>
    <n v="32983713"/>
    <s v="final"/>
    <n v="5.8"/>
    <n v="0"/>
    <n v="1"/>
    <n v="0"/>
    <n v="0"/>
    <s v="US"/>
    <s v="CA"/>
    <m/>
    <m/>
    <m/>
    <m/>
    <s v="Alvarez, Matt; Riser, Ronn"/>
    <s v="Raboy, Marcus"/>
    <s v="Pooh, D.J."/>
    <s v="Herron, Dervon 'Von'"/>
    <s v="Hines, Suzanne"/>
    <s v="Jobrani, Maz"/>
    <s v="credited non-star"/>
    <s v="Cigarette"/>
    <s v="20-30"/>
    <s v="Male"/>
    <s v="Other"/>
    <s v="Unidentified"/>
    <s v="Good guy"/>
    <m/>
    <m/>
    <m/>
    <m/>
    <m/>
    <m/>
    <m/>
    <m/>
    <m/>
    <m/>
    <m/>
    <m/>
    <m/>
    <m/>
    <m/>
    <m/>
    <m/>
    <m/>
    <m/>
    <m/>
    <m/>
    <m/>
    <m/>
    <m/>
    <m/>
    <m/>
    <m/>
    <m/>
    <m/>
    <m/>
    <m/>
    <m/>
    <m/>
    <m/>
    <m/>
    <m/>
    <m/>
    <m/>
    <m/>
    <m/>
    <m/>
    <m/>
    <m/>
    <m/>
    <m/>
    <m/>
    <m/>
    <m/>
    <m/>
    <m/>
    <m/>
    <m/>
    <m/>
    <m/>
    <m/>
    <m/>
    <m/>
    <m/>
    <m/>
    <m/>
    <m/>
    <m/>
    <m/>
    <m/>
    <m/>
    <m/>
    <m/>
    <m/>
    <m/>
    <m/>
    <m/>
    <m/>
    <m/>
    <m/>
    <m/>
    <m/>
    <m/>
    <m/>
    <m/>
    <m/>
    <m/>
    <m/>
    <m/>
    <m/>
    <m/>
    <m/>
    <m/>
    <m/>
    <m/>
    <m/>
    <m/>
    <m/>
    <m/>
    <m/>
    <m/>
    <n v="0"/>
    <n v="5"/>
    <n v="0"/>
    <n v="0"/>
    <n v="5"/>
    <s v="1 — 9"/>
    <n v="5686847"/>
    <n v="28434235"/>
    <s v="Outdoors"/>
    <m/>
    <m/>
    <m/>
    <m/>
    <m/>
    <m/>
    <s v="parking lot"/>
    <s v="Non-smoking adult"/>
    <m/>
    <m/>
    <s v="California"/>
    <m/>
    <m/>
    <m/>
    <m/>
    <m/>
    <m/>
    <m/>
    <m/>
    <m/>
    <m/>
    <m/>
    <n v="0"/>
    <n v="1"/>
    <n v="0"/>
    <m/>
    <m/>
    <m/>
    <m/>
    <m/>
    <m/>
    <m/>
    <m/>
    <m/>
    <m/>
    <m/>
    <m/>
    <m/>
    <m/>
    <m/>
    <m/>
    <m/>
    <m/>
    <m/>
    <m/>
    <s v="cigarette"/>
    <s v="cigarette"/>
    <m/>
    <m/>
    <m/>
    <m/>
    <m/>
    <m/>
    <m/>
    <m/>
    <m/>
    <m/>
    <s v="Neutral"/>
    <n v="2"/>
    <n v="2"/>
    <n v="4"/>
    <n v="1"/>
    <m/>
    <m/>
    <n v="0"/>
    <n v="1.28"/>
    <n v="2"/>
    <n v="1"/>
    <n v="1"/>
    <m/>
    <m/>
  </r>
  <r>
    <n v="48701"/>
    <s v="Emperor's Club, The"/>
    <d v="2002-11-24T00:00:00"/>
    <x v="0"/>
    <s v="T10"/>
    <n v="109"/>
    <s v="Universal"/>
    <x v="2"/>
    <m/>
    <x v="0"/>
    <n v="12500000"/>
    <n v="0"/>
    <m/>
    <n v="14060950"/>
    <s v="final"/>
    <n v="5.8"/>
    <n v="0"/>
    <n v="1"/>
    <n v="0"/>
    <n v="0"/>
    <s v="US"/>
    <s v="NY"/>
    <m/>
    <s v="US"/>
    <s v="NJ"/>
    <m/>
    <s v="Abraham, Marc; Karsch, Andrew S.; O'Neill, Michael; Bruce, Lisa"/>
    <s v="Hoffman, Michael"/>
    <s v="Canin, Ethan; Tolkin, Neil"/>
    <s v="Barkow, Joel"/>
    <s v="Rosenstock, Harvey"/>
    <s v="Yulin, Harris"/>
    <s v="credited non-star"/>
    <s v="Cigar"/>
    <s v="30+"/>
    <s v="Male"/>
    <s v="Caucasian"/>
    <m/>
    <s v="Bad guy"/>
    <s v="Non-IMDb, Extra"/>
    <s v="extra"/>
    <s v="Cigarette"/>
    <s v="Teen"/>
    <s v="Female"/>
    <s v="Caucasian"/>
    <m/>
    <m/>
    <s v="Non-IMDb, Extra"/>
    <s v="extra"/>
    <s v="Cigarette"/>
    <s v="Teen"/>
    <s v="Female"/>
    <s v="Caucasian"/>
    <m/>
    <m/>
    <s v="Non-IMDb, Extra"/>
    <s v="extra"/>
    <s v="Cigarette"/>
    <s v="30+"/>
    <s v="Male"/>
    <m/>
    <m/>
    <m/>
    <s v="Non-IMDb, Extra"/>
    <s v="extra"/>
    <s v="Cigar"/>
    <s v="30+"/>
    <s v="Male"/>
    <s v="Other"/>
    <s v="Unidentified"/>
    <m/>
    <s v="Non-IMDb, Extra"/>
    <s v="extra"/>
    <s v="Cigar"/>
    <s v="30+"/>
    <s v="Male"/>
    <s v="Caucasian"/>
    <m/>
    <m/>
    <s v="Non-IMDb, Extra"/>
    <s v="extra"/>
    <s v="Pipe"/>
    <s v="30+"/>
    <s v="Male"/>
    <s v="Caucasian"/>
    <m/>
    <m/>
    <m/>
    <m/>
    <m/>
    <m/>
    <m/>
    <m/>
    <m/>
    <m/>
    <m/>
    <m/>
    <m/>
    <m/>
    <m/>
    <m/>
    <m/>
    <m/>
    <m/>
    <m/>
    <m/>
    <m/>
    <m/>
    <m/>
    <m/>
    <m/>
    <m/>
    <m/>
    <m/>
    <m/>
    <m/>
    <m/>
    <m/>
    <m/>
    <m/>
    <s v="Kool"/>
    <s v="Kool"/>
    <s v="No actor use"/>
    <s v="Magazine ad"/>
    <m/>
    <m/>
    <m/>
    <m/>
    <m/>
    <m/>
    <m/>
    <m/>
    <m/>
    <m/>
    <n v="14"/>
    <n v="10"/>
    <n v="0"/>
    <n v="0"/>
    <n v="24"/>
    <s v="10 — 29"/>
    <n v="2424302"/>
    <n v="58183248"/>
    <s v="Workplace"/>
    <s v="Bar/nightclub"/>
    <s v="Hotel/motel"/>
    <s v="Outdoors"/>
    <m/>
    <m/>
    <m/>
    <s v="dock"/>
    <s v="Non-smoking adult"/>
    <s v="Child"/>
    <m/>
    <s v="Elsewhere in US"/>
    <m/>
    <m/>
    <m/>
    <m/>
    <m/>
    <m/>
    <m/>
    <m/>
    <m/>
    <m/>
    <m/>
    <n v="0"/>
    <n v="1"/>
    <n v="6"/>
    <m/>
    <m/>
    <m/>
    <m/>
    <m/>
    <m/>
    <m/>
    <m/>
    <m/>
    <m/>
    <m/>
    <m/>
    <m/>
    <m/>
    <m/>
    <m/>
    <m/>
    <s v="cigarette"/>
    <s v="cigarette; cigar"/>
    <s v="cigarette; cigar"/>
    <s v="cigar"/>
    <s v="cigarette"/>
    <m/>
    <s v="cigarette"/>
    <m/>
    <m/>
    <m/>
    <m/>
    <m/>
    <m/>
    <s v="pipe"/>
    <s v="Intellectual"/>
    <s v="Pro"/>
    <n v="4"/>
    <n v="6"/>
    <n v="4"/>
    <n v="3"/>
    <s v="Tobacco use by person under 18, specific brand, tobacco use around child"/>
    <s v="minor; use near child/pregnant/ill person; specific brand depiction"/>
    <n v="0"/>
    <n v="2.42"/>
    <n v="6"/>
    <n v="1"/>
    <n v="1"/>
    <m/>
    <m/>
  </r>
  <r>
    <n v="48624"/>
    <s v="Die Another Day"/>
    <d v="2002-11-26T00:00:00"/>
    <x v="0"/>
    <s v="T10"/>
    <n v="132"/>
    <s v="MGM"/>
    <x v="0"/>
    <s v="MGM"/>
    <x v="0"/>
    <n v="142000000"/>
    <n v="0"/>
    <m/>
    <n v="160201106"/>
    <s v="final"/>
    <n v="5.8"/>
    <n v="0"/>
    <n v="1"/>
    <n v="0"/>
    <n v="0"/>
    <m/>
    <m/>
    <m/>
    <s v="VAR"/>
    <m/>
    <m/>
    <s v="Broccoli, Barbara; McDougall, Callum"/>
    <s v="Tamahori, Lee"/>
    <s v="Fleming, Ian; Purvis, Neal; Wade, Robert"/>
    <s v="Teiger, Ty"/>
    <s v="MacRitchie, Andrew"/>
    <s v="Echavarría, Emilio"/>
    <s v="credited non-star"/>
    <s v="Cigarette"/>
    <s v="30+"/>
    <s v="Male"/>
    <s v="Hispanic"/>
    <m/>
    <s v="Good guy"/>
    <s v="Brosnan, Pierce"/>
    <s v="star"/>
    <s v="Cigar"/>
    <s v="30+"/>
    <s v="Male"/>
    <s v="Caucasian"/>
    <m/>
    <s v="Good guy"/>
    <s v="Non-IMDb, Extra"/>
    <s v="extra"/>
    <s v="Cigarette"/>
    <s v="20-30"/>
    <s v="Female"/>
    <s v="Hispanic"/>
    <m/>
    <m/>
    <s v="Non-IMDb, Extra"/>
    <s v="extra"/>
    <s v="Cigarette"/>
    <s v="20-30"/>
    <s v="Female"/>
    <s v="Hispanic"/>
    <m/>
    <m/>
    <s v="Non-IMDb, Extra"/>
    <s v="extra"/>
    <s v="Cigarette"/>
    <s v="30+"/>
    <s v="Male"/>
    <s v="Asian"/>
    <m/>
    <m/>
    <s v="Non-IMDb, Extra"/>
    <s v="extra"/>
    <s v="Cigar"/>
    <m/>
    <s v="Male"/>
    <s v="Hispanic"/>
    <m/>
    <m/>
    <m/>
    <m/>
    <m/>
    <m/>
    <m/>
    <m/>
    <m/>
    <m/>
    <m/>
    <m/>
    <m/>
    <m/>
    <m/>
    <m/>
    <m/>
    <m/>
    <m/>
    <m/>
    <m/>
    <m/>
    <m/>
    <m/>
    <m/>
    <m/>
    <m/>
    <m/>
    <m/>
    <m/>
    <m/>
    <m/>
    <m/>
    <m/>
    <m/>
    <m/>
    <m/>
    <m/>
    <m/>
    <m/>
    <m/>
    <m/>
    <m/>
    <m/>
    <m/>
    <m/>
    <m/>
    <m/>
    <m/>
    <m/>
    <m/>
    <m/>
    <m/>
    <m/>
    <m/>
    <m/>
    <m/>
    <n v="23"/>
    <n v="64"/>
    <n v="0"/>
    <n v="0"/>
    <n v="87"/>
    <s v="50+"/>
    <n v="27620880"/>
    <n v="2403016560"/>
    <s v="Workplace"/>
    <s v="Hotel/motel"/>
    <s v="Outdoors"/>
    <m/>
    <m/>
    <m/>
    <s v="ice palace, cigar factory, private club around fencers"/>
    <s v="beach, woods, tunnel"/>
    <s v="Non-smoking adult"/>
    <m/>
    <m/>
    <s v="Outside of US"/>
    <m/>
    <m/>
    <m/>
    <m/>
    <m/>
    <m/>
    <m/>
    <m/>
    <m/>
    <m/>
    <m/>
    <n v="1"/>
    <n v="1"/>
    <n v="4"/>
    <m/>
    <m/>
    <m/>
    <m/>
    <m/>
    <m/>
    <m/>
    <m/>
    <m/>
    <m/>
    <m/>
    <m/>
    <m/>
    <m/>
    <m/>
    <m/>
    <m/>
    <s v="cigar"/>
    <s v="cigar"/>
    <s v="cigarette"/>
    <s v="cigar"/>
    <s v="cigar"/>
    <m/>
    <m/>
    <m/>
    <m/>
    <m/>
    <m/>
    <m/>
    <s v="cigarette"/>
    <m/>
    <m/>
    <s v="Pro"/>
    <n v="6"/>
    <n v="6"/>
    <n v="6"/>
    <n v="3"/>
    <m/>
    <m/>
    <n v="0"/>
    <n v="3"/>
    <n v="4"/>
    <n v="1"/>
    <n v="1"/>
    <m/>
    <m/>
  </r>
  <r>
    <n v="48560"/>
    <s v="Solaris"/>
    <d v="2002-11-30T00:00:00"/>
    <x v="0"/>
    <s v="T10"/>
    <n v="99"/>
    <s v="Fox"/>
    <x v="5"/>
    <m/>
    <x v="0"/>
    <n v="47000000"/>
    <n v="0"/>
    <m/>
    <n v="14970038"/>
    <s v="final"/>
    <n v="5.8"/>
    <n v="0"/>
    <n v="0"/>
    <n v="0"/>
    <n v="0"/>
    <s v="US"/>
    <s v="CA"/>
    <m/>
    <m/>
    <m/>
    <m/>
    <s v="Cameron, James; Landau, Jon; Sanchini, Rae"/>
    <s v="Soderbergh, Steven"/>
    <s v="Lem, Stanislaw; Soderbergh, Steven"/>
    <s v="Harrington, John"/>
    <s v="Bernard, Mary Ann"/>
    <m/>
    <m/>
    <m/>
    <m/>
    <m/>
    <m/>
    <m/>
    <m/>
    <m/>
    <m/>
    <m/>
    <m/>
    <m/>
    <m/>
    <m/>
    <m/>
    <m/>
    <m/>
    <m/>
    <m/>
    <m/>
    <m/>
    <m/>
    <m/>
    <m/>
    <m/>
    <m/>
    <m/>
    <m/>
    <m/>
    <m/>
    <m/>
    <m/>
    <m/>
    <m/>
    <m/>
    <m/>
    <m/>
    <m/>
    <m/>
    <m/>
    <m/>
    <m/>
    <m/>
    <m/>
    <m/>
    <m/>
    <m/>
    <m/>
    <m/>
    <m/>
    <m/>
    <m/>
    <m/>
    <m/>
    <m/>
    <m/>
    <m/>
    <m/>
    <m/>
    <m/>
    <m/>
    <m/>
    <m/>
    <m/>
    <m/>
    <m/>
    <m/>
    <m/>
    <m/>
    <m/>
    <m/>
    <m/>
    <m/>
    <m/>
    <m/>
    <m/>
    <m/>
    <m/>
    <m/>
    <m/>
    <m/>
    <m/>
    <m/>
    <m/>
    <m/>
    <m/>
    <m/>
    <m/>
    <m/>
    <m/>
    <m/>
    <m/>
    <m/>
    <m/>
    <m/>
    <m/>
    <m/>
    <m/>
    <m/>
    <m/>
    <m/>
    <m/>
    <n v="0"/>
    <n v="0"/>
    <n v="0"/>
    <n v="0"/>
    <n v="0"/>
    <n v="0"/>
    <n v="2581041"/>
    <n v="0"/>
    <m/>
    <m/>
    <m/>
    <m/>
    <m/>
    <m/>
    <m/>
    <m/>
    <m/>
    <m/>
    <m/>
    <m/>
    <m/>
    <m/>
    <m/>
    <m/>
    <m/>
    <m/>
    <m/>
    <m/>
    <m/>
    <m/>
    <m/>
    <n v="0"/>
    <n v="0"/>
    <n v="0"/>
    <m/>
    <m/>
    <m/>
    <m/>
    <m/>
    <m/>
    <m/>
    <m/>
    <m/>
    <m/>
    <m/>
    <m/>
    <m/>
    <m/>
    <m/>
    <m/>
    <m/>
    <m/>
    <m/>
    <m/>
    <m/>
    <m/>
    <m/>
    <m/>
    <m/>
    <m/>
    <m/>
    <m/>
    <m/>
    <m/>
    <m/>
    <m/>
    <m/>
    <n v="0"/>
    <n v="0"/>
    <n v="0"/>
    <n v="0"/>
    <m/>
    <m/>
    <n v="0"/>
    <n v="0"/>
    <n v="1"/>
    <n v="1"/>
    <n v="1"/>
    <m/>
    <m/>
  </r>
  <r>
    <n v="48569"/>
    <s v="Treasure Planet"/>
    <d v="2002-12-01T00:00:00"/>
    <x v="0"/>
    <s v="T10"/>
    <n v="95"/>
    <s v="Disney"/>
    <x v="1"/>
    <m/>
    <x v="2"/>
    <n v="140000000"/>
    <n v="0"/>
    <m/>
    <n v="38120554"/>
    <s v="final"/>
    <n v="5.8"/>
    <n v="0"/>
    <n v="1"/>
    <n v="0"/>
    <n v="0"/>
    <s v="US"/>
    <s v="CA"/>
    <m/>
    <m/>
    <m/>
    <m/>
    <s v="Clements, Ron; Musker, John; Conli, Roy; Del Vecho, Peter"/>
    <s v="Clements, Ron"/>
    <s v="Clements, Ron; Musker, John; Stevenson, Robert Louis; Elliott, Ted"/>
    <m/>
    <s v="Kelly, Michael"/>
    <s v="Murray, Brian"/>
    <s v="star"/>
    <s v="Pipe"/>
    <s v="30+"/>
    <s v="Male"/>
    <s v="Caucasian"/>
    <m/>
    <m/>
    <m/>
    <m/>
    <m/>
    <m/>
    <m/>
    <m/>
    <m/>
    <m/>
    <m/>
    <m/>
    <m/>
    <m/>
    <m/>
    <m/>
    <m/>
    <m/>
    <m/>
    <m/>
    <m/>
    <m/>
    <m/>
    <m/>
    <m/>
    <m/>
    <m/>
    <m/>
    <m/>
    <m/>
    <m/>
    <m/>
    <m/>
    <m/>
    <m/>
    <m/>
    <m/>
    <m/>
    <m/>
    <m/>
    <m/>
    <m/>
    <m/>
    <m/>
    <m/>
    <m/>
    <m/>
    <m/>
    <m/>
    <m/>
    <m/>
    <m/>
    <m/>
    <m/>
    <m/>
    <m/>
    <m/>
    <m/>
    <m/>
    <m/>
    <m/>
    <m/>
    <m/>
    <m/>
    <m/>
    <m/>
    <m/>
    <m/>
    <m/>
    <m/>
    <m/>
    <m/>
    <m/>
    <m/>
    <m/>
    <m/>
    <m/>
    <m/>
    <m/>
    <m/>
    <m/>
    <m/>
    <m/>
    <m/>
    <m/>
    <m/>
    <m/>
    <m/>
    <m/>
    <m/>
    <m/>
    <m/>
    <m/>
    <m/>
    <m/>
    <m/>
    <m/>
    <n v="0"/>
    <n v="0"/>
    <n v="9"/>
    <n v="0"/>
    <n v="9"/>
    <s v="1 — 9"/>
    <n v="6572509"/>
    <n v="59152581"/>
    <s v="Outdoors"/>
    <m/>
    <m/>
    <m/>
    <m/>
    <m/>
    <m/>
    <s v="ship deck"/>
    <s v="Child"/>
    <m/>
    <m/>
    <s v="Outside of US"/>
    <m/>
    <m/>
    <m/>
    <m/>
    <m/>
    <m/>
    <m/>
    <m/>
    <m/>
    <m/>
    <m/>
    <n v="1"/>
    <n v="0"/>
    <n v="0"/>
    <m/>
    <m/>
    <m/>
    <m/>
    <m/>
    <m/>
    <m/>
    <m/>
    <m/>
    <m/>
    <m/>
    <m/>
    <m/>
    <m/>
    <m/>
    <m/>
    <m/>
    <m/>
    <m/>
    <m/>
    <m/>
    <m/>
    <m/>
    <m/>
    <m/>
    <m/>
    <m/>
    <m/>
    <m/>
    <s v="pipe"/>
    <s v="pipe"/>
    <s v="pirate"/>
    <s v="Neutral"/>
    <n v="2"/>
    <n v="2"/>
    <n v="6"/>
    <n v="1"/>
    <s v="Tobacco use around child"/>
    <s v="use near child/pregnant/ill person"/>
    <n v="0"/>
    <n v="1.57"/>
    <n v="6"/>
    <n v="1"/>
    <n v="1"/>
    <m/>
    <m/>
  </r>
  <r>
    <n v="48566"/>
    <s v="They"/>
    <d v="2002-12-03T00:00:00"/>
    <x v="0"/>
    <s v="T10"/>
    <n v="89"/>
    <s v="Miramax"/>
    <x v="0"/>
    <s v="Miramax"/>
    <x v="0"/>
    <n v="17000000"/>
    <n v="0"/>
    <m/>
    <n v="12693621"/>
    <s v="final"/>
    <n v="5.8"/>
    <n v="0"/>
    <n v="1"/>
    <n v="0"/>
    <n v="0"/>
    <s v="CAN"/>
    <m/>
    <s v="BC"/>
    <m/>
    <m/>
    <m/>
    <s v="Engelman, Tom; Kroopf, Scott"/>
    <s v="Harmon, Robert"/>
    <s v="Hood, Brendan"/>
    <s v="McLaughlin, Wayne"/>
    <s v="Peppe, Chris"/>
    <s v="Embry, Ethan"/>
    <s v="star"/>
    <s v="Cigarette"/>
    <s v="20-30"/>
    <s v="Male"/>
    <s v="Caucasian"/>
    <m/>
    <s v="Good guy"/>
    <s v="Non-IMDb, Extra"/>
    <s v="extra"/>
    <s v="Cigar"/>
    <s v="30+"/>
    <s v="Male"/>
    <s v="Caucasian"/>
    <m/>
    <s v="Good guy"/>
    <m/>
    <m/>
    <m/>
    <m/>
    <m/>
    <m/>
    <m/>
    <m/>
    <m/>
    <m/>
    <m/>
    <m/>
    <m/>
    <m/>
    <m/>
    <m/>
    <m/>
    <m/>
    <m/>
    <m/>
    <m/>
    <m/>
    <m/>
    <m/>
    <m/>
    <m/>
    <m/>
    <m/>
    <m/>
    <m/>
    <m/>
    <m/>
    <m/>
    <m/>
    <m/>
    <m/>
    <m/>
    <m/>
    <m/>
    <m/>
    <m/>
    <m/>
    <m/>
    <m/>
    <m/>
    <m/>
    <m/>
    <m/>
    <m/>
    <m/>
    <m/>
    <m/>
    <m/>
    <m/>
    <m/>
    <m/>
    <m/>
    <m/>
    <m/>
    <m/>
    <m/>
    <m/>
    <m/>
    <m/>
    <m/>
    <m/>
    <m/>
    <m/>
    <m/>
    <m/>
    <m/>
    <m/>
    <m/>
    <m/>
    <m/>
    <m/>
    <m/>
    <m/>
    <m/>
    <m/>
    <m/>
    <m/>
    <m/>
    <m/>
    <m/>
    <m/>
    <m/>
    <n v="35"/>
    <n v="5"/>
    <n v="0"/>
    <n v="0"/>
    <n v="40"/>
    <s v="30 — 49"/>
    <n v="2188555"/>
    <n v="87542200"/>
    <s v="Home"/>
    <s v="Workplace"/>
    <m/>
    <m/>
    <m/>
    <m/>
    <m/>
    <m/>
    <s v="Non-smoking adult"/>
    <m/>
    <m/>
    <s v="Elsewhere in US"/>
    <m/>
    <m/>
    <m/>
    <m/>
    <m/>
    <m/>
    <m/>
    <m/>
    <m/>
    <m/>
    <m/>
    <n v="1"/>
    <n v="0"/>
    <n v="1"/>
    <m/>
    <m/>
    <m/>
    <m/>
    <m/>
    <m/>
    <m/>
    <m/>
    <m/>
    <m/>
    <m/>
    <m/>
    <m/>
    <m/>
    <m/>
    <m/>
    <m/>
    <m/>
    <m/>
    <m/>
    <s v="cigar"/>
    <m/>
    <m/>
    <s v="cigarette"/>
    <s v="cigarette"/>
    <m/>
    <m/>
    <m/>
    <m/>
    <m/>
    <m/>
    <m/>
    <s v="Pro"/>
    <n v="6"/>
    <n v="6"/>
    <n v="6"/>
    <n v="3"/>
    <m/>
    <m/>
    <n v="0"/>
    <n v="3"/>
    <n v="4"/>
    <n v="1"/>
    <n v="1"/>
    <m/>
    <m/>
  </r>
  <r>
    <n v="48561"/>
    <s v="Star Trek: Nemesis"/>
    <d v="2002-12-08T00:00:00"/>
    <x v="0"/>
    <s v="T10"/>
    <n v="116"/>
    <s v="Paramount"/>
    <x v="3"/>
    <m/>
    <x v="0"/>
    <n v="60000000"/>
    <n v="0"/>
    <m/>
    <n v="43119879"/>
    <s v="final"/>
    <n v="5.8"/>
    <n v="0"/>
    <n v="0"/>
    <n v="0"/>
    <n v="0"/>
    <s v="US"/>
    <s v="CA"/>
    <m/>
    <m/>
    <m/>
    <m/>
    <s v="Berman, Rick; Côté, Glenn Richard; Hornstein, Marty; Lauritson, Peter"/>
    <s v="Baird, Stuart"/>
    <s v="Logan, John; Berman, Rick; Spiner, Brent"/>
    <s v="Moss, Jerry"/>
    <s v="Puett, Dallas"/>
    <m/>
    <m/>
    <m/>
    <m/>
    <m/>
    <m/>
    <m/>
    <m/>
    <m/>
    <m/>
    <m/>
    <m/>
    <m/>
    <m/>
    <m/>
    <m/>
    <m/>
    <m/>
    <m/>
    <m/>
    <m/>
    <m/>
    <m/>
    <m/>
    <m/>
    <m/>
    <m/>
    <m/>
    <m/>
    <m/>
    <m/>
    <m/>
    <m/>
    <m/>
    <m/>
    <m/>
    <m/>
    <m/>
    <m/>
    <m/>
    <m/>
    <m/>
    <m/>
    <m/>
    <m/>
    <m/>
    <m/>
    <m/>
    <m/>
    <m/>
    <m/>
    <m/>
    <m/>
    <m/>
    <m/>
    <m/>
    <m/>
    <m/>
    <m/>
    <m/>
    <m/>
    <m/>
    <m/>
    <m/>
    <m/>
    <m/>
    <m/>
    <m/>
    <m/>
    <m/>
    <m/>
    <m/>
    <m/>
    <m/>
    <m/>
    <m/>
    <m/>
    <m/>
    <m/>
    <m/>
    <m/>
    <m/>
    <m/>
    <m/>
    <m/>
    <m/>
    <m/>
    <m/>
    <m/>
    <m/>
    <m/>
    <m/>
    <m/>
    <m/>
    <m/>
    <m/>
    <m/>
    <m/>
    <m/>
    <m/>
    <m/>
    <m/>
    <m/>
    <n v="0"/>
    <n v="0"/>
    <n v="0"/>
    <n v="0"/>
    <n v="0"/>
    <n v="0"/>
    <n v="7434462"/>
    <n v="0"/>
    <m/>
    <m/>
    <m/>
    <m/>
    <m/>
    <m/>
    <m/>
    <m/>
    <m/>
    <m/>
    <m/>
    <m/>
    <m/>
    <m/>
    <m/>
    <m/>
    <m/>
    <m/>
    <m/>
    <m/>
    <m/>
    <m/>
    <m/>
    <n v="0"/>
    <n v="0"/>
    <n v="0"/>
    <m/>
    <m/>
    <m/>
    <m/>
    <m/>
    <m/>
    <m/>
    <m/>
    <m/>
    <m/>
    <m/>
    <m/>
    <m/>
    <m/>
    <m/>
    <m/>
    <m/>
    <m/>
    <m/>
    <m/>
    <m/>
    <m/>
    <m/>
    <m/>
    <m/>
    <m/>
    <m/>
    <m/>
    <m/>
    <m/>
    <m/>
    <m/>
    <m/>
    <n v="0"/>
    <n v="0"/>
    <n v="0"/>
    <n v="0"/>
    <m/>
    <m/>
    <n v="0"/>
    <n v="0"/>
    <n v="1"/>
    <n v="1"/>
    <n v="1"/>
    <m/>
    <m/>
  </r>
  <r>
    <n v="48686"/>
    <s v="Analyze That"/>
    <d v="2002-12-09T00:00:00"/>
    <x v="0"/>
    <s v="T10"/>
    <n v="95"/>
    <s v="Warner Bros."/>
    <x v="4"/>
    <m/>
    <x v="1"/>
    <n v="60000000"/>
    <n v="0"/>
    <m/>
    <n v="32122249"/>
    <s v="final"/>
    <n v="5.8"/>
    <n v="0"/>
    <n v="1"/>
    <n v="0"/>
    <n v="0"/>
    <s v="US"/>
    <s v="NJ"/>
    <m/>
    <m/>
    <m/>
    <m/>
    <s v="Crystal, Billy; Amato, Len; Berman, Bruce; Brigham, Chris"/>
    <s v="Ramis, Harold"/>
    <s v="Steinfeld, Peter; Ramis, Harold; Tolan, Peter"/>
    <s v="Griffon, Jr., Robert"/>
    <s v="Mondshein, Andrew"/>
    <s v="Non-IMDb, Extra"/>
    <s v="extra"/>
    <s v="Cigarette"/>
    <s v="30+"/>
    <s v="Male"/>
    <s v="Caucasian"/>
    <m/>
    <s v="Bad guy"/>
    <s v="Non-IMDb, Extra"/>
    <s v="extra"/>
    <s v="Cigar"/>
    <s v="30+"/>
    <s v="Male"/>
    <s v="Caucasian"/>
    <m/>
    <s v="Bad guy"/>
    <s v="Non-IMDb, Extra"/>
    <s v="extra"/>
    <s v="Cigarette"/>
    <s v="30+"/>
    <s v="Female"/>
    <s v="Caucasian"/>
    <m/>
    <m/>
    <m/>
    <m/>
    <m/>
    <m/>
    <m/>
    <m/>
    <m/>
    <m/>
    <m/>
    <m/>
    <m/>
    <m/>
    <m/>
    <m/>
    <m/>
    <m/>
    <m/>
    <m/>
    <m/>
    <m/>
    <m/>
    <m/>
    <m/>
    <m/>
    <m/>
    <m/>
    <m/>
    <m/>
    <m/>
    <m/>
    <m/>
    <m/>
    <m/>
    <m/>
    <m/>
    <m/>
    <m/>
    <m/>
    <m/>
    <m/>
    <m/>
    <m/>
    <m/>
    <m/>
    <m/>
    <m/>
    <m/>
    <m/>
    <m/>
    <m/>
    <m/>
    <m/>
    <m/>
    <m/>
    <m/>
    <m/>
    <m/>
    <m/>
    <m/>
    <m/>
    <m/>
    <m/>
    <m/>
    <m/>
    <m/>
    <m/>
    <m/>
    <m/>
    <m/>
    <m/>
    <m/>
    <m/>
    <m/>
    <m/>
    <m/>
    <m/>
    <m/>
    <m/>
    <m/>
    <n v="10"/>
    <n v="7"/>
    <n v="0"/>
    <n v="0"/>
    <n v="17"/>
    <s v="10 — 29"/>
    <n v="5538319"/>
    <n v="94151423"/>
    <s v="Home"/>
    <s v="Workplace"/>
    <m/>
    <m/>
    <m/>
    <m/>
    <s v="prison"/>
    <m/>
    <s v="Non-smoking adult"/>
    <m/>
    <m/>
    <s v="Elsewhere in US"/>
    <m/>
    <m/>
    <m/>
    <m/>
    <m/>
    <m/>
    <m/>
    <m/>
    <m/>
    <m/>
    <m/>
    <n v="0"/>
    <n v="0"/>
    <n v="3"/>
    <s v="No smoking sign"/>
    <m/>
    <m/>
    <m/>
    <m/>
    <m/>
    <m/>
    <m/>
    <m/>
    <m/>
    <m/>
    <m/>
    <m/>
    <m/>
    <m/>
    <m/>
    <m/>
    <m/>
    <m/>
    <m/>
    <s v="cigar"/>
    <m/>
    <m/>
    <m/>
    <s v="cigarette"/>
    <s v="cigarette"/>
    <s v="cigarette; cigar"/>
    <s v="cigarette"/>
    <m/>
    <m/>
    <m/>
    <m/>
    <s v="Balanced"/>
    <n v="4"/>
    <n v="2"/>
    <n v="2"/>
    <n v="3"/>
    <m/>
    <m/>
    <n v="0"/>
    <n v="1.57"/>
    <n v="3"/>
    <n v="1"/>
    <n v="1"/>
    <m/>
    <m/>
  </r>
  <r>
    <n v="48627"/>
    <s v="Drumline"/>
    <d v="2002-12-13T00:00:00"/>
    <x v="0"/>
    <s v="T10"/>
    <n v="118"/>
    <s v="Fox"/>
    <x v="5"/>
    <m/>
    <x v="0"/>
    <n v="20000000"/>
    <n v="0"/>
    <m/>
    <n v="56398162"/>
    <s v="final"/>
    <n v="5.8"/>
    <n v="0"/>
    <n v="1"/>
    <n v="0"/>
    <n v="0"/>
    <s v="US"/>
    <s v="GA"/>
    <m/>
    <m/>
    <m/>
    <m/>
    <s v="Bourne, Timothy M.; Finerman, Wendy; Gerson, Jody; Austin, Dallas"/>
    <s v="Stone III, Charles"/>
    <s v="Schepps, Shawn; Chism, Tina Gordon"/>
    <s v="Stevens III, Scott"/>
    <s v="Bowers, Patricia"/>
    <m/>
    <m/>
    <m/>
    <m/>
    <m/>
    <m/>
    <m/>
    <m/>
    <m/>
    <m/>
    <m/>
    <m/>
    <m/>
    <m/>
    <m/>
    <m/>
    <m/>
    <m/>
    <m/>
    <m/>
    <m/>
    <m/>
    <m/>
    <m/>
    <m/>
    <m/>
    <m/>
    <m/>
    <m/>
    <m/>
    <m/>
    <m/>
    <m/>
    <m/>
    <m/>
    <m/>
    <m/>
    <m/>
    <m/>
    <m/>
    <m/>
    <m/>
    <m/>
    <m/>
    <m/>
    <m/>
    <m/>
    <m/>
    <m/>
    <m/>
    <m/>
    <m/>
    <m/>
    <m/>
    <m/>
    <m/>
    <m/>
    <m/>
    <m/>
    <m/>
    <m/>
    <m/>
    <m/>
    <m/>
    <m/>
    <m/>
    <m/>
    <m/>
    <m/>
    <m/>
    <m/>
    <m/>
    <m/>
    <m/>
    <m/>
    <m/>
    <m/>
    <m/>
    <m/>
    <m/>
    <m/>
    <m/>
    <m/>
    <m/>
    <m/>
    <m/>
    <m/>
    <m/>
    <m/>
    <m/>
    <m/>
    <m/>
    <m/>
    <m/>
    <m/>
    <m/>
    <m/>
    <m/>
    <m/>
    <m/>
    <m/>
    <m/>
    <m/>
    <n v="6"/>
    <n v="0"/>
    <n v="0"/>
    <n v="0"/>
    <n v="6"/>
    <s v="1 — 9"/>
    <n v="9723821"/>
    <n v="58342926"/>
    <s v="Workplace"/>
    <m/>
    <m/>
    <m/>
    <m/>
    <m/>
    <m/>
    <m/>
    <m/>
    <m/>
    <m/>
    <m/>
    <m/>
    <m/>
    <m/>
    <m/>
    <m/>
    <m/>
    <m/>
    <m/>
    <m/>
    <m/>
    <m/>
    <n v="0"/>
    <n v="0"/>
    <n v="0"/>
    <m/>
    <m/>
    <m/>
    <m/>
    <m/>
    <m/>
    <m/>
    <m/>
    <m/>
    <m/>
    <m/>
    <m/>
    <m/>
    <m/>
    <m/>
    <m/>
    <m/>
    <m/>
    <m/>
    <m/>
    <m/>
    <m/>
    <m/>
    <m/>
    <m/>
    <m/>
    <m/>
    <m/>
    <m/>
    <m/>
    <m/>
    <m/>
    <s v="Neutral"/>
    <n v="2"/>
    <n v="0"/>
    <n v="0"/>
    <n v="0"/>
    <m/>
    <m/>
    <n v="0"/>
    <n v="0.28000000000000003"/>
    <n v="1"/>
    <n v="1"/>
    <n v="1"/>
    <m/>
    <s v="The 6 incidents are from ashtray filled with 6 cigarette stubs"/>
  </r>
  <r>
    <n v="48632"/>
    <s v="Maid in Manhattan"/>
    <d v="2002-12-16T00:00:00"/>
    <x v="0"/>
    <s v="T10"/>
    <n v="105"/>
    <s v="Sony"/>
    <x v="6"/>
    <m/>
    <x v="0"/>
    <n v="55000000"/>
    <n v="0"/>
    <m/>
    <n v="93815117"/>
    <s v="final"/>
    <n v="5.8"/>
    <n v="0"/>
    <n v="1"/>
    <n v="0"/>
    <n v="0"/>
    <s v="US"/>
    <s v="NY"/>
    <m/>
    <s v="US"/>
    <s v="IL"/>
    <m/>
    <s v="Goldsmith-Thomas, Elaine; Schiff, Paul; Schindler, Deborah; Baratta, Richard"/>
    <s v="Wang, Wayne"/>
    <s v="Hughes, John; Wade, Kevin"/>
    <s v="Hamilton, Sandy"/>
    <s v="McKay, Craig"/>
    <s v="Non-IMDb, Extra"/>
    <s v="extra"/>
    <s v="Cigarette"/>
    <m/>
    <s v="Male"/>
    <s v="African American"/>
    <m/>
    <s v="Good guy"/>
    <s v="Non-IMDb, Extra"/>
    <s v="extra"/>
    <s v="Cigarette"/>
    <m/>
    <s v="Male"/>
    <m/>
    <m/>
    <s v="Good guy"/>
    <s v="Matrone, Marissa"/>
    <s v="credited non-star"/>
    <s v="Cigarette"/>
    <s v="30+"/>
    <s v="Female"/>
    <s v="Caucasian"/>
    <m/>
    <s v="Good guy"/>
    <m/>
    <m/>
    <m/>
    <m/>
    <m/>
    <m/>
    <m/>
    <m/>
    <m/>
    <m/>
    <m/>
    <m/>
    <m/>
    <m/>
    <m/>
    <m/>
    <m/>
    <m/>
    <m/>
    <m/>
    <m/>
    <m/>
    <m/>
    <m/>
    <m/>
    <m/>
    <m/>
    <m/>
    <m/>
    <m/>
    <m/>
    <m/>
    <m/>
    <m/>
    <m/>
    <m/>
    <m/>
    <m/>
    <m/>
    <m/>
    <m/>
    <m/>
    <m/>
    <m/>
    <m/>
    <m/>
    <m/>
    <m/>
    <m/>
    <m/>
    <m/>
    <m/>
    <m/>
    <m/>
    <m/>
    <m/>
    <m/>
    <m/>
    <m/>
    <m/>
    <m/>
    <m/>
    <m/>
    <m/>
    <m/>
    <m/>
    <m/>
    <m/>
    <m/>
    <m/>
    <m/>
    <m/>
    <m/>
    <m/>
    <m/>
    <m/>
    <m/>
    <m/>
    <m/>
    <n v="6"/>
    <n v="0"/>
    <n v="0"/>
    <n v="0"/>
    <n v="6"/>
    <s v="1 — 9"/>
    <n v="16175020"/>
    <n v="97050120"/>
    <s v="Hotel/motel"/>
    <s v="Outdoors"/>
    <m/>
    <m/>
    <m/>
    <m/>
    <m/>
    <s v="outside hotel"/>
    <m/>
    <m/>
    <m/>
    <s v="Elsewhere in US"/>
    <m/>
    <m/>
    <m/>
    <m/>
    <m/>
    <m/>
    <m/>
    <m/>
    <m/>
    <m/>
    <m/>
    <n v="0"/>
    <n v="1"/>
    <n v="2"/>
    <m/>
    <m/>
    <m/>
    <m/>
    <m/>
    <m/>
    <m/>
    <m/>
    <m/>
    <m/>
    <m/>
    <m/>
    <m/>
    <m/>
    <m/>
    <m/>
    <m/>
    <m/>
    <m/>
    <m/>
    <m/>
    <m/>
    <m/>
    <m/>
    <s v="cigarette"/>
    <s v="cigarette"/>
    <s v="cigarette"/>
    <m/>
    <m/>
    <m/>
    <m/>
    <m/>
    <s v="Neutral"/>
    <n v="2"/>
    <n v="2"/>
    <n v="4"/>
    <n v="1"/>
    <m/>
    <m/>
    <n v="0"/>
    <n v="1.28"/>
    <n v="2"/>
    <n v="1"/>
    <n v="1"/>
    <m/>
    <m/>
  </r>
  <r>
    <n v="48544"/>
    <s v="Empire"/>
    <d v="2002-12-17T00:00:00"/>
    <x v="0"/>
    <s v="T10"/>
    <n v="90"/>
    <s v="Universal"/>
    <x v="2"/>
    <m/>
    <x v="1"/>
    <n v="3500000"/>
    <n v="0"/>
    <m/>
    <n v="17504595"/>
    <s v="final"/>
    <n v="5.8"/>
    <n v="0"/>
    <n v="1"/>
    <n v="0"/>
    <n v="0"/>
    <s v="US"/>
    <s v="NY"/>
    <m/>
    <s v="US"/>
    <s v="FL"/>
    <m/>
    <s v="Mailer, Michael; Bigel, Daniel; Footlick, Jill; Leguizamo, John"/>
    <s v="Reyes, Franc"/>
    <s v="Reyes, Franc"/>
    <s v="Krantz, Linda"/>
    <s v="Frank, Peter C."/>
    <s v="Leguizamo, John"/>
    <s v="star"/>
    <s v="Cigarette"/>
    <s v="30+"/>
    <s v="Male"/>
    <s v="Hispanic"/>
    <m/>
    <s v="Good guy"/>
    <s v="Cartagena, Joseph Antonio"/>
    <s v="star"/>
    <s v="Cigarette"/>
    <m/>
    <s v="Male"/>
    <s v="Hispanic"/>
    <m/>
    <s v="Bad guy"/>
    <s v="Richards, Denise"/>
    <s v="star"/>
    <s v="Cigarette"/>
    <m/>
    <s v="Female"/>
    <s v="Caucasian"/>
    <m/>
    <s v="Bad guy"/>
    <s v="Sarsgaard, Peter"/>
    <s v="star"/>
    <m/>
    <m/>
    <s v="Male"/>
    <s v="Caucasian"/>
    <m/>
    <s v="Bad guy"/>
    <s v="Criss, Anthony Treach"/>
    <s v="credited non-star"/>
    <s v="Cigarette"/>
    <m/>
    <s v="Male"/>
    <s v="African American"/>
    <m/>
    <s v="Good guy"/>
    <s v="Leguizamo, John"/>
    <s v="star"/>
    <s v="Cigar"/>
    <s v="30+"/>
    <s v="Male"/>
    <s v="Hispanic"/>
    <m/>
    <s v="Good guy"/>
    <s v="Cartagena, Joseph Antonio"/>
    <s v="star"/>
    <s v="Cigar"/>
    <m/>
    <s v="Male"/>
    <s v="Hispanic"/>
    <m/>
    <s v="Bad guy"/>
    <m/>
    <m/>
    <m/>
    <m/>
    <m/>
    <m/>
    <m/>
    <m/>
    <m/>
    <m/>
    <m/>
    <m/>
    <m/>
    <m/>
    <m/>
    <m/>
    <m/>
    <m/>
    <m/>
    <m/>
    <m/>
    <m/>
    <m/>
    <m/>
    <m/>
    <m/>
    <m/>
    <m/>
    <m/>
    <m/>
    <m/>
    <m/>
    <m/>
    <m/>
    <m/>
    <m/>
    <m/>
    <m/>
    <m/>
    <m/>
    <m/>
    <m/>
    <m/>
    <m/>
    <m/>
    <m/>
    <m/>
    <n v="57"/>
    <n v="13"/>
    <n v="0"/>
    <n v="0"/>
    <n v="70"/>
    <s v="50+"/>
    <n v="3018034"/>
    <n v="211262380"/>
    <s v="Home"/>
    <s v="Restaurant"/>
    <s v="Bar/nightclub"/>
    <s v="Outdoors"/>
    <m/>
    <m/>
    <m/>
    <s v="party on patio"/>
    <s v="Non-smoking adult"/>
    <s v="Pregnant/ill person"/>
    <m/>
    <m/>
    <m/>
    <m/>
    <m/>
    <m/>
    <m/>
    <m/>
    <m/>
    <m/>
    <m/>
    <m/>
    <m/>
    <n v="6"/>
    <n v="1"/>
    <n v="0"/>
    <s v="Comment by actor/actress"/>
    <s v="Tobacco companies are among the most viscious in the world. Plenty of illegal business behind closed doors."/>
    <m/>
    <m/>
    <m/>
    <m/>
    <m/>
    <m/>
    <m/>
    <m/>
    <m/>
    <m/>
    <m/>
    <m/>
    <m/>
    <m/>
    <m/>
    <s v="cigarette"/>
    <m/>
    <s v="cigarette; cigar"/>
    <s v="cigar"/>
    <m/>
    <m/>
    <s v="cigarette"/>
    <m/>
    <m/>
    <m/>
    <m/>
    <m/>
    <m/>
    <m/>
    <m/>
    <s v="Pro"/>
    <n v="6"/>
    <n v="6"/>
    <n v="6"/>
    <n v="0"/>
    <s v="Tobacco use around child, tobacco use around pregnant/ill person"/>
    <s v="use near child/pregnant/ill person"/>
    <n v="0"/>
    <n v="3"/>
    <n v="6"/>
    <n v="1"/>
    <n v="1"/>
    <m/>
    <m/>
  </r>
  <r>
    <n v="48576"/>
    <s v="Wild Thornberrys Movie, The"/>
    <d v="2002-12-20T00:00:00"/>
    <x v="0"/>
    <s v="T10"/>
    <n v="85"/>
    <s v="Paramount"/>
    <x v="3"/>
    <m/>
    <x v="2"/>
    <n v="35000000"/>
    <n v="0"/>
    <m/>
    <n v="39880476"/>
    <s v="final"/>
    <n v="5.8"/>
    <n v="0"/>
    <n v="0"/>
    <n v="0"/>
    <n v="0"/>
    <s v="US"/>
    <s v="CA"/>
    <m/>
    <s v="US"/>
    <s v="NY"/>
    <m/>
    <s v="Csupo, Gabor; Klasky, Arlene"/>
    <s v="Malkasian, Cathy; McGrath, Jeff"/>
    <s v="Boutilier, Kate; Csupo, Gabor; Klasky, Arlene; Pepoon, Steve"/>
    <m/>
    <s v="Bryant, John"/>
    <m/>
    <m/>
    <m/>
    <m/>
    <m/>
    <m/>
    <m/>
    <m/>
    <m/>
    <m/>
    <m/>
    <m/>
    <m/>
    <m/>
    <m/>
    <m/>
    <m/>
    <m/>
    <m/>
    <m/>
    <m/>
    <m/>
    <m/>
    <m/>
    <m/>
    <m/>
    <m/>
    <m/>
    <m/>
    <m/>
    <m/>
    <m/>
    <m/>
    <m/>
    <m/>
    <m/>
    <m/>
    <m/>
    <m/>
    <m/>
    <m/>
    <m/>
    <m/>
    <m/>
    <m/>
    <m/>
    <m/>
    <m/>
    <m/>
    <m/>
    <m/>
    <m/>
    <m/>
    <m/>
    <m/>
    <m/>
    <m/>
    <m/>
    <m/>
    <m/>
    <m/>
    <m/>
    <m/>
    <m/>
    <m/>
    <m/>
    <m/>
    <m/>
    <m/>
    <m/>
    <m/>
    <m/>
    <m/>
    <m/>
    <m/>
    <m/>
    <m/>
    <m/>
    <m/>
    <m/>
    <m/>
    <m/>
    <m/>
    <m/>
    <m/>
    <m/>
    <m/>
    <m/>
    <m/>
    <m/>
    <m/>
    <m/>
    <m/>
    <m/>
    <m/>
    <m/>
    <m/>
    <m/>
    <m/>
    <m/>
    <m/>
    <m/>
    <m/>
    <n v="0"/>
    <n v="0"/>
    <n v="0"/>
    <n v="0"/>
    <n v="0"/>
    <n v="0"/>
    <n v="6875944"/>
    <n v="0"/>
    <m/>
    <m/>
    <m/>
    <m/>
    <m/>
    <m/>
    <m/>
    <m/>
    <m/>
    <m/>
    <m/>
    <m/>
    <m/>
    <m/>
    <m/>
    <m/>
    <m/>
    <m/>
    <m/>
    <m/>
    <m/>
    <m/>
    <m/>
    <n v="0"/>
    <n v="0"/>
    <n v="0"/>
    <m/>
    <m/>
    <m/>
    <m/>
    <m/>
    <m/>
    <m/>
    <m/>
    <m/>
    <m/>
    <m/>
    <m/>
    <m/>
    <m/>
    <m/>
    <m/>
    <m/>
    <m/>
    <m/>
    <m/>
    <m/>
    <m/>
    <m/>
    <m/>
    <m/>
    <m/>
    <m/>
    <m/>
    <m/>
    <m/>
    <m/>
    <m/>
    <m/>
    <n v="0"/>
    <n v="0"/>
    <n v="0"/>
    <n v="0"/>
    <m/>
    <m/>
    <n v="0"/>
    <n v="0"/>
    <n v="1"/>
    <n v="1"/>
    <n v="1"/>
    <m/>
    <m/>
  </r>
  <r>
    <n v="48549"/>
    <s v="Gangs of New York"/>
    <d v="2002-12-23T00:00:00"/>
    <x v="0"/>
    <s v="T10"/>
    <n v="166"/>
    <s v="Miramax"/>
    <x v="0"/>
    <s v="Miramax"/>
    <x v="1"/>
    <n v="97000000"/>
    <n v="0"/>
    <m/>
    <n v="77679638"/>
    <s v="final"/>
    <n v="5.8"/>
    <n v="0"/>
    <n v="1"/>
    <n v="0"/>
    <n v="0"/>
    <s v="US"/>
    <s v="NY"/>
    <m/>
    <s v="Italy"/>
    <m/>
    <m/>
    <s v="Grimaldi, Alberto; Weinstein, Harvey; Fattori, Laura; Reidy, Joseph, P."/>
    <s v="Scorsese, Martin"/>
    <s v="Cocks, Jay; Zaillian, Steven; Lonergan, Kenneth"/>
    <s v="Parrish, Dennis J."/>
    <s v="Schoonmaker, Thelma"/>
    <s v="DiCaprio, Leonardo"/>
    <s v="star"/>
    <s v="Cigarette"/>
    <s v="20-30"/>
    <s v="Male"/>
    <s v="Caucasian"/>
    <m/>
    <s v="Good guy"/>
    <s v="Lewis, Daniel Day"/>
    <s v="star"/>
    <s v="Cigarette"/>
    <s v="30+"/>
    <s v="Male"/>
    <s v="Caucasian"/>
    <m/>
    <s v="Bad guy"/>
    <s v="Lewis, Daniel Day"/>
    <s v="star"/>
    <s v="Pipe"/>
    <s v="30+"/>
    <s v="Male"/>
    <s v="Caucasian"/>
    <m/>
    <s v="Bad guy"/>
    <s v="Non-IMDb, Extra"/>
    <s v="extra"/>
    <s v="Cigarette"/>
    <s v="30+"/>
    <m/>
    <s v="Caucasian"/>
    <m/>
    <m/>
    <m/>
    <m/>
    <m/>
    <m/>
    <m/>
    <m/>
    <m/>
    <m/>
    <m/>
    <m/>
    <m/>
    <m/>
    <m/>
    <m/>
    <m/>
    <m/>
    <m/>
    <m/>
    <m/>
    <m/>
    <m/>
    <m/>
    <m/>
    <m/>
    <m/>
    <m/>
    <m/>
    <m/>
    <m/>
    <m/>
    <m/>
    <m/>
    <m/>
    <m/>
    <m/>
    <m/>
    <m/>
    <m/>
    <m/>
    <m/>
    <m/>
    <m/>
    <m/>
    <m/>
    <m/>
    <m/>
    <m/>
    <m/>
    <m/>
    <m/>
    <m/>
    <m/>
    <m/>
    <m/>
    <m/>
    <m/>
    <m/>
    <m/>
    <m/>
    <m/>
    <m/>
    <m/>
    <m/>
    <m/>
    <m/>
    <m/>
    <m/>
    <m/>
    <m/>
    <m/>
    <m/>
    <n v="0"/>
    <n v="138"/>
    <n v="24"/>
    <n v="0"/>
    <n v="162"/>
    <s v="50+"/>
    <n v="13393041"/>
    <n v="2169672642"/>
    <s v="Workplace"/>
    <s v="Restaurant"/>
    <s v="Outdoors"/>
    <m/>
    <m/>
    <m/>
    <m/>
    <s v="street"/>
    <s v="Non-smoking adult"/>
    <m/>
    <m/>
    <s v="Elsewhere in US"/>
    <m/>
    <m/>
    <m/>
    <m/>
    <m/>
    <m/>
    <m/>
    <m/>
    <m/>
    <m/>
    <m/>
    <n v="3"/>
    <n v="0"/>
    <n v="1"/>
    <m/>
    <m/>
    <m/>
    <m/>
    <m/>
    <m/>
    <m/>
    <m/>
    <m/>
    <m/>
    <m/>
    <m/>
    <m/>
    <m/>
    <m/>
    <m/>
    <m/>
    <m/>
    <m/>
    <m/>
    <s v="pipe"/>
    <m/>
    <m/>
    <m/>
    <m/>
    <s v="pipe"/>
    <m/>
    <m/>
    <m/>
    <s v="cigarette; cigar"/>
    <s v="cigarette; cigar"/>
    <s v="Time period, courage"/>
    <s v="Pro"/>
    <n v="6"/>
    <n v="6"/>
    <n v="6"/>
    <n v="3"/>
    <m/>
    <m/>
    <n v="0"/>
    <n v="3"/>
    <n v="4"/>
    <n v="1"/>
    <n v="1"/>
    <m/>
    <m/>
  </r>
  <r>
    <n v="48588"/>
    <s v="Chicago"/>
    <d v="2002-12-27T00:00:00"/>
    <x v="0"/>
    <s v="T10"/>
    <n v="113"/>
    <s v="Miramax"/>
    <x v="0"/>
    <s v="Miramax"/>
    <x v="0"/>
    <n v="45000000"/>
    <n v="0"/>
    <m/>
    <n v="170684505"/>
    <s v="final"/>
    <n v="5.8"/>
    <n v="0"/>
    <n v="1"/>
    <n v="0"/>
    <n v="0"/>
    <s v="US"/>
    <s v="IL"/>
    <m/>
    <s v="CAN"/>
    <m/>
    <s v="ON"/>
    <s v="Weinstein, Bob; Weinstein, Harvey; Meron, Neil; Poster, Meryl"/>
    <s v="Marshall, Rob"/>
    <s v="Watkins, Maurine Dallas; Fosse, Bob; Ebb, Fred; Condon, Bill"/>
    <s v="Geggie, Christopher"/>
    <s v="Walsh, Martin"/>
    <s v="Zeta-Jones, Catherine"/>
    <s v="star"/>
    <s v="Cigarette"/>
    <s v="20-30"/>
    <s v="Female"/>
    <s v="Caucasian"/>
    <m/>
    <m/>
    <m/>
    <s v="credited non-star"/>
    <s v="Cigarette"/>
    <s v="30+"/>
    <s v="Female"/>
    <s v="African American"/>
    <m/>
    <m/>
    <s v="Gere, Richard"/>
    <s v="star"/>
    <s v="Cigar"/>
    <s v="30+"/>
    <s v="Male"/>
    <s v="Caucasian"/>
    <m/>
    <m/>
    <s v="Non-IMDb, Extra"/>
    <s v="extra"/>
    <s v="Cigar"/>
    <s v="30+"/>
    <s v="Male"/>
    <s v="Caucasian"/>
    <m/>
    <m/>
    <s v="Non-IMDb, Extra"/>
    <s v="extra"/>
    <s v="Cigarette"/>
    <s v="20-30"/>
    <s v="Female"/>
    <s v="Caucasian"/>
    <m/>
    <m/>
    <s v="Non-IMDb, Extra"/>
    <s v="extra"/>
    <s v="Cigarette"/>
    <s v="20-30"/>
    <s v="Male"/>
    <s v="Caucasian"/>
    <m/>
    <m/>
    <s v="Diggs, Taye"/>
    <s v="credited non-star"/>
    <s v="Cigarette"/>
    <s v="30+"/>
    <s v="Male"/>
    <s v="African American"/>
    <m/>
    <m/>
    <m/>
    <m/>
    <m/>
    <m/>
    <m/>
    <m/>
    <m/>
    <m/>
    <m/>
    <m/>
    <m/>
    <m/>
    <m/>
    <m/>
    <m/>
    <m/>
    <m/>
    <m/>
    <m/>
    <m/>
    <m/>
    <m/>
    <m/>
    <m/>
    <m/>
    <m/>
    <m/>
    <m/>
    <m/>
    <m/>
    <m/>
    <m/>
    <m/>
    <m/>
    <m/>
    <m/>
    <m/>
    <m/>
    <m/>
    <m/>
    <m/>
    <m/>
    <m/>
    <m/>
    <m/>
    <m/>
    <m/>
    <n v="93"/>
    <n v="29"/>
    <n v="0"/>
    <n v="0"/>
    <n v="122"/>
    <s v="50+"/>
    <n v="29428363"/>
    <n v="3590260286"/>
    <s v="Workplace"/>
    <s v="Bar/nightclub"/>
    <m/>
    <m/>
    <m/>
    <m/>
    <m/>
    <m/>
    <s v="Non-smoking adult"/>
    <m/>
    <m/>
    <s v="Elsewhere in US"/>
    <m/>
    <m/>
    <m/>
    <m/>
    <m/>
    <m/>
    <m/>
    <m/>
    <m/>
    <m/>
    <m/>
    <n v="2"/>
    <n v="2"/>
    <n v="3"/>
    <s v="Comment by actor/actress"/>
    <s v="Prison guard: put that cigarette out"/>
    <m/>
    <m/>
    <m/>
    <m/>
    <m/>
    <m/>
    <m/>
    <m/>
    <m/>
    <m/>
    <m/>
    <m/>
    <m/>
    <m/>
    <m/>
    <s v="cigarette"/>
    <s v="cigarette"/>
    <m/>
    <s v="cigar"/>
    <m/>
    <m/>
    <s v="cigarette"/>
    <m/>
    <m/>
    <s v="cigarette"/>
    <m/>
    <m/>
    <m/>
    <m/>
    <m/>
    <s v="Pro"/>
    <n v="6"/>
    <n v="6"/>
    <n v="6"/>
    <n v="3"/>
    <m/>
    <m/>
    <n v="0"/>
    <n v="3"/>
    <n v="4"/>
    <n v="1"/>
    <n v="1"/>
    <m/>
    <m/>
  </r>
  <r>
    <n v="48599"/>
    <s v="Hot Chick, The"/>
    <d v="2002-12-28T00:00:00"/>
    <x v="0"/>
    <s v="T10"/>
    <n v="101"/>
    <s v="Happy Madison"/>
    <x v="1"/>
    <m/>
    <x v="0"/>
    <n v="34000000"/>
    <n v="0"/>
    <m/>
    <n v="35016147"/>
    <s v="final"/>
    <n v="5.8"/>
    <n v="0"/>
    <n v="1"/>
    <n v="0"/>
    <n v="0"/>
    <s v="US"/>
    <s v="CA"/>
    <m/>
    <m/>
    <m/>
    <m/>
    <s v="Schneider, John; Maxtone-Graham, Ian; D'Angelo, Carr; Reimann, Nathan Talbert"/>
    <s v="Brady, Tom"/>
    <s v="Brady, Tom; Schneider, Rob"/>
    <s v="Brehme, Max E."/>
    <s v="Prior, Peck"/>
    <s v="McAdams, Rachel"/>
    <s v="star"/>
    <s v="Cigarette"/>
    <s v="Teen"/>
    <s v="Female"/>
    <s v="Caucasian"/>
    <m/>
    <s v="Bad guy"/>
    <m/>
    <m/>
    <m/>
    <m/>
    <m/>
    <m/>
    <m/>
    <m/>
    <m/>
    <m/>
    <m/>
    <m/>
    <m/>
    <m/>
    <m/>
    <m/>
    <m/>
    <m/>
    <m/>
    <m/>
    <m/>
    <m/>
    <m/>
    <m/>
    <m/>
    <m/>
    <m/>
    <m/>
    <m/>
    <m/>
    <m/>
    <m/>
    <m/>
    <m/>
    <m/>
    <m/>
    <m/>
    <m/>
    <m/>
    <m/>
    <m/>
    <m/>
    <m/>
    <m/>
    <m/>
    <m/>
    <m/>
    <m/>
    <m/>
    <m/>
    <m/>
    <m/>
    <m/>
    <m/>
    <m/>
    <m/>
    <m/>
    <m/>
    <m/>
    <m/>
    <m/>
    <m/>
    <m/>
    <m/>
    <m/>
    <m/>
    <m/>
    <m/>
    <m/>
    <m/>
    <m/>
    <m/>
    <m/>
    <m/>
    <m/>
    <m/>
    <m/>
    <m/>
    <m/>
    <m/>
    <m/>
    <m/>
    <m/>
    <m/>
    <m/>
    <m/>
    <m/>
    <m/>
    <m/>
    <m/>
    <m/>
    <m/>
    <m/>
    <m/>
    <m/>
    <n v="3"/>
    <n v="0"/>
    <n v="0"/>
    <n v="0"/>
    <n v="3"/>
    <s v="1 — 9"/>
    <n v="6037267"/>
    <n v="18111801"/>
    <s v="Bar/nightclub"/>
    <m/>
    <m/>
    <m/>
    <m/>
    <m/>
    <m/>
    <m/>
    <s v="Non-smoking adult"/>
    <m/>
    <m/>
    <m/>
    <m/>
    <m/>
    <m/>
    <m/>
    <m/>
    <m/>
    <m/>
    <m/>
    <m/>
    <m/>
    <m/>
    <n v="1"/>
    <n v="0"/>
    <n v="0"/>
    <s v="Visual clue"/>
    <m/>
    <m/>
    <s v="Health of Smoker"/>
    <m/>
    <m/>
    <m/>
    <m/>
    <m/>
    <m/>
    <m/>
    <m/>
    <m/>
    <m/>
    <m/>
    <m/>
    <m/>
    <m/>
    <m/>
    <m/>
    <m/>
    <m/>
    <m/>
    <m/>
    <m/>
    <m/>
    <m/>
    <s v="cigarette"/>
    <s v="cigarette"/>
    <m/>
    <s v="cigarette"/>
    <s v="unhealthy"/>
    <s v="Anti"/>
    <n v="2"/>
    <n v="0"/>
    <n v="4"/>
    <n v="2"/>
    <s v="Negative consequences of tobacco use"/>
    <s v="minor"/>
    <n v="1"/>
    <n v="1.1399999999999999"/>
    <n v="5"/>
    <n v="1"/>
    <n v="1"/>
    <m/>
    <m/>
  </r>
  <r>
    <n v="48587"/>
    <s v="Catch Me If You Can"/>
    <d v="2002-12-29T00:00:00"/>
    <x v="0"/>
    <s v="T10"/>
    <n v="141"/>
    <s v="DreamWorks"/>
    <x v="0"/>
    <s v="DreamWorks"/>
    <x v="0"/>
    <n v="52000000"/>
    <n v="0"/>
    <m/>
    <n v="164435221"/>
    <s v="final"/>
    <n v="5.8"/>
    <n v="0"/>
    <n v="1"/>
    <n v="0"/>
    <n v="0"/>
    <s v="US"/>
    <s v="CA"/>
    <m/>
    <s v="CAN"/>
    <m/>
    <s v="QC"/>
    <s v="Parkes, Walter F.; Spielberg, Steven"/>
    <s v="Spielberg, Steven"/>
    <s v="Nathanson, Jeff"/>
    <s v="Melton, Steven B."/>
    <s v="Kahn, Michael"/>
    <s v="Baye, Nathalie"/>
    <s v="credited non-star"/>
    <s v="Cigarette"/>
    <s v="30+"/>
    <s v="Female"/>
    <s v="Caucasian"/>
    <m/>
    <s v="Good guy"/>
    <s v="Non-IMDb, Extra"/>
    <s v="extra"/>
    <s v="Cigarette"/>
    <s v="30+"/>
    <s v="Male"/>
    <s v="Caucasian"/>
    <m/>
    <m/>
    <s v="Non-IMDb, Extra"/>
    <s v="extra"/>
    <s v="Cigarette"/>
    <s v="30+"/>
    <s v="Female"/>
    <s v="Caucasian"/>
    <m/>
    <m/>
    <s v="Non-IMDb, Extra"/>
    <s v="extra"/>
    <s v="Cigar"/>
    <s v="30+"/>
    <s v="Male"/>
    <s v="Caucasian"/>
    <m/>
    <m/>
    <s v="Non-IMDb, Extra"/>
    <s v="extra"/>
    <s v="Cigarette"/>
    <s v="20-30"/>
    <s v="Male"/>
    <s v="Caucasian"/>
    <m/>
    <m/>
    <s v="Non-IMDb, Extra"/>
    <s v="extra"/>
    <s v="Cigarette"/>
    <s v="20-30"/>
    <s v="Female"/>
    <s v="Caucasian"/>
    <m/>
    <m/>
    <s v="Non-IMDb, Extra"/>
    <s v="extra"/>
    <s v="Cigarette"/>
    <s v="20-30"/>
    <s v="Female"/>
    <s v="Caucasian"/>
    <m/>
    <m/>
    <m/>
    <m/>
    <m/>
    <m/>
    <m/>
    <m/>
    <m/>
    <m/>
    <m/>
    <m/>
    <m/>
    <m/>
    <m/>
    <m/>
    <m/>
    <m/>
    <m/>
    <m/>
    <m/>
    <m/>
    <m/>
    <m/>
    <m/>
    <m/>
    <m/>
    <m/>
    <m/>
    <m/>
    <m/>
    <m/>
    <m/>
    <m/>
    <m/>
    <m/>
    <m/>
    <m/>
    <m/>
    <m/>
    <m/>
    <m/>
    <m/>
    <m/>
    <m/>
    <m/>
    <m/>
    <m/>
    <m/>
    <n v="43"/>
    <n v="4"/>
    <n v="0"/>
    <n v="0"/>
    <n v="47"/>
    <s v="30 — 49"/>
    <n v="28350900"/>
    <n v="1332492300"/>
    <s v="Home"/>
    <s v="Workplace"/>
    <s v="Outdoors"/>
    <s v="Bar/nightclub"/>
    <s v="K-12 school"/>
    <s v="Medical facility"/>
    <m/>
    <s v="train station, airport"/>
    <s v="Non-smoking adult"/>
    <s v="Designated non-smoking area"/>
    <m/>
    <s v="Elsewhere in US"/>
    <m/>
    <m/>
    <m/>
    <m/>
    <m/>
    <m/>
    <m/>
    <m/>
    <m/>
    <m/>
    <m/>
    <n v="0"/>
    <n v="1"/>
    <n v="6"/>
    <s v="Comment by actor/actress"/>
    <s v="Mom you said you were goin to quit You promised you were going to quit When you're in the house please use an ashtray"/>
    <m/>
    <s v="Health of Smoker"/>
    <s v="Visual clue"/>
    <m/>
    <s v="Took cigarette out of hand"/>
    <m/>
    <m/>
    <m/>
    <m/>
    <m/>
    <m/>
    <m/>
    <m/>
    <m/>
    <m/>
    <s v="cigarette"/>
    <s v="cigarette"/>
    <s v="cigarette"/>
    <s v="cigar"/>
    <m/>
    <m/>
    <m/>
    <s v="cigarette"/>
    <m/>
    <s v="cigarette"/>
    <m/>
    <m/>
    <s v="cigarette"/>
    <m/>
    <m/>
    <s v="Balanced"/>
    <n v="6"/>
    <n v="4"/>
    <n v="4"/>
    <n v="3"/>
    <s v="Tobacco use in designated non-smoking area"/>
    <s v="use in non-smoking area"/>
    <n v="0"/>
    <n v="2.42"/>
    <n v="6"/>
    <n v="1"/>
    <n v="1"/>
    <m/>
    <m/>
  </r>
  <r>
    <n v="48687"/>
    <s v="Antwone Fisher"/>
    <d v="2002-12-30T00:00:00"/>
    <x v="0"/>
    <s v="T10"/>
    <n v="120"/>
    <s v="Fox"/>
    <x v="5"/>
    <m/>
    <x v="0"/>
    <n v="12500000"/>
    <n v="0"/>
    <m/>
    <n v="21078145"/>
    <s v="final"/>
    <n v="5.8"/>
    <n v="0"/>
    <n v="1"/>
    <n v="0"/>
    <n v="0"/>
    <s v="US"/>
    <s v="CA"/>
    <m/>
    <s v="US"/>
    <s v="OH"/>
    <m/>
    <s v="Paloian, Nancy; Black, Todd; Washington, Denzel; Haines, Randa"/>
    <s v="Washington, Denzel"/>
    <s v="Fisher, Antwone"/>
    <s v="Blount, Will"/>
    <s v="Buff IV, Conrad"/>
    <s v="Non-IMDb, Extra"/>
    <s v="extra"/>
    <s v="Cigarette"/>
    <s v="20-30"/>
    <s v="Male"/>
    <s v="Caucasian"/>
    <m/>
    <s v="Good guy"/>
    <s v="Non-IMDb, Extra"/>
    <s v="extra"/>
    <s v="Cigar"/>
    <s v="20-30"/>
    <s v="Male"/>
    <s v="African American"/>
    <m/>
    <m/>
    <m/>
    <m/>
    <m/>
    <m/>
    <m/>
    <m/>
    <m/>
    <m/>
    <m/>
    <m/>
    <m/>
    <m/>
    <m/>
    <m/>
    <m/>
    <m/>
    <m/>
    <m/>
    <m/>
    <m/>
    <m/>
    <m/>
    <m/>
    <m/>
    <m/>
    <m/>
    <m/>
    <m/>
    <m/>
    <m/>
    <m/>
    <m/>
    <m/>
    <m/>
    <m/>
    <m/>
    <m/>
    <m/>
    <m/>
    <m/>
    <m/>
    <m/>
    <m/>
    <m/>
    <m/>
    <m/>
    <m/>
    <m/>
    <m/>
    <m/>
    <m/>
    <m/>
    <m/>
    <m/>
    <m/>
    <m/>
    <m/>
    <m/>
    <m/>
    <m/>
    <m/>
    <m/>
    <m/>
    <m/>
    <m/>
    <m/>
    <m/>
    <m/>
    <m/>
    <m/>
    <m/>
    <m/>
    <m/>
    <m/>
    <m/>
    <m/>
    <m/>
    <m/>
    <m/>
    <m/>
    <m/>
    <m/>
    <m/>
    <m/>
    <m/>
    <m/>
    <m/>
    <n v="1"/>
    <n v="1"/>
    <n v="0"/>
    <n v="0"/>
    <n v="2"/>
    <s v="1 — 9"/>
    <n v="3634163"/>
    <n v="7268326"/>
    <s v="Bar/nightclub"/>
    <m/>
    <m/>
    <m/>
    <m/>
    <m/>
    <m/>
    <m/>
    <s v="Non-smoking adult"/>
    <m/>
    <m/>
    <s v="Outside of US"/>
    <m/>
    <m/>
    <m/>
    <m/>
    <m/>
    <m/>
    <m/>
    <m/>
    <m/>
    <m/>
    <m/>
    <n v="0"/>
    <n v="0"/>
    <n v="2"/>
    <s v="Comment by actor/actress"/>
    <s v="Antwone Fisher: I'm a good person - never smoked a cigarette…"/>
    <m/>
    <s v="Health of Smoker"/>
    <m/>
    <m/>
    <m/>
    <m/>
    <m/>
    <m/>
    <m/>
    <m/>
    <m/>
    <m/>
    <m/>
    <m/>
    <m/>
    <m/>
    <s v="cigar"/>
    <s v="cigar"/>
    <m/>
    <s v="cigar"/>
    <m/>
    <m/>
    <m/>
    <m/>
    <m/>
    <m/>
    <m/>
    <m/>
    <m/>
    <m/>
    <s v="Neutral"/>
    <n v="2"/>
    <n v="0"/>
    <n v="2"/>
    <n v="2"/>
    <m/>
    <m/>
    <n v="0"/>
    <n v="0.85"/>
    <n v="2"/>
    <n v="1"/>
    <n v="1"/>
    <m/>
    <m/>
  </r>
  <r>
    <n v="48645"/>
    <s v="Pianist, The"/>
    <d v="2003-01-03T00:00:00"/>
    <x v="1"/>
    <s v="T10"/>
    <n v="150"/>
    <s v="Focus"/>
    <x v="2"/>
    <m/>
    <x v="1"/>
    <n v="35000000"/>
    <n v="0"/>
    <m/>
    <n v="32519322"/>
    <s v="final"/>
    <n v="6.03"/>
    <n v="0"/>
    <n v="1"/>
    <n v="0"/>
    <n v="0"/>
    <s v="Germany"/>
    <m/>
    <m/>
    <s v="Poland"/>
    <m/>
    <m/>
    <s v="Benmussa, Robert; Polanski, Roman; Sarde, Alain"/>
    <s v="Polanski, Roman"/>
    <s v="Szpilman, Wladyslaw; Harwood, Ronald"/>
    <s v="Janowicz, Garcia"/>
    <s v="de Luze, Hervé"/>
    <s v="Stoppard, Ed"/>
    <s v="credited non-star"/>
    <s v="Cigarette"/>
    <s v="20-30"/>
    <s v="Male"/>
    <s v="Caucasian"/>
    <m/>
    <m/>
    <s v="Brody, Adrien"/>
    <s v="star"/>
    <s v="Cigarette"/>
    <s v="20-30"/>
    <s v="Male"/>
    <s v="Caucasian"/>
    <m/>
    <s v="Good guy"/>
    <s v="Non-IMDb, Extra"/>
    <s v="extra"/>
    <s v="Cigarette"/>
    <s v="30+"/>
    <s v="Male"/>
    <s v="Caucasian"/>
    <m/>
    <s v="Good guy"/>
    <s v="Non-IMDb, Extra"/>
    <s v="extra"/>
    <s v="Cigarette"/>
    <s v="20-30"/>
    <s v="Female"/>
    <s v="Caucasian"/>
    <m/>
    <m/>
    <s v="Non-IMDb, Extra"/>
    <s v="extra"/>
    <s v="Cigarette"/>
    <s v="20-30"/>
    <s v="Male"/>
    <s v="Caucasian"/>
    <m/>
    <m/>
    <s v="Non-IMDb, Extra"/>
    <s v="extra"/>
    <s v="Cigarette"/>
    <s v="20-30"/>
    <s v="Male"/>
    <s v="Caucasian"/>
    <m/>
    <s v="Bad guy"/>
    <m/>
    <m/>
    <m/>
    <m/>
    <m/>
    <m/>
    <m/>
    <m/>
    <m/>
    <m/>
    <m/>
    <m/>
    <m/>
    <m/>
    <m/>
    <m/>
    <m/>
    <m/>
    <m/>
    <m/>
    <m/>
    <m/>
    <m/>
    <m/>
    <m/>
    <m/>
    <m/>
    <m/>
    <m/>
    <m/>
    <m/>
    <m/>
    <m/>
    <m/>
    <m/>
    <m/>
    <m/>
    <m/>
    <m/>
    <m/>
    <m/>
    <m/>
    <m/>
    <m/>
    <m/>
    <m/>
    <m/>
    <m/>
    <m/>
    <m/>
    <m/>
    <m/>
    <m/>
    <m/>
    <m/>
    <n v="66"/>
    <n v="0"/>
    <n v="0"/>
    <n v="0"/>
    <n v="66"/>
    <s v="50+"/>
    <n v="5392922"/>
    <n v="355932852"/>
    <s v="Home"/>
    <s v="Workplace"/>
    <s v="Restaurant"/>
    <s v="Bar/nightclub"/>
    <s v="Outdoors"/>
    <m/>
    <m/>
    <s v="street"/>
    <s v="Non-smoking adult"/>
    <s v="Child"/>
    <m/>
    <s v="Outside of US"/>
    <m/>
    <m/>
    <m/>
    <m/>
    <m/>
    <m/>
    <m/>
    <m/>
    <m/>
    <m/>
    <m/>
    <n v="1"/>
    <n v="1"/>
    <n v="4"/>
    <m/>
    <m/>
    <m/>
    <m/>
    <m/>
    <m/>
    <m/>
    <m/>
    <m/>
    <m/>
    <m/>
    <m/>
    <m/>
    <m/>
    <m/>
    <m/>
    <m/>
    <s v="cigarette"/>
    <m/>
    <m/>
    <m/>
    <m/>
    <m/>
    <m/>
    <s v="cigarette"/>
    <s v="cigarette"/>
    <s v="cigarette"/>
    <s v="cigarette"/>
    <s v="cigarette"/>
    <m/>
    <m/>
    <m/>
    <s v="Pro"/>
    <n v="6"/>
    <n v="6"/>
    <n v="6"/>
    <n v="3"/>
    <s v="Tobacco use around child"/>
    <s v="use near child/pregnant/ill person"/>
    <n v="0"/>
    <n v="3"/>
    <n v="6"/>
    <n v="1"/>
    <n v="1"/>
    <m/>
    <m/>
  </r>
  <r>
    <n v="48684"/>
    <s v="About Schmidt"/>
    <d v="2003-01-09T00:00:00"/>
    <x v="1"/>
    <s v="T10"/>
    <n v="125"/>
    <s v="New Line"/>
    <x v="4"/>
    <m/>
    <x v="1"/>
    <n v="30000000"/>
    <n v="0"/>
    <m/>
    <n v="65010106"/>
    <s v="final"/>
    <n v="6.03"/>
    <n v="0"/>
    <n v="0"/>
    <n v="0"/>
    <n v="0"/>
    <s v="US"/>
    <s v="NE"/>
    <m/>
    <m/>
    <m/>
    <m/>
    <s v="Badalato, Bill; Horovitz, Rachael; Besman, Michael; Gittes, Harry"/>
    <s v="Payne, Alexander"/>
    <s v="Begley, Louis; Payne, Alexander; Taylor, Jim"/>
    <s v="O'Brien, Jeffrey M."/>
    <s v="Tent, Kevin"/>
    <m/>
    <m/>
    <m/>
    <m/>
    <m/>
    <m/>
    <m/>
    <m/>
    <m/>
    <m/>
    <m/>
    <m/>
    <m/>
    <m/>
    <m/>
    <m/>
    <m/>
    <m/>
    <m/>
    <m/>
    <m/>
    <m/>
    <m/>
    <m/>
    <m/>
    <m/>
    <m/>
    <m/>
    <m/>
    <m/>
    <m/>
    <m/>
    <m/>
    <m/>
    <m/>
    <m/>
    <m/>
    <m/>
    <m/>
    <m/>
    <m/>
    <m/>
    <m/>
    <m/>
    <m/>
    <m/>
    <m/>
    <m/>
    <m/>
    <m/>
    <m/>
    <m/>
    <m/>
    <m/>
    <m/>
    <m/>
    <m/>
    <m/>
    <m/>
    <m/>
    <m/>
    <m/>
    <m/>
    <m/>
    <m/>
    <m/>
    <m/>
    <m/>
    <m/>
    <m/>
    <m/>
    <m/>
    <m/>
    <m/>
    <m/>
    <m/>
    <m/>
    <m/>
    <m/>
    <m/>
    <m/>
    <m/>
    <m/>
    <m/>
    <m/>
    <m/>
    <m/>
    <m/>
    <m/>
    <m/>
    <m/>
    <m/>
    <m/>
    <m/>
    <m/>
    <m/>
    <m/>
    <m/>
    <m/>
    <m/>
    <m/>
    <m/>
    <m/>
    <n v="0"/>
    <n v="0"/>
    <n v="0"/>
    <n v="0"/>
    <n v="0"/>
    <n v="0"/>
    <n v="10781112"/>
    <n v="0"/>
    <m/>
    <m/>
    <m/>
    <m/>
    <m/>
    <m/>
    <m/>
    <m/>
    <m/>
    <m/>
    <m/>
    <m/>
    <m/>
    <m/>
    <m/>
    <m/>
    <m/>
    <m/>
    <m/>
    <m/>
    <m/>
    <m/>
    <m/>
    <n v="0"/>
    <n v="0"/>
    <n v="0"/>
    <m/>
    <m/>
    <m/>
    <m/>
    <m/>
    <m/>
    <m/>
    <m/>
    <m/>
    <m/>
    <m/>
    <m/>
    <m/>
    <m/>
    <m/>
    <m/>
    <m/>
    <m/>
    <m/>
    <m/>
    <m/>
    <m/>
    <m/>
    <m/>
    <m/>
    <m/>
    <m/>
    <m/>
    <m/>
    <m/>
    <m/>
    <m/>
    <m/>
    <n v="0"/>
    <n v="0"/>
    <n v="0"/>
    <n v="0"/>
    <m/>
    <m/>
    <n v="0"/>
    <n v="0"/>
    <n v="1"/>
    <n v="1"/>
    <n v="1"/>
    <m/>
    <m/>
  </r>
  <r>
    <n v="48607"/>
    <s v="Just Married"/>
    <d v="2003-01-10T00:00:00"/>
    <x v="1"/>
    <s v="T10"/>
    <n v="95"/>
    <s v="Fox"/>
    <x v="5"/>
    <m/>
    <x v="0"/>
    <n v="18000000"/>
    <n v="0"/>
    <m/>
    <n v="56127162"/>
    <s v="final"/>
    <n v="6.03"/>
    <n v="0"/>
    <n v="1"/>
    <n v="0"/>
    <n v="0"/>
    <s v="US"/>
    <s v="CA"/>
    <m/>
    <s v="Italy"/>
    <m/>
    <m/>
    <s v="Rosen, Josie; Shuler Donner, Lauren"/>
    <s v="Levy, Shawn"/>
    <s v="Harper, Sam"/>
    <s v="Wallace, Mark"/>
    <s v="Hill, Scott"/>
    <s v="Non-IMDb, Extra"/>
    <s v="extra"/>
    <s v="Cigarette"/>
    <s v="30+"/>
    <s v="Female"/>
    <s v="Caucasian"/>
    <m/>
    <m/>
    <s v="Non-IMDb, Extra"/>
    <s v="extra"/>
    <s v="Cigarette"/>
    <s v="30+"/>
    <s v="Male"/>
    <s v="Caucasian"/>
    <m/>
    <m/>
    <s v="Non-IMDb, Extra"/>
    <s v="extra"/>
    <s v="Cigar"/>
    <s v="30+"/>
    <s v="Male"/>
    <s v="Caucasian"/>
    <m/>
    <m/>
    <m/>
    <m/>
    <m/>
    <m/>
    <m/>
    <m/>
    <m/>
    <m/>
    <m/>
    <m/>
    <m/>
    <m/>
    <m/>
    <m/>
    <m/>
    <m/>
    <m/>
    <m/>
    <m/>
    <m/>
    <m/>
    <m/>
    <m/>
    <m/>
    <m/>
    <m/>
    <m/>
    <m/>
    <m/>
    <m/>
    <m/>
    <m/>
    <m/>
    <m/>
    <m/>
    <m/>
    <m/>
    <m/>
    <m/>
    <m/>
    <m/>
    <m/>
    <m/>
    <m/>
    <m/>
    <m/>
    <m/>
    <m/>
    <m/>
    <m/>
    <m/>
    <m/>
    <m/>
    <m/>
    <m/>
    <m/>
    <m/>
    <m/>
    <m/>
    <m/>
    <m/>
    <m/>
    <m/>
    <m/>
    <m/>
    <m/>
    <m/>
    <m/>
    <m/>
    <m/>
    <m/>
    <m/>
    <m/>
    <m/>
    <m/>
    <m/>
    <m/>
    <m/>
    <m/>
    <n v="3"/>
    <n v="2"/>
    <n v="0"/>
    <n v="0"/>
    <n v="5"/>
    <s v="1 — 9"/>
    <n v="9307987"/>
    <n v="46539935"/>
    <s v="Outdoors"/>
    <m/>
    <m/>
    <m/>
    <m/>
    <m/>
    <m/>
    <s v="city square"/>
    <s v="Non-smoking adult"/>
    <m/>
    <m/>
    <s v="Outside of US"/>
    <m/>
    <m/>
    <m/>
    <m/>
    <m/>
    <m/>
    <m/>
    <m/>
    <m/>
    <m/>
    <m/>
    <n v="0"/>
    <n v="0"/>
    <n v="3"/>
    <m/>
    <m/>
    <m/>
    <m/>
    <m/>
    <m/>
    <m/>
    <m/>
    <m/>
    <m/>
    <m/>
    <m/>
    <m/>
    <m/>
    <m/>
    <m/>
    <m/>
    <m/>
    <m/>
    <m/>
    <m/>
    <m/>
    <m/>
    <m/>
    <m/>
    <m/>
    <m/>
    <m/>
    <m/>
    <s v="cigarette; cigar"/>
    <m/>
    <m/>
    <s v="Neutral"/>
    <n v="2"/>
    <n v="2"/>
    <n v="2"/>
    <n v="1"/>
    <m/>
    <m/>
    <n v="0"/>
    <n v="1"/>
    <n v="2"/>
    <n v="1"/>
    <n v="1"/>
    <m/>
    <m/>
  </r>
  <r>
    <n v="48600"/>
    <s v="Hours, The"/>
    <d v="2003-01-17T00:00:00"/>
    <x v="1"/>
    <s v="T10"/>
    <n v="114"/>
    <s v="Miramax"/>
    <x v="0"/>
    <s v="Miramax"/>
    <x v="0"/>
    <n v="25000000"/>
    <n v="0"/>
    <m/>
    <n v="41597830"/>
    <s v="final"/>
    <n v="6.03"/>
    <n v="0"/>
    <n v="1"/>
    <n v="0"/>
    <n v="0"/>
    <s v="UK"/>
    <m/>
    <m/>
    <s v="VAR"/>
    <m/>
    <m/>
    <s v="Fox, Robert; Rudin, Scott"/>
    <s v="Daldry, Stephen"/>
    <s v="Cunningham, Michael; Hare, David"/>
    <s v="Lassman, Andrew"/>
    <s v="Boyle, Peter"/>
    <s v="Kidman, Nicole"/>
    <s v="star"/>
    <s v="Cigarette"/>
    <s v="30+"/>
    <s v="Female"/>
    <s v="Caucasian"/>
    <m/>
    <s v="Good guy"/>
    <s v="Dillane, Stephen"/>
    <s v="credited non-star"/>
    <s v="Pipe"/>
    <s v="30+"/>
    <s v="Male"/>
    <s v="Caucasian"/>
    <m/>
    <s v="Good guy"/>
    <s v="Non-IMDb, Extra"/>
    <s v="extra"/>
    <s v="Cigarette"/>
    <s v="30+"/>
    <s v="Unidentified"/>
    <s v="Caucasian"/>
    <m/>
    <s v="Good guy"/>
    <m/>
    <m/>
    <m/>
    <m/>
    <m/>
    <m/>
    <m/>
    <m/>
    <m/>
    <m/>
    <m/>
    <m/>
    <m/>
    <m/>
    <m/>
    <m/>
    <m/>
    <m/>
    <m/>
    <m/>
    <m/>
    <m/>
    <m/>
    <m/>
    <m/>
    <m/>
    <m/>
    <m/>
    <m/>
    <m/>
    <m/>
    <m/>
    <m/>
    <m/>
    <m/>
    <m/>
    <m/>
    <m/>
    <m/>
    <m/>
    <m/>
    <m/>
    <m/>
    <m/>
    <m/>
    <m/>
    <m/>
    <m/>
    <m/>
    <m/>
    <m/>
    <m/>
    <m/>
    <m/>
    <m/>
    <m/>
    <m/>
    <m/>
    <m/>
    <m/>
    <m/>
    <m/>
    <m/>
    <m/>
    <m/>
    <m/>
    <m/>
    <m/>
    <m/>
    <m/>
    <m/>
    <m/>
    <m/>
    <m/>
    <m/>
    <m/>
    <m/>
    <m/>
    <m/>
    <n v="24"/>
    <n v="0"/>
    <n v="8"/>
    <n v="0"/>
    <n v="32"/>
    <s v="30 — 49"/>
    <n v="6898479"/>
    <n v="220751328"/>
    <s v="Home"/>
    <m/>
    <m/>
    <m/>
    <m/>
    <m/>
    <m/>
    <m/>
    <s v="Child"/>
    <s v="Pregnant/ill person"/>
    <m/>
    <s v="Elsewhere in US"/>
    <m/>
    <m/>
    <s v="Outside of US"/>
    <m/>
    <s v="Outside of US"/>
    <m/>
    <m/>
    <m/>
    <m/>
    <m/>
    <m/>
    <n v="1"/>
    <n v="1"/>
    <n v="1"/>
    <s v="Comment by actor/actress"/>
    <s v="His father died of cancer quite young"/>
    <m/>
    <s v="Health of Smoker"/>
    <m/>
    <m/>
    <m/>
    <m/>
    <m/>
    <m/>
    <m/>
    <m/>
    <m/>
    <m/>
    <m/>
    <m/>
    <m/>
    <m/>
    <m/>
    <m/>
    <m/>
    <m/>
    <m/>
    <m/>
    <s v="cigarette"/>
    <s v="pipe"/>
    <m/>
    <m/>
    <m/>
    <s v="cigarette"/>
    <m/>
    <m/>
    <s v="Balanced"/>
    <n v="6"/>
    <n v="4"/>
    <n v="6"/>
    <n v="3"/>
    <s v="Tobacco use around child, tobacco use around pregnant/ill person"/>
    <s v="use near child/pregnant/ill person"/>
    <n v="0"/>
    <n v="2.71"/>
    <n v="6"/>
    <n v="1"/>
    <n v="1"/>
    <m/>
    <m/>
  </r>
  <r>
    <n v="48593"/>
    <s v="Guy Thing, A"/>
    <d v="2003-01-20T00:00:00"/>
    <x v="1"/>
    <s v="T10"/>
    <n v="101"/>
    <s v="MGM"/>
    <x v="0"/>
    <s v="MGM"/>
    <x v="0"/>
    <n v="20000000"/>
    <n v="0"/>
    <m/>
    <n v="15408822"/>
    <s v="final"/>
    <n v="6.03"/>
    <n v="0"/>
    <n v="1"/>
    <n v="0"/>
    <n v="0"/>
    <s v="CAN"/>
    <m/>
    <s v="BC"/>
    <s v="US"/>
    <s v="WA"/>
    <m/>
    <s v="Ladd, David; Nicksay, David"/>
    <s v="Koch, Chris"/>
    <s v="Glienna, Greg; Glienna, Greg; Schwaba, Pete; Tarses, Matt"/>
    <s v="McLaughlin, Wayne"/>
    <s v="Moritz, David"/>
    <s v="Burroughs, Jackie"/>
    <s v="credited non-star"/>
    <s v="Cigarette"/>
    <s v="30+"/>
    <s v="Female"/>
    <s v="Caucasian"/>
    <m/>
    <s v="Good guy"/>
    <m/>
    <m/>
    <m/>
    <m/>
    <m/>
    <m/>
    <m/>
    <m/>
    <m/>
    <m/>
    <m/>
    <m/>
    <m/>
    <m/>
    <m/>
    <m/>
    <m/>
    <m/>
    <m/>
    <m/>
    <m/>
    <m/>
    <m/>
    <m/>
    <m/>
    <m/>
    <m/>
    <m/>
    <m/>
    <m/>
    <m/>
    <m/>
    <m/>
    <m/>
    <m/>
    <m/>
    <m/>
    <m/>
    <m/>
    <m/>
    <m/>
    <m/>
    <m/>
    <m/>
    <m/>
    <m/>
    <m/>
    <m/>
    <m/>
    <m/>
    <m/>
    <m/>
    <m/>
    <m/>
    <m/>
    <m/>
    <m/>
    <m/>
    <m/>
    <m/>
    <m/>
    <m/>
    <m/>
    <m/>
    <m/>
    <m/>
    <m/>
    <m/>
    <m/>
    <m/>
    <m/>
    <m/>
    <m/>
    <m/>
    <m/>
    <m/>
    <m/>
    <m/>
    <m/>
    <m/>
    <m/>
    <m/>
    <m/>
    <m/>
    <m/>
    <m/>
    <m/>
    <m/>
    <m/>
    <m/>
    <m/>
    <m/>
    <m/>
    <m/>
    <m/>
    <n v="7"/>
    <n v="0"/>
    <n v="0"/>
    <n v="0"/>
    <n v="7"/>
    <s v="1 — 9"/>
    <n v="2555360"/>
    <n v="17887520"/>
    <s v="Home"/>
    <m/>
    <m/>
    <m/>
    <m/>
    <m/>
    <m/>
    <m/>
    <s v="Non-smoking adult"/>
    <m/>
    <m/>
    <s v="California"/>
    <m/>
    <m/>
    <m/>
    <m/>
    <m/>
    <m/>
    <m/>
    <m/>
    <m/>
    <m/>
    <m/>
    <n v="0"/>
    <n v="1"/>
    <n v="0"/>
    <m/>
    <m/>
    <m/>
    <m/>
    <m/>
    <m/>
    <m/>
    <m/>
    <m/>
    <m/>
    <m/>
    <m/>
    <m/>
    <m/>
    <m/>
    <m/>
    <m/>
    <m/>
    <m/>
    <m/>
    <m/>
    <m/>
    <m/>
    <m/>
    <m/>
    <s v="cigarette"/>
    <s v="cigarette"/>
    <m/>
    <m/>
    <m/>
    <m/>
    <m/>
    <s v="Neutral"/>
    <n v="2"/>
    <n v="2"/>
    <n v="2"/>
    <n v="3"/>
    <m/>
    <m/>
    <n v="0"/>
    <n v="1.28"/>
    <n v="2"/>
    <n v="1"/>
    <n v="1"/>
    <m/>
    <m/>
  </r>
  <r>
    <n v="48641"/>
    <s v="National Security"/>
    <d v="2003-01-21T00:00:00"/>
    <x v="1"/>
    <s v="T10"/>
    <n v="88"/>
    <s v="Sony"/>
    <x v="6"/>
    <m/>
    <x v="0"/>
    <n v="0"/>
    <n v="0"/>
    <m/>
    <n v="35764982"/>
    <s v="final"/>
    <n v="6.03"/>
    <n v="0"/>
    <n v="0"/>
    <n v="0"/>
    <n v="0"/>
    <s v="US"/>
    <s v="CA"/>
    <m/>
    <m/>
    <m/>
    <m/>
    <s v="Green, Michael; Newmyer, Robert F.; Silver, Jeffrey"/>
    <s v="Dugan, Dennis"/>
    <s v="Scherick, Jay; Ronn, David"/>
    <s v="Reiss, Lynda"/>
    <s v="Don Vito, Patrick J."/>
    <m/>
    <m/>
    <m/>
    <m/>
    <m/>
    <m/>
    <m/>
    <m/>
    <m/>
    <m/>
    <m/>
    <m/>
    <m/>
    <m/>
    <m/>
    <m/>
    <m/>
    <m/>
    <m/>
    <m/>
    <m/>
    <m/>
    <m/>
    <m/>
    <m/>
    <m/>
    <m/>
    <m/>
    <m/>
    <m/>
    <m/>
    <m/>
    <m/>
    <m/>
    <m/>
    <m/>
    <m/>
    <m/>
    <m/>
    <m/>
    <m/>
    <m/>
    <m/>
    <m/>
    <m/>
    <m/>
    <m/>
    <m/>
    <m/>
    <m/>
    <m/>
    <m/>
    <m/>
    <m/>
    <m/>
    <m/>
    <m/>
    <m/>
    <m/>
    <m/>
    <m/>
    <m/>
    <m/>
    <m/>
    <m/>
    <m/>
    <m/>
    <m/>
    <m/>
    <m/>
    <m/>
    <m/>
    <m/>
    <m/>
    <m/>
    <m/>
    <m/>
    <m/>
    <m/>
    <m/>
    <m/>
    <m/>
    <m/>
    <m/>
    <m/>
    <m/>
    <m/>
    <m/>
    <m/>
    <m/>
    <m/>
    <m/>
    <m/>
    <m/>
    <m/>
    <m/>
    <m/>
    <m/>
    <m/>
    <m/>
    <m/>
    <m/>
    <m/>
    <n v="0"/>
    <n v="0"/>
    <n v="0"/>
    <n v="0"/>
    <n v="0"/>
    <n v="0"/>
    <n v="5931174"/>
    <n v="0"/>
    <m/>
    <m/>
    <m/>
    <m/>
    <m/>
    <m/>
    <m/>
    <m/>
    <m/>
    <m/>
    <m/>
    <m/>
    <m/>
    <m/>
    <m/>
    <m/>
    <m/>
    <m/>
    <m/>
    <m/>
    <m/>
    <m/>
    <m/>
    <n v="0"/>
    <n v="0"/>
    <n v="0"/>
    <m/>
    <m/>
    <m/>
    <m/>
    <m/>
    <m/>
    <m/>
    <m/>
    <m/>
    <m/>
    <m/>
    <m/>
    <m/>
    <m/>
    <m/>
    <m/>
    <m/>
    <m/>
    <m/>
    <m/>
    <m/>
    <m/>
    <m/>
    <m/>
    <m/>
    <m/>
    <m/>
    <m/>
    <m/>
    <m/>
    <m/>
    <m/>
    <m/>
    <n v="0"/>
    <n v="0"/>
    <n v="0"/>
    <n v="0"/>
    <m/>
    <m/>
    <n v="0"/>
    <n v="0"/>
    <n v="1"/>
    <n v="1"/>
    <n v="1"/>
    <m/>
    <m/>
  </r>
  <r>
    <n v="48609"/>
    <s v="Kangaroo Jack"/>
    <d v="2003-01-22T00:00:00"/>
    <x v="1"/>
    <s v="T10"/>
    <n v="89"/>
    <s v="Warner Bros."/>
    <x v="4"/>
    <m/>
    <x v="2"/>
    <n v="60000000"/>
    <n v="0"/>
    <m/>
    <n v="66734992"/>
    <s v="final"/>
    <n v="6.03"/>
    <n v="0"/>
    <n v="0"/>
    <n v="0"/>
    <n v="0"/>
    <s v="Australia"/>
    <m/>
    <m/>
    <m/>
    <m/>
    <m/>
    <s v="Bruckheimer, Jerry; Reed, Kristie Anne; Sandston, Pat"/>
    <s v="McNally, David"/>
    <s v="Bing, Steve; O'Brien, Barry; Rosenberg, Scott"/>
    <s v="Davies, Tom"/>
    <s v="Goldenberg, William"/>
    <m/>
    <m/>
    <m/>
    <m/>
    <m/>
    <m/>
    <m/>
    <m/>
    <m/>
    <m/>
    <m/>
    <m/>
    <m/>
    <m/>
    <m/>
    <m/>
    <m/>
    <m/>
    <m/>
    <m/>
    <m/>
    <m/>
    <m/>
    <m/>
    <m/>
    <m/>
    <m/>
    <m/>
    <m/>
    <m/>
    <m/>
    <m/>
    <m/>
    <m/>
    <m/>
    <m/>
    <m/>
    <m/>
    <m/>
    <m/>
    <m/>
    <m/>
    <m/>
    <m/>
    <m/>
    <m/>
    <m/>
    <m/>
    <m/>
    <m/>
    <m/>
    <m/>
    <m/>
    <m/>
    <m/>
    <m/>
    <m/>
    <m/>
    <m/>
    <m/>
    <m/>
    <m/>
    <m/>
    <m/>
    <m/>
    <m/>
    <m/>
    <m/>
    <m/>
    <m/>
    <m/>
    <m/>
    <m/>
    <m/>
    <m/>
    <m/>
    <m/>
    <m/>
    <m/>
    <m/>
    <m/>
    <m/>
    <m/>
    <m/>
    <m/>
    <m/>
    <m/>
    <m/>
    <m/>
    <m/>
    <m/>
    <m/>
    <m/>
    <m/>
    <m/>
    <m/>
    <m/>
    <m/>
    <m/>
    <m/>
    <m/>
    <m/>
    <m/>
    <n v="0"/>
    <n v="0"/>
    <n v="0"/>
    <n v="0"/>
    <n v="0"/>
    <n v="0"/>
    <n v="11067163"/>
    <n v="0"/>
    <m/>
    <m/>
    <m/>
    <m/>
    <m/>
    <m/>
    <m/>
    <m/>
    <m/>
    <m/>
    <m/>
    <s v="Outside of US"/>
    <m/>
    <m/>
    <m/>
    <m/>
    <m/>
    <m/>
    <m/>
    <m/>
    <m/>
    <m/>
    <m/>
    <n v="0"/>
    <n v="0"/>
    <n v="0"/>
    <m/>
    <m/>
    <m/>
    <m/>
    <m/>
    <m/>
    <m/>
    <m/>
    <m/>
    <m/>
    <m/>
    <m/>
    <m/>
    <m/>
    <m/>
    <m/>
    <m/>
    <m/>
    <m/>
    <m/>
    <m/>
    <m/>
    <m/>
    <m/>
    <m/>
    <m/>
    <m/>
    <m/>
    <m/>
    <m/>
    <m/>
    <m/>
    <m/>
    <n v="0"/>
    <n v="0"/>
    <n v="0"/>
    <n v="0"/>
    <m/>
    <m/>
    <n v="0"/>
    <n v="0"/>
    <n v="1"/>
    <n v="1"/>
    <n v="1"/>
    <m/>
    <m/>
  </r>
  <r>
    <n v="48623"/>
    <s v="Darkness Falls"/>
    <d v="2003-01-24T00:00:00"/>
    <x v="1"/>
    <s v="T10"/>
    <n v="85"/>
    <s v="Sony"/>
    <x v="6"/>
    <m/>
    <x v="0"/>
    <n v="11000000"/>
    <n v="0"/>
    <m/>
    <n v="32131483"/>
    <s v="final"/>
    <n v="6.03"/>
    <n v="0"/>
    <n v="0"/>
    <n v="0"/>
    <n v="0"/>
    <s v="Australia"/>
    <m/>
    <m/>
    <s v="US"/>
    <s v="ME"/>
    <m/>
    <s v="Arkoff, Lou; Dauchy, Derek; Fasano, John; Hegeman, John"/>
    <s v="Liebesman, Jonathan"/>
    <s v="Fasano, John; Harris, Joe; Vanderbilt, James"/>
    <s v="Owen, Peter"/>
    <s v="Alverson, Timothy"/>
    <m/>
    <m/>
    <m/>
    <m/>
    <m/>
    <m/>
    <m/>
    <m/>
    <m/>
    <m/>
    <m/>
    <m/>
    <m/>
    <m/>
    <m/>
    <m/>
    <m/>
    <m/>
    <m/>
    <m/>
    <m/>
    <m/>
    <m/>
    <m/>
    <m/>
    <m/>
    <m/>
    <m/>
    <m/>
    <m/>
    <m/>
    <m/>
    <m/>
    <m/>
    <m/>
    <m/>
    <m/>
    <m/>
    <m/>
    <m/>
    <m/>
    <m/>
    <m/>
    <m/>
    <m/>
    <m/>
    <m/>
    <m/>
    <m/>
    <m/>
    <m/>
    <m/>
    <m/>
    <m/>
    <m/>
    <m/>
    <m/>
    <m/>
    <m/>
    <m/>
    <m/>
    <m/>
    <m/>
    <m/>
    <m/>
    <m/>
    <m/>
    <m/>
    <m/>
    <m/>
    <m/>
    <m/>
    <m/>
    <m/>
    <m/>
    <m/>
    <m/>
    <m/>
    <m/>
    <m/>
    <m/>
    <m/>
    <m/>
    <m/>
    <m/>
    <m/>
    <m/>
    <m/>
    <m/>
    <m/>
    <m/>
    <m/>
    <m/>
    <m/>
    <m/>
    <m/>
    <m/>
    <m/>
    <m/>
    <m/>
    <m/>
    <m/>
    <m/>
    <n v="0"/>
    <n v="0"/>
    <n v="0"/>
    <n v="0"/>
    <n v="0"/>
    <n v="0"/>
    <n v="5328604"/>
    <n v="0"/>
    <m/>
    <m/>
    <m/>
    <m/>
    <m/>
    <m/>
    <m/>
    <m/>
    <m/>
    <m/>
    <m/>
    <m/>
    <m/>
    <m/>
    <m/>
    <m/>
    <m/>
    <m/>
    <m/>
    <m/>
    <m/>
    <m/>
    <m/>
    <n v="0"/>
    <n v="0"/>
    <n v="0"/>
    <m/>
    <m/>
    <m/>
    <m/>
    <m/>
    <m/>
    <m/>
    <m/>
    <m/>
    <m/>
    <m/>
    <m/>
    <m/>
    <m/>
    <m/>
    <m/>
    <m/>
    <m/>
    <m/>
    <m/>
    <m/>
    <m/>
    <m/>
    <m/>
    <m/>
    <m/>
    <m/>
    <m/>
    <m/>
    <m/>
    <m/>
    <m/>
    <m/>
    <n v="0"/>
    <n v="0"/>
    <n v="0"/>
    <n v="0"/>
    <m/>
    <m/>
    <n v="0"/>
    <n v="0"/>
    <n v="1"/>
    <n v="1"/>
    <n v="1"/>
    <m/>
    <m/>
  </r>
  <r>
    <n v="48704"/>
    <s v="Confessions of a Dangerous Mind"/>
    <d v="2003-01-24T00:00:00"/>
    <x v="1"/>
    <s v="T10"/>
    <n v="113"/>
    <s v="Miramax"/>
    <x v="0"/>
    <s v="Miramax"/>
    <x v="1"/>
    <n v="29000000"/>
    <n v="0"/>
    <m/>
    <n v="16003576"/>
    <s v="final"/>
    <n v="6.03"/>
    <n v="0"/>
    <n v="1"/>
    <n v="0"/>
    <n v="0"/>
    <s v="US"/>
    <s v="CA"/>
    <m/>
    <s v="US"/>
    <s v="FL"/>
    <m/>
    <s v="Lazar, Andrew"/>
    <s v="Clooney, George"/>
    <s v="Barris, Chuck; Kaufman, Charlie"/>
    <s v="Lapointe-Proulx, Étienne"/>
    <s v="Mirrione, Stephen"/>
    <s v="Rockwell, Sam"/>
    <s v="star"/>
    <s v="Cigarette"/>
    <s v="20-30"/>
    <s v="Male"/>
    <s v="Caucasian"/>
    <m/>
    <s v="Good guy"/>
    <s v="Roberts, Julia"/>
    <s v="star"/>
    <s v="Cigarette"/>
    <s v="30+"/>
    <s v="Female"/>
    <s v="Caucasian"/>
    <m/>
    <s v="Good guy"/>
    <s v="Non-IMDb, Extra"/>
    <s v="extra"/>
    <s v="Pipe"/>
    <s v="30+"/>
    <s v="Male"/>
    <s v="Caucasian"/>
    <m/>
    <s v="Good guy"/>
    <s v="Non-IMDb, Extra"/>
    <s v="extra"/>
    <s v="Cigarette"/>
    <m/>
    <s v="Male"/>
    <m/>
    <m/>
    <m/>
    <s v="Non-IMDb, Extra"/>
    <s v="extra"/>
    <s v="Cigarette"/>
    <s v="20-30"/>
    <s v="Female"/>
    <s v="Other"/>
    <s v="Unidentified"/>
    <m/>
    <s v="Gyllenhaal, Maggie"/>
    <s v="credited non-star"/>
    <s v="Cigarette"/>
    <s v="20-30"/>
    <s v="Female"/>
    <m/>
    <m/>
    <m/>
    <s v="Non-IMDb, Extra"/>
    <s v="extra"/>
    <s v="Cigarette"/>
    <m/>
    <s v="Female"/>
    <m/>
    <m/>
    <m/>
    <m/>
    <m/>
    <m/>
    <m/>
    <m/>
    <m/>
    <m/>
    <m/>
    <m/>
    <m/>
    <m/>
    <m/>
    <m/>
    <m/>
    <m/>
    <m/>
    <m/>
    <m/>
    <m/>
    <m/>
    <m/>
    <m/>
    <m/>
    <m/>
    <m/>
    <m/>
    <m/>
    <m/>
    <m/>
    <m/>
    <m/>
    <m/>
    <m/>
    <s v="Marlboro"/>
    <s v="Marlboro"/>
    <s v="No actor use"/>
    <s v="Cigarette pack/smokeless container"/>
    <m/>
    <m/>
    <m/>
    <m/>
    <m/>
    <m/>
    <m/>
    <m/>
    <m/>
    <m/>
    <n v="57"/>
    <n v="0"/>
    <n v="3"/>
    <n v="0"/>
    <n v="60"/>
    <s v="50+"/>
    <n v="2653993"/>
    <n v="159239580"/>
    <m/>
    <m/>
    <m/>
    <m/>
    <m/>
    <m/>
    <m/>
    <m/>
    <s v="Designated non-smoking area"/>
    <m/>
    <m/>
    <m/>
    <m/>
    <m/>
    <m/>
    <m/>
    <m/>
    <m/>
    <m/>
    <m/>
    <m/>
    <m/>
    <m/>
    <n v="2"/>
    <n v="1"/>
    <n v="4"/>
    <m/>
    <m/>
    <m/>
    <m/>
    <m/>
    <m/>
    <m/>
    <m/>
    <m/>
    <m/>
    <m/>
    <m/>
    <m/>
    <m/>
    <m/>
    <m/>
    <m/>
    <s v="cigarette"/>
    <m/>
    <m/>
    <m/>
    <m/>
    <s v="cigarette; pipe"/>
    <m/>
    <s v="cigarette"/>
    <s v="cigarette"/>
    <s v="cigarette"/>
    <m/>
    <m/>
    <m/>
    <m/>
    <m/>
    <s v="Pro"/>
    <n v="6"/>
    <n v="6"/>
    <n v="6"/>
    <n v="3"/>
    <s v="Specific brand, tobacco use in designated non-smoking area"/>
    <s v="specific brand depiction"/>
    <n v="0"/>
    <n v="3"/>
    <n v="6"/>
    <n v="1"/>
    <n v="1"/>
    <m/>
    <m/>
  </r>
  <r>
    <n v="48677"/>
    <s v="Recruit, The"/>
    <d v="2003-01-31T00:00:00"/>
    <x v="1"/>
    <s v="T10"/>
    <n v="115"/>
    <s v="Touchstone"/>
    <x v="1"/>
    <m/>
    <x v="0"/>
    <n v="0"/>
    <n v="0"/>
    <m/>
    <n v="52784696"/>
    <s v="final"/>
    <n v="6.03"/>
    <n v="0"/>
    <n v="1"/>
    <n v="0"/>
    <n v="0"/>
    <s v="CAN"/>
    <m/>
    <s v="ON"/>
    <s v="US"/>
    <s v="VA"/>
    <m/>
    <s v="Apple, Jeff; Barber, Gary; Birnbaum, Roger"/>
    <s v="Donaldson, Roger"/>
    <s v="Towne, Roger; Wimmer, Kurt; Glazer, Mitch"/>
    <s v="Blake, Deryck &amp; George, Steve"/>
    <s v="Rosenbloom, David"/>
    <s v="Pacino, Al"/>
    <s v="star"/>
    <s v="Cigar"/>
    <s v="30+"/>
    <s v="Male"/>
    <s v="Caucasian"/>
    <m/>
    <s v="Bad guy"/>
    <m/>
    <m/>
    <m/>
    <m/>
    <m/>
    <m/>
    <m/>
    <m/>
    <m/>
    <m/>
    <m/>
    <m/>
    <m/>
    <m/>
    <m/>
    <m/>
    <m/>
    <m/>
    <m/>
    <m/>
    <m/>
    <m/>
    <m/>
    <m/>
    <m/>
    <m/>
    <m/>
    <m/>
    <m/>
    <m/>
    <m/>
    <m/>
    <m/>
    <m/>
    <m/>
    <m/>
    <m/>
    <m/>
    <m/>
    <m/>
    <m/>
    <m/>
    <m/>
    <m/>
    <m/>
    <m/>
    <m/>
    <m/>
    <m/>
    <m/>
    <m/>
    <m/>
    <m/>
    <m/>
    <m/>
    <m/>
    <m/>
    <m/>
    <m/>
    <m/>
    <m/>
    <m/>
    <m/>
    <m/>
    <m/>
    <m/>
    <m/>
    <m/>
    <m/>
    <m/>
    <m/>
    <m/>
    <m/>
    <m/>
    <m/>
    <m/>
    <m/>
    <m/>
    <m/>
    <m/>
    <m/>
    <m/>
    <m/>
    <m/>
    <m/>
    <m/>
    <m/>
    <m/>
    <m/>
    <m/>
    <m/>
    <m/>
    <m/>
    <m/>
    <m/>
    <n v="0"/>
    <n v="2"/>
    <n v="0"/>
    <n v="0"/>
    <n v="2"/>
    <s v="1 — 9"/>
    <n v="8753681"/>
    <n v="17507362"/>
    <s v="Workplace"/>
    <s v="Vehicle"/>
    <m/>
    <m/>
    <m/>
    <m/>
    <m/>
    <m/>
    <s v="Non-smoking adult"/>
    <m/>
    <m/>
    <s v="Elsewhere in US"/>
    <m/>
    <m/>
    <m/>
    <m/>
    <m/>
    <m/>
    <m/>
    <m/>
    <m/>
    <m/>
    <m/>
    <n v="1"/>
    <n v="0"/>
    <n v="0"/>
    <m/>
    <m/>
    <m/>
    <m/>
    <m/>
    <m/>
    <m/>
    <m/>
    <m/>
    <m/>
    <m/>
    <m/>
    <m/>
    <m/>
    <m/>
    <m/>
    <m/>
    <m/>
    <m/>
    <m/>
    <s v="cigar"/>
    <m/>
    <m/>
    <m/>
    <m/>
    <m/>
    <m/>
    <m/>
    <m/>
    <m/>
    <m/>
    <m/>
    <s v="Neutral"/>
    <n v="2"/>
    <n v="2"/>
    <n v="6"/>
    <n v="2"/>
    <m/>
    <m/>
    <n v="0"/>
    <n v="1.71"/>
    <n v="3"/>
    <n v="1"/>
    <n v="1"/>
    <m/>
    <m/>
  </r>
  <r>
    <n v="48545"/>
    <s v="Final Destination 2"/>
    <d v="2003-02-03T00:00:00"/>
    <x v="1"/>
    <s v="T10"/>
    <n v="90"/>
    <s v="New Line"/>
    <x v="4"/>
    <m/>
    <x v="1"/>
    <n v="26000000"/>
    <n v="0"/>
    <m/>
    <n v="46455802"/>
    <s v="final"/>
    <n v="6.03"/>
    <n v="0"/>
    <n v="1"/>
    <n v="0"/>
    <n v="0"/>
    <s v="CAN"/>
    <m/>
    <s v="BC"/>
    <m/>
    <m/>
    <m/>
    <s v="Perry, Craig; Greene, Justis"/>
    <s v="Ellis, David R."/>
    <s v="Reddick, Jeffrey; Gruber, J. Mackye; Bress, Eric"/>
    <s v="Roman, Rob"/>
    <s v="Sears, Eric A."/>
    <s v="Connor-Tracy, Keegan"/>
    <s v="credited non-star"/>
    <s v="Cigarette"/>
    <s v="20-30"/>
    <s v="Female"/>
    <s v="Caucasian"/>
    <m/>
    <s v="Good guy"/>
    <s v="Non-IMDb, Extra"/>
    <s v="extra"/>
    <s v="Cigarette"/>
    <s v="Teen"/>
    <s v="Male"/>
    <s v="Caucasian"/>
    <m/>
    <m/>
    <m/>
    <m/>
    <m/>
    <m/>
    <m/>
    <m/>
    <m/>
    <m/>
    <m/>
    <m/>
    <m/>
    <m/>
    <m/>
    <m/>
    <m/>
    <m/>
    <m/>
    <m/>
    <m/>
    <m/>
    <m/>
    <m/>
    <m/>
    <m/>
    <m/>
    <m/>
    <m/>
    <m/>
    <m/>
    <m/>
    <m/>
    <m/>
    <m/>
    <m/>
    <m/>
    <m/>
    <m/>
    <m/>
    <m/>
    <m/>
    <m/>
    <m/>
    <m/>
    <m/>
    <m/>
    <m/>
    <m/>
    <m/>
    <m/>
    <m/>
    <m/>
    <m/>
    <m/>
    <m/>
    <m/>
    <m/>
    <m/>
    <m/>
    <m/>
    <m/>
    <m/>
    <m/>
    <m/>
    <m/>
    <m/>
    <m/>
    <m/>
    <m/>
    <m/>
    <m/>
    <m/>
    <m/>
    <m/>
    <m/>
    <m/>
    <m/>
    <m/>
    <m/>
    <m/>
    <m/>
    <m/>
    <m/>
    <m/>
    <m/>
    <m/>
    <m/>
    <m/>
    <n v="15"/>
    <n v="0"/>
    <n v="0"/>
    <n v="0"/>
    <n v="15"/>
    <s v="10 — 29"/>
    <n v="7704113"/>
    <n v="115561695"/>
    <s v="Vehicle"/>
    <s v="Outdoors"/>
    <m/>
    <m/>
    <m/>
    <m/>
    <m/>
    <s v="car (windows open), gas station"/>
    <s v="Non-smoking adult"/>
    <m/>
    <m/>
    <s v="Elsewhere in US"/>
    <m/>
    <m/>
    <m/>
    <m/>
    <m/>
    <m/>
    <m/>
    <m/>
    <m/>
    <m/>
    <m/>
    <n v="0"/>
    <n v="1"/>
    <n v="1"/>
    <s v="Comment by actor/actress"/>
    <s v="Dentist asks patient if his mom knows he smokes"/>
    <m/>
    <m/>
    <m/>
    <m/>
    <m/>
    <m/>
    <m/>
    <m/>
    <m/>
    <m/>
    <m/>
    <m/>
    <m/>
    <m/>
    <m/>
    <m/>
    <m/>
    <m/>
    <s v="cigarette"/>
    <m/>
    <m/>
    <s v="cigarette"/>
    <s v="cigarette"/>
    <s v="cigarette"/>
    <s v="cigarette"/>
    <m/>
    <s v="cigarette"/>
    <m/>
    <s v="cigarette"/>
    <s v="neurotic"/>
    <s v="Neutral"/>
    <n v="4"/>
    <n v="4"/>
    <n v="4"/>
    <n v="1"/>
    <m/>
    <m/>
    <n v="0"/>
    <n v="1.85"/>
    <n v="6"/>
    <n v="1"/>
    <n v="1"/>
    <m/>
    <m/>
  </r>
  <r>
    <n v="48621"/>
    <s v="Daredevil"/>
    <d v="2003-02-03T00:00:00"/>
    <x v="1"/>
    <s v="T10"/>
    <n v="103"/>
    <s v="Fox"/>
    <x v="5"/>
    <m/>
    <x v="0"/>
    <n v="78000000"/>
    <n v="0"/>
    <m/>
    <n v="102543518"/>
    <s v="final"/>
    <n v="6.03"/>
    <n v="0"/>
    <n v="1"/>
    <n v="0"/>
    <n v="0"/>
    <s v="US"/>
    <s v="CA"/>
    <m/>
    <s v="US"/>
    <s v="NY"/>
    <m/>
    <s v="Lee, Stan; Arad, Avi; Milchan, Arnon"/>
    <s v="Johnson, Mark Steven"/>
    <s v="Johnson, Mark Steven"/>
    <s v="Forbes, Glenn"/>
    <s v="Minasian, Armen"/>
    <s v="Duncan, Michael Clark"/>
    <s v="credited non-star"/>
    <s v="Cigar"/>
    <s v="30+"/>
    <s v="Male"/>
    <s v="African American"/>
    <m/>
    <s v="Bad guy"/>
    <s v="Pantoliano, Joe"/>
    <s v="credited non-star"/>
    <s v="Cigarette"/>
    <s v="30+"/>
    <s v="Male"/>
    <s v="Caucasian"/>
    <m/>
    <m/>
    <s v="Non-IMDb, Extra"/>
    <s v="extra"/>
    <s v="Cigarette"/>
    <s v="20-30"/>
    <s v="Female"/>
    <s v="Caucasian"/>
    <m/>
    <m/>
    <s v="Non-IMDb, Extra"/>
    <s v="extra"/>
    <s v="Cigarette"/>
    <s v="30+"/>
    <s v="Male"/>
    <s v="Other"/>
    <s v="Unidentified"/>
    <m/>
    <s v="Non-IMDb, Extra"/>
    <s v="extra"/>
    <s v="Cigarette"/>
    <s v="30+"/>
    <s v="Male"/>
    <s v="Other"/>
    <s v="Unidentified"/>
    <m/>
    <m/>
    <m/>
    <m/>
    <m/>
    <m/>
    <m/>
    <m/>
    <m/>
    <m/>
    <m/>
    <m/>
    <m/>
    <m/>
    <m/>
    <m/>
    <m/>
    <m/>
    <m/>
    <m/>
    <m/>
    <m/>
    <m/>
    <m/>
    <m/>
    <m/>
    <m/>
    <m/>
    <m/>
    <m/>
    <m/>
    <m/>
    <m/>
    <m/>
    <m/>
    <m/>
    <m/>
    <m/>
    <m/>
    <m/>
    <m/>
    <m/>
    <m/>
    <m/>
    <m/>
    <m/>
    <m/>
    <m/>
    <m/>
    <m/>
    <m/>
    <m/>
    <m/>
    <m/>
    <m/>
    <m/>
    <m/>
    <m/>
    <m/>
    <m/>
    <m/>
    <m/>
    <m/>
    <m/>
    <n v="13"/>
    <n v="23"/>
    <n v="0"/>
    <n v="0"/>
    <n v="36"/>
    <s v="30 — 49"/>
    <n v="17005559"/>
    <n v="612200124"/>
    <m/>
    <m/>
    <m/>
    <m/>
    <m/>
    <m/>
    <m/>
    <m/>
    <m/>
    <m/>
    <m/>
    <m/>
    <m/>
    <m/>
    <m/>
    <m/>
    <m/>
    <m/>
    <m/>
    <m/>
    <m/>
    <m/>
    <m/>
    <n v="0"/>
    <n v="2"/>
    <n v="3"/>
    <m/>
    <m/>
    <m/>
    <m/>
    <m/>
    <m/>
    <m/>
    <m/>
    <m/>
    <m/>
    <m/>
    <m/>
    <m/>
    <m/>
    <m/>
    <m/>
    <m/>
    <m/>
    <m/>
    <m/>
    <s v="cigar"/>
    <s v="cigarette"/>
    <s v="cigarette"/>
    <m/>
    <m/>
    <m/>
    <m/>
    <m/>
    <m/>
    <s v="cigarette"/>
    <m/>
    <m/>
    <s v="Pro"/>
    <n v="6"/>
    <n v="6"/>
    <n v="6"/>
    <n v="3"/>
    <m/>
    <m/>
    <n v="0"/>
    <n v="3"/>
    <n v="4"/>
    <n v="1"/>
    <n v="1"/>
    <m/>
    <m/>
  </r>
  <r>
    <n v="48557"/>
    <s v="Shanghai Knights"/>
    <d v="2003-02-07T00:00:00"/>
    <x v="1"/>
    <s v="T10"/>
    <n v="114"/>
    <s v="Spyglass"/>
    <x v="1"/>
    <m/>
    <x v="0"/>
    <n v="50000000"/>
    <n v="0"/>
    <m/>
    <n v="60470220"/>
    <s v="final"/>
    <n v="6.03"/>
    <n v="0"/>
    <n v="1"/>
    <n v="0"/>
    <n v="0"/>
    <s v="Czech Republic"/>
    <m/>
    <m/>
    <m/>
    <m/>
    <m/>
    <s v="Barber, Gary; Birnbaum, Roger; Glickman, Jonathan"/>
    <s v="Dobkin, David"/>
    <s v="Gough, Alfred; Miller, Miles"/>
    <s v="Balfour, David"/>
    <s v="Campbell, Malcolm"/>
    <s v="Wilson, Owen"/>
    <s v="star"/>
    <s v="Cigar"/>
    <s v="30+"/>
    <s v="Male"/>
    <s v="Caucasian"/>
    <m/>
    <s v="Good guy"/>
    <s v="Wilson, Owen"/>
    <s v="star"/>
    <s v="Pipe"/>
    <s v="30+"/>
    <s v="Male"/>
    <s v="Caucasian"/>
    <m/>
    <s v="Good guy"/>
    <m/>
    <m/>
    <m/>
    <m/>
    <m/>
    <m/>
    <m/>
    <m/>
    <m/>
    <m/>
    <m/>
    <m/>
    <m/>
    <m/>
    <m/>
    <m/>
    <m/>
    <m/>
    <m/>
    <m/>
    <m/>
    <m/>
    <m/>
    <m/>
    <m/>
    <m/>
    <m/>
    <m/>
    <m/>
    <m/>
    <m/>
    <m/>
    <m/>
    <m/>
    <m/>
    <m/>
    <m/>
    <m/>
    <m/>
    <m/>
    <m/>
    <m/>
    <m/>
    <m/>
    <m/>
    <m/>
    <m/>
    <m/>
    <m/>
    <m/>
    <m/>
    <m/>
    <m/>
    <m/>
    <m/>
    <m/>
    <m/>
    <m/>
    <m/>
    <m/>
    <m/>
    <m/>
    <m/>
    <m/>
    <m/>
    <m/>
    <m/>
    <m/>
    <m/>
    <m/>
    <m/>
    <m/>
    <m/>
    <m/>
    <m/>
    <m/>
    <m/>
    <m/>
    <m/>
    <m/>
    <m/>
    <m/>
    <m/>
    <m/>
    <m/>
    <m/>
    <m/>
    <n v="0"/>
    <n v="8"/>
    <n v="5"/>
    <n v="0"/>
    <n v="13"/>
    <s v="10 — 29"/>
    <n v="10028229"/>
    <n v="130366977"/>
    <s v="Home"/>
    <s v="Outdoors"/>
    <m/>
    <m/>
    <m/>
    <m/>
    <m/>
    <s v="porch"/>
    <s v="Child"/>
    <m/>
    <m/>
    <s v="Outside of US"/>
    <m/>
    <m/>
    <m/>
    <m/>
    <m/>
    <m/>
    <m/>
    <m/>
    <m/>
    <m/>
    <m/>
    <n v="2"/>
    <n v="0"/>
    <n v="0"/>
    <s v="Comment by actor/actress"/>
    <s v="Jackie Chan lists reasons Owen is a bad person, he drinks, smokes, and gambles"/>
    <m/>
    <m/>
    <m/>
    <m/>
    <m/>
    <m/>
    <m/>
    <m/>
    <m/>
    <m/>
    <m/>
    <m/>
    <m/>
    <m/>
    <m/>
    <m/>
    <m/>
    <m/>
    <s v="cigar"/>
    <m/>
    <m/>
    <m/>
    <m/>
    <s v="cigar"/>
    <m/>
    <m/>
    <m/>
    <m/>
    <s v="pipe"/>
    <s v="Intelligence"/>
    <s v="Pro"/>
    <n v="4"/>
    <n v="6"/>
    <n v="6"/>
    <n v="3"/>
    <s v="Tobacco use around child"/>
    <s v="use near child/pregnant/ill person"/>
    <n v="0"/>
    <n v="2.71"/>
    <n v="6"/>
    <n v="1"/>
    <n v="1"/>
    <m/>
    <m/>
  </r>
  <r>
    <n v="48625"/>
    <s v="Deliver Us from Eva"/>
    <d v="2003-02-07T00:00:00"/>
    <x v="1"/>
    <s v="T10"/>
    <n v="105"/>
    <s v="Focus"/>
    <x v="2"/>
    <m/>
    <x v="1"/>
    <n v="0"/>
    <n v="0"/>
    <m/>
    <n v="17334912"/>
    <s v="final"/>
    <n v="6.03"/>
    <n v="0"/>
    <n v="0"/>
    <n v="0"/>
    <n v="0"/>
    <s v="US"/>
    <s v="CA"/>
    <m/>
    <m/>
    <m/>
    <m/>
    <s v="Levinson, Barry; Cullen, Paddy; Amato, Len"/>
    <s v="Hardwick, Gary"/>
    <s v="Hardwick, Gary; Mattson, James Iver; Mattson, James Iver; Brauner, B.E."/>
    <s v="Cockerell, Stan"/>
    <s v="Watson, Earl"/>
    <m/>
    <m/>
    <m/>
    <m/>
    <m/>
    <m/>
    <m/>
    <m/>
    <m/>
    <m/>
    <m/>
    <m/>
    <m/>
    <m/>
    <m/>
    <m/>
    <m/>
    <m/>
    <m/>
    <m/>
    <m/>
    <m/>
    <m/>
    <m/>
    <m/>
    <m/>
    <m/>
    <m/>
    <m/>
    <m/>
    <m/>
    <m/>
    <m/>
    <m/>
    <m/>
    <m/>
    <m/>
    <m/>
    <m/>
    <m/>
    <m/>
    <m/>
    <m/>
    <m/>
    <m/>
    <m/>
    <m/>
    <m/>
    <m/>
    <m/>
    <m/>
    <m/>
    <m/>
    <m/>
    <m/>
    <m/>
    <m/>
    <m/>
    <m/>
    <m/>
    <m/>
    <m/>
    <m/>
    <m/>
    <m/>
    <m/>
    <m/>
    <m/>
    <m/>
    <m/>
    <m/>
    <m/>
    <m/>
    <m/>
    <m/>
    <m/>
    <m/>
    <m/>
    <m/>
    <m/>
    <m/>
    <m/>
    <m/>
    <m/>
    <m/>
    <m/>
    <m/>
    <m/>
    <m/>
    <m/>
    <m/>
    <m/>
    <m/>
    <m/>
    <m/>
    <m/>
    <m/>
    <m/>
    <m/>
    <m/>
    <m/>
    <m/>
    <m/>
    <n v="0"/>
    <n v="0"/>
    <n v="0"/>
    <n v="0"/>
    <n v="0"/>
    <n v="0"/>
    <n v="2874778"/>
    <n v="0"/>
    <s v="Workplace"/>
    <s v="Bar/nightclub"/>
    <s v="Hotel/motel"/>
    <s v="Outdoors"/>
    <m/>
    <m/>
    <m/>
    <s v="street, train station"/>
    <s v="Non-smoking adult"/>
    <m/>
    <m/>
    <m/>
    <m/>
    <m/>
    <m/>
    <m/>
    <m/>
    <m/>
    <m/>
    <m/>
    <m/>
    <m/>
    <m/>
    <n v="0"/>
    <n v="0"/>
    <n v="0"/>
    <s v="Visual clue"/>
    <m/>
    <s v="Ben Affleck winces as he walks past a man smoking a cigarette"/>
    <s v="Health of Non-Smoker"/>
    <m/>
    <m/>
    <m/>
    <m/>
    <m/>
    <m/>
    <m/>
    <m/>
    <m/>
    <m/>
    <m/>
    <m/>
    <m/>
    <m/>
    <m/>
    <m/>
    <s v="cigar"/>
    <s v="cigarette"/>
    <s v="cigarette"/>
    <m/>
    <m/>
    <m/>
    <m/>
    <m/>
    <m/>
    <s v="cigarette"/>
    <m/>
    <m/>
    <m/>
    <n v="0"/>
    <n v="0"/>
    <n v="0"/>
    <n v="0"/>
    <m/>
    <m/>
    <n v="0"/>
    <n v="0"/>
    <n v="1"/>
    <n v="1"/>
    <n v="1"/>
    <m/>
    <m/>
  </r>
  <r>
    <n v="48682"/>
    <s v="Biker Boyz"/>
    <d v="2003-02-09T00:00:00"/>
    <x v="1"/>
    <s v="T10"/>
    <n v="110"/>
    <s v="DreamWorks"/>
    <x v="0"/>
    <s v="DreamWorks"/>
    <x v="0"/>
    <n v="24000000"/>
    <n v="0"/>
    <m/>
    <n v="21701045"/>
    <s v="final"/>
    <n v="6.03"/>
    <n v="0"/>
    <n v="1"/>
    <n v="0"/>
    <n v="0"/>
    <s v="US"/>
    <s v="CA"/>
    <m/>
    <m/>
    <m/>
    <m/>
    <s v="Kurt, Don; Allain, Stephanie; Prince-Bythewood, Gina"/>
    <s v="Bythewood, Reggie Rock"/>
    <s v="Gougis, Michael; Fernandez, Craig; Bythewood, Reggie Rock"/>
    <s v="Montiel, Cecilia"/>
    <s v="Ross, Caroline"/>
    <m/>
    <s v="star"/>
    <s v="Cigarette"/>
    <s v="30+"/>
    <s v="Male"/>
    <s v="Caucasian"/>
    <m/>
    <m/>
    <s v="Richardson, Sali"/>
    <s v="credited non-star"/>
    <s v="Cigar"/>
    <s v="20-30"/>
    <s v="Female"/>
    <s v="African American"/>
    <m/>
    <s v="Good guy"/>
    <s v="Beckford, Tyson"/>
    <s v="credited non-star"/>
    <s v="Cigar"/>
    <s v="20-30"/>
    <s v="Male"/>
    <s v="African American"/>
    <m/>
    <m/>
    <s v="Non-IMDb, Extra"/>
    <s v="extra"/>
    <s v="Cigar"/>
    <s v="20-30"/>
    <s v="Female"/>
    <s v="African American"/>
    <m/>
    <s v="Good guy"/>
    <m/>
    <m/>
    <m/>
    <m/>
    <m/>
    <m/>
    <m/>
    <m/>
    <m/>
    <m/>
    <m/>
    <m/>
    <m/>
    <m/>
    <m/>
    <m/>
    <m/>
    <m/>
    <m/>
    <m/>
    <m/>
    <m/>
    <m/>
    <m/>
    <m/>
    <m/>
    <m/>
    <m/>
    <m/>
    <m/>
    <m/>
    <m/>
    <m/>
    <m/>
    <m/>
    <m/>
    <m/>
    <m/>
    <m/>
    <m/>
    <m/>
    <m/>
    <m/>
    <m/>
    <m/>
    <m/>
    <m/>
    <m/>
    <m/>
    <m/>
    <m/>
    <m/>
    <m/>
    <m/>
    <m/>
    <m/>
    <m/>
    <m/>
    <m/>
    <m/>
    <m/>
    <m/>
    <m/>
    <m/>
    <m/>
    <m/>
    <m/>
    <m/>
    <m/>
    <m/>
    <m/>
    <n v="5"/>
    <n v="12"/>
    <n v="0"/>
    <n v="0"/>
    <n v="17"/>
    <s v="10 — 29"/>
    <n v="3598847"/>
    <n v="61180399"/>
    <s v="Outdoors"/>
    <m/>
    <m/>
    <m/>
    <m/>
    <m/>
    <s v="party in warehouse"/>
    <s v="street, racing area"/>
    <s v="Non-smoking adult"/>
    <m/>
    <m/>
    <s v="California"/>
    <m/>
    <m/>
    <m/>
    <m/>
    <m/>
    <m/>
    <m/>
    <m/>
    <m/>
    <m/>
    <m/>
    <n v="1"/>
    <n v="2"/>
    <n v="1"/>
    <m/>
    <m/>
    <m/>
    <m/>
    <m/>
    <m/>
    <m/>
    <m/>
    <m/>
    <m/>
    <m/>
    <m/>
    <m/>
    <m/>
    <m/>
    <m/>
    <m/>
    <m/>
    <m/>
    <s v="cigarette"/>
    <s v="cigarette"/>
    <s v="cigarette; cigar"/>
    <m/>
    <s v="cigarette"/>
    <m/>
    <m/>
    <s v="cigar"/>
    <m/>
    <m/>
    <m/>
    <m/>
    <m/>
    <s v="Pro"/>
    <n v="4"/>
    <n v="6"/>
    <n v="6"/>
    <n v="2"/>
    <m/>
    <m/>
    <n v="0"/>
    <n v="2.57"/>
    <n v="4"/>
    <n v="1"/>
    <n v="1"/>
    <m/>
    <m/>
  </r>
  <r>
    <n v="48602"/>
    <s v="How to Lose A Guy in Ten Days"/>
    <d v="2003-02-10T00:00:00"/>
    <x v="1"/>
    <s v="T10"/>
    <n v="116"/>
    <s v="Paramount"/>
    <x v="3"/>
    <m/>
    <x v="0"/>
    <n v="50000000"/>
    <n v="0"/>
    <m/>
    <n v="105807520"/>
    <s v="final"/>
    <n v="6.03"/>
    <n v="0"/>
    <n v="1"/>
    <n v="0"/>
    <n v="0"/>
    <s v="CAN"/>
    <m/>
    <s v="ON"/>
    <s v="US"/>
    <s v="NY"/>
    <m/>
    <s v="Evans, Robert; Forsyth-Peters, Christine; Obst, Lynda"/>
    <s v="Petrie, Donald"/>
    <s v="Alexander, Michele; Long, Jeannie; Buckley, Kristen; Steers, Burr"/>
    <m/>
    <s v="Neil-Fisher, Debra"/>
    <s v="Lennon, Thomas"/>
    <s v="credited non-star"/>
    <s v="Cigar"/>
    <s v="30+"/>
    <s v="Male"/>
    <s v="Caucasian"/>
    <m/>
    <s v="Good guy"/>
    <s v="McConaughey, Matthew"/>
    <s v="star"/>
    <s v="Cigar"/>
    <s v="30+"/>
    <s v="Male"/>
    <s v="Caucasian"/>
    <m/>
    <s v="Good guy"/>
    <s v="Non-IMDb, Extra"/>
    <s v="extra"/>
    <s v="Cigarette"/>
    <s v="30+"/>
    <s v="Male"/>
    <s v="African American"/>
    <m/>
    <s v="Good guy"/>
    <s v="Non-IMDb, Extra"/>
    <s v="extra"/>
    <s v="Cigarette"/>
    <s v="30+"/>
    <s v="Male"/>
    <s v="Caucasian"/>
    <m/>
    <m/>
    <s v="Non-IMDb, Extra"/>
    <s v="extra"/>
    <s v="Cigarette"/>
    <s v="30+"/>
    <s v="Female"/>
    <s v="Caucasian"/>
    <m/>
    <m/>
    <s v="Non-IMDb, Extra"/>
    <s v="extra"/>
    <s v="Cigarette"/>
    <s v="30+"/>
    <s v="Male"/>
    <s v="Caucasian"/>
    <m/>
    <m/>
    <m/>
    <m/>
    <m/>
    <m/>
    <m/>
    <m/>
    <m/>
    <m/>
    <m/>
    <m/>
    <m/>
    <m/>
    <m/>
    <m/>
    <m/>
    <m/>
    <m/>
    <m/>
    <m/>
    <m/>
    <m/>
    <m/>
    <m/>
    <m/>
    <m/>
    <m/>
    <m/>
    <m/>
    <m/>
    <m/>
    <m/>
    <m/>
    <m/>
    <m/>
    <m/>
    <m/>
    <m/>
    <m/>
    <m/>
    <m/>
    <m/>
    <m/>
    <m/>
    <m/>
    <m/>
    <m/>
    <m/>
    <m/>
    <m/>
    <m/>
    <m/>
    <m/>
    <m/>
    <m/>
    <m/>
    <n v="3"/>
    <n v="50"/>
    <n v="0"/>
    <n v="0"/>
    <n v="53"/>
    <s v="50+"/>
    <n v="17546852"/>
    <n v="929983156"/>
    <s v="Home"/>
    <s v="Bar/nightclub"/>
    <s v="Outdoors"/>
    <m/>
    <m/>
    <m/>
    <m/>
    <s v="outside office building"/>
    <s v="Non-smoking adult"/>
    <m/>
    <m/>
    <s v="Elsewhere in US"/>
    <m/>
    <m/>
    <m/>
    <m/>
    <m/>
    <m/>
    <m/>
    <m/>
    <m/>
    <m/>
    <m/>
    <n v="1"/>
    <n v="1"/>
    <n v="4"/>
    <s v="Visual clue"/>
    <m/>
    <s v="Kate Hudson coughs and waves her hand in front of her face"/>
    <s v="Health of Non-Smoker"/>
    <m/>
    <m/>
    <m/>
    <m/>
    <m/>
    <m/>
    <m/>
    <m/>
    <m/>
    <m/>
    <m/>
    <m/>
    <m/>
    <m/>
    <s v="cigar"/>
    <m/>
    <m/>
    <m/>
    <m/>
    <m/>
    <m/>
    <s v="cigar"/>
    <m/>
    <m/>
    <m/>
    <s v="cigarette"/>
    <s v="cigar"/>
    <s v="Gross"/>
    <s v="Balanced"/>
    <n v="6"/>
    <n v="6"/>
    <n v="6"/>
    <n v="3"/>
    <m/>
    <m/>
    <n v="0"/>
    <n v="3"/>
    <n v="4"/>
    <n v="1"/>
    <n v="1"/>
    <m/>
    <m/>
  </r>
  <r>
    <n v="48606"/>
    <s v="Jungle Book 2"/>
    <d v="2003-02-18T00:00:00"/>
    <x v="1"/>
    <s v="T10"/>
    <n v="72"/>
    <s v="Disney"/>
    <x v="1"/>
    <m/>
    <x v="3"/>
    <n v="20000000"/>
    <n v="0"/>
    <m/>
    <n v="47887943"/>
    <s v="final"/>
    <n v="6.03"/>
    <n v="0"/>
    <n v="0"/>
    <n v="0"/>
    <n v="0"/>
    <s v="US"/>
    <s v="CA"/>
    <m/>
    <m/>
    <m/>
    <m/>
    <s v="Chase, Christopher"/>
    <s v="Trenbirth, Steve"/>
    <s v="Kipling, Rudyard; Crocker, Carter; Spiliotopoulos, Evan"/>
    <m/>
    <s v="Gee, Christopher K."/>
    <m/>
    <m/>
    <m/>
    <m/>
    <m/>
    <m/>
    <m/>
    <m/>
    <m/>
    <m/>
    <m/>
    <m/>
    <m/>
    <m/>
    <m/>
    <m/>
    <m/>
    <m/>
    <m/>
    <m/>
    <m/>
    <m/>
    <m/>
    <m/>
    <m/>
    <m/>
    <m/>
    <m/>
    <m/>
    <m/>
    <m/>
    <m/>
    <m/>
    <m/>
    <m/>
    <m/>
    <m/>
    <m/>
    <m/>
    <m/>
    <m/>
    <m/>
    <m/>
    <m/>
    <m/>
    <m/>
    <m/>
    <m/>
    <m/>
    <m/>
    <m/>
    <m/>
    <m/>
    <m/>
    <m/>
    <m/>
    <m/>
    <m/>
    <m/>
    <m/>
    <m/>
    <m/>
    <m/>
    <m/>
    <m/>
    <m/>
    <m/>
    <m/>
    <m/>
    <m/>
    <m/>
    <m/>
    <m/>
    <m/>
    <m/>
    <m/>
    <m/>
    <m/>
    <m/>
    <m/>
    <m/>
    <m/>
    <m/>
    <m/>
    <m/>
    <m/>
    <m/>
    <m/>
    <m/>
    <m/>
    <m/>
    <m/>
    <m/>
    <m/>
    <m/>
    <m/>
    <m/>
    <m/>
    <m/>
    <m/>
    <m/>
    <m/>
    <m/>
    <n v="0"/>
    <n v="0"/>
    <n v="0"/>
    <n v="0"/>
    <n v="0"/>
    <n v="0"/>
    <n v="7941616"/>
    <n v="0"/>
    <m/>
    <m/>
    <m/>
    <m/>
    <m/>
    <m/>
    <m/>
    <m/>
    <m/>
    <m/>
    <m/>
    <m/>
    <m/>
    <m/>
    <m/>
    <m/>
    <m/>
    <m/>
    <m/>
    <m/>
    <m/>
    <m/>
    <m/>
    <n v="0"/>
    <n v="0"/>
    <n v="0"/>
    <m/>
    <m/>
    <m/>
    <m/>
    <m/>
    <m/>
    <m/>
    <m/>
    <m/>
    <m/>
    <m/>
    <m/>
    <m/>
    <m/>
    <m/>
    <m/>
    <m/>
    <m/>
    <m/>
    <m/>
    <m/>
    <m/>
    <m/>
    <m/>
    <m/>
    <m/>
    <m/>
    <m/>
    <m/>
    <m/>
    <m/>
    <m/>
    <m/>
    <n v="0"/>
    <n v="0"/>
    <n v="0"/>
    <n v="0"/>
    <m/>
    <m/>
    <n v="0"/>
    <n v="0"/>
    <n v="1"/>
    <n v="1"/>
    <n v="1"/>
    <m/>
    <m/>
  </r>
  <r>
    <n v="48610"/>
    <s v="Life of David Gale, The"/>
    <d v="2003-02-21T00:00:00"/>
    <x v="1"/>
    <s v="T10"/>
    <n v="130"/>
    <s v="Universal"/>
    <x v="2"/>
    <m/>
    <x v="1"/>
    <n v="50000000"/>
    <n v="0"/>
    <m/>
    <n v="19593740"/>
    <s v="final"/>
    <n v="6.03"/>
    <n v="0"/>
    <n v="1"/>
    <n v="0"/>
    <n v="0"/>
    <s v="US"/>
    <s v="TX"/>
    <m/>
    <m/>
    <m/>
    <m/>
    <s v="Cage, Nicolas; Parker, Alan; Moran, Lisa"/>
    <s v="Parker, Alan"/>
    <s v="Randolph, Charles"/>
    <s v="Bell, Amy"/>
    <s v="Hambling, Gerry"/>
    <s v="Mann, Gabriel"/>
    <s v="credited non-star"/>
    <s v="Cigarette"/>
    <s v="30+"/>
    <s v="Male"/>
    <s v="Caucasian"/>
    <m/>
    <s v="Good guy"/>
    <s v="Mitra, Rhona"/>
    <s v="credited non-star"/>
    <s v="Cigarette"/>
    <m/>
    <s v="Female"/>
    <m/>
    <m/>
    <s v="Bad guy"/>
    <s v="Non-IMDb, Extra"/>
    <s v="extra"/>
    <s v="Cigarette"/>
    <s v="20-30"/>
    <s v="Female"/>
    <s v="Caucasian"/>
    <m/>
    <s v="Good guy"/>
    <s v="Non-IMDb, Extra"/>
    <s v="extra"/>
    <s v="Cigarette"/>
    <s v="20-30"/>
    <m/>
    <m/>
    <m/>
    <m/>
    <m/>
    <m/>
    <m/>
    <m/>
    <m/>
    <m/>
    <m/>
    <m/>
    <m/>
    <m/>
    <m/>
    <m/>
    <m/>
    <m/>
    <m/>
    <m/>
    <m/>
    <m/>
    <m/>
    <m/>
    <m/>
    <m/>
    <m/>
    <m/>
    <m/>
    <m/>
    <m/>
    <m/>
    <m/>
    <m/>
    <m/>
    <m/>
    <m/>
    <m/>
    <m/>
    <m/>
    <m/>
    <m/>
    <m/>
    <m/>
    <m/>
    <m/>
    <m/>
    <m/>
    <m/>
    <m/>
    <m/>
    <m/>
    <m/>
    <m/>
    <m/>
    <m/>
    <m/>
    <m/>
    <m/>
    <m/>
    <m/>
    <m/>
    <m/>
    <m/>
    <m/>
    <m/>
    <m/>
    <m/>
    <m/>
    <m/>
    <m/>
    <m/>
    <m/>
    <m/>
    <m/>
    <n v="29"/>
    <n v="0"/>
    <n v="0"/>
    <n v="0"/>
    <n v="29"/>
    <s v="10 — 29"/>
    <n v="3249376"/>
    <n v="94231904"/>
    <s v="Workplace"/>
    <s v="Restaurant"/>
    <s v="Vehicle"/>
    <m/>
    <m/>
    <m/>
    <m/>
    <m/>
    <m/>
    <m/>
    <m/>
    <s v="Elsewhere in US"/>
    <m/>
    <m/>
    <m/>
    <m/>
    <m/>
    <m/>
    <m/>
    <m/>
    <m/>
    <m/>
    <m/>
    <n v="0"/>
    <n v="2"/>
    <n v="2"/>
    <s v="Comment by actor/actress"/>
    <s v="Kate Winslet: several anti-comments"/>
    <m/>
    <m/>
    <m/>
    <m/>
    <m/>
    <m/>
    <m/>
    <m/>
    <m/>
    <m/>
    <m/>
    <m/>
    <m/>
    <m/>
    <m/>
    <m/>
    <m/>
    <s v="cigarette"/>
    <m/>
    <m/>
    <m/>
    <s v="cigarette"/>
    <s v="cigarette"/>
    <m/>
    <m/>
    <m/>
    <m/>
    <m/>
    <m/>
    <m/>
    <s v="Balanced"/>
    <n v="4"/>
    <n v="4"/>
    <n v="4"/>
    <n v="3"/>
    <m/>
    <m/>
    <n v="0"/>
    <n v="2.14"/>
    <n v="3"/>
    <n v="1"/>
    <n v="1"/>
    <m/>
    <m/>
  </r>
  <r>
    <n v="48642"/>
    <s v="Old School"/>
    <d v="2003-02-21T00:00:00"/>
    <x v="1"/>
    <s v="T10"/>
    <n v="90"/>
    <s v="DreamWorks"/>
    <x v="0"/>
    <s v="DreamWorks"/>
    <x v="1"/>
    <n v="24000000"/>
    <n v="0"/>
    <m/>
    <n v="74608545"/>
    <s v="final"/>
    <n v="6.03"/>
    <n v="0"/>
    <n v="1"/>
    <n v="0"/>
    <n v="0"/>
    <s v="US"/>
    <s v="CA"/>
    <m/>
    <s v="US"/>
    <s v="MA"/>
    <m/>
    <s v="Medjuck, Joe; Phillips, Todd; Goldberg, Daniel"/>
    <s v="Phillips, Todd"/>
    <s v="Phillips, Todd; Armstrong, Scot; Crandall, Court"/>
    <s v="Rylander, Paul"/>
    <s v="Jablow, Michael"/>
    <s v="Vaughn, Vince"/>
    <s v="star"/>
    <s v="Cigarette"/>
    <s v="30+"/>
    <s v="Male"/>
    <s v="Caucasian"/>
    <m/>
    <s v="Good guy"/>
    <s v="Lewis, Juliette"/>
    <s v="credited non-star"/>
    <s v="Cigarette"/>
    <s v="30+"/>
    <s v="Female"/>
    <s v="Caucasian"/>
    <m/>
    <m/>
    <s v="Non-IMDb, Extra"/>
    <s v="extra"/>
    <s v="Cigarette"/>
    <s v="20-30"/>
    <s v="Male"/>
    <s v="Caucasian"/>
    <m/>
    <m/>
    <s v="Pompeo, Ellen"/>
    <s v="star"/>
    <s v="Cigarette"/>
    <s v="30+"/>
    <s v="Female"/>
    <s v="Caucasian"/>
    <m/>
    <m/>
    <m/>
    <m/>
    <m/>
    <m/>
    <m/>
    <m/>
    <m/>
    <m/>
    <m/>
    <m/>
    <m/>
    <m/>
    <m/>
    <m/>
    <m/>
    <m/>
    <m/>
    <m/>
    <m/>
    <m/>
    <m/>
    <m/>
    <m/>
    <m/>
    <m/>
    <m/>
    <m/>
    <m/>
    <m/>
    <m/>
    <m/>
    <m/>
    <m/>
    <m/>
    <m/>
    <m/>
    <m/>
    <m/>
    <m/>
    <m/>
    <m/>
    <m/>
    <m/>
    <m/>
    <m/>
    <m/>
    <m/>
    <m/>
    <m/>
    <m/>
    <m/>
    <m/>
    <m/>
    <m/>
    <m/>
    <m/>
    <m/>
    <s v="Marlboro"/>
    <s v="Marlboro"/>
    <s v="Pompeo, Ellen"/>
    <s v="Mentioned"/>
    <m/>
    <m/>
    <m/>
    <m/>
    <m/>
    <m/>
    <m/>
    <m/>
    <m/>
    <m/>
    <n v="19"/>
    <n v="0"/>
    <n v="0"/>
    <n v="0"/>
    <n v="19"/>
    <s v="10 — 29"/>
    <n v="12372893"/>
    <n v="235084967"/>
    <s v="Home"/>
    <s v="Hotel/motel"/>
    <s v="Outdoors"/>
    <m/>
    <m/>
    <m/>
    <s v="indoor gym"/>
    <s v="lawn"/>
    <m/>
    <m/>
    <m/>
    <s v="Elsewhere in US"/>
    <m/>
    <m/>
    <m/>
    <m/>
    <m/>
    <m/>
    <m/>
    <m/>
    <m/>
    <m/>
    <m/>
    <n v="2"/>
    <n v="1"/>
    <n v="1"/>
    <m/>
    <m/>
    <m/>
    <m/>
    <m/>
    <m/>
    <m/>
    <m/>
    <m/>
    <m/>
    <m/>
    <m/>
    <m/>
    <m/>
    <m/>
    <m/>
    <m/>
    <m/>
    <s v="cigarette"/>
    <m/>
    <m/>
    <m/>
    <m/>
    <m/>
    <s v="cigarette"/>
    <s v="cigarette"/>
    <m/>
    <m/>
    <s v="cigarette"/>
    <m/>
    <m/>
    <m/>
    <s v="Pro"/>
    <n v="4"/>
    <n v="6"/>
    <n v="6"/>
    <n v="3"/>
    <s v="Specific brand"/>
    <s v="specific brand depiction"/>
    <n v="0"/>
    <n v="2.71"/>
    <n v="6"/>
    <n v="1"/>
    <n v="1"/>
    <m/>
    <m/>
  </r>
  <r>
    <n v="48574"/>
    <s v="What a Girl Wants"/>
    <d v="2003-02-22T00:00:00"/>
    <x v="1"/>
    <s v="T10"/>
    <n v="100"/>
    <s v="Warner Bros."/>
    <x v="4"/>
    <m/>
    <x v="2"/>
    <n v="20000000"/>
    <n v="0"/>
    <m/>
    <n v="35990505"/>
    <s v="final"/>
    <n v="6.03"/>
    <n v="0"/>
    <n v="1"/>
    <n v="0"/>
    <n v="0"/>
    <s v="UK"/>
    <m/>
    <m/>
    <m/>
    <m/>
    <m/>
    <s v="Di Novi, Denise; Gerber, Bill; Lowry, Hunt"/>
    <s v="Gordon, Dennie"/>
    <s v="Home, William Douglas; Bicks, Jenny; Chandler, Elizabeth"/>
    <s v="McDonald, Philip"/>
    <s v="McClelland, Charles"/>
    <s v="Non-IMDb, Extra"/>
    <m/>
    <s v="Cigarette"/>
    <s v="20-30"/>
    <s v="Female"/>
    <s v="Caucasian"/>
    <m/>
    <m/>
    <s v="Non-IMDb, Extra"/>
    <m/>
    <s v="Cigarette"/>
    <s v="20-30"/>
    <s v="Male"/>
    <s v="Caucasian"/>
    <m/>
    <m/>
    <m/>
    <m/>
    <m/>
    <m/>
    <m/>
    <m/>
    <m/>
    <m/>
    <m/>
    <m/>
    <m/>
    <m/>
    <m/>
    <m/>
    <m/>
    <m/>
    <m/>
    <m/>
    <m/>
    <m/>
    <m/>
    <m/>
    <m/>
    <m/>
    <m/>
    <m/>
    <m/>
    <m/>
    <m/>
    <m/>
    <m/>
    <m/>
    <m/>
    <m/>
    <m/>
    <m/>
    <m/>
    <m/>
    <m/>
    <m/>
    <m/>
    <m/>
    <m/>
    <m/>
    <m/>
    <m/>
    <m/>
    <m/>
    <m/>
    <m/>
    <m/>
    <m/>
    <m/>
    <m/>
    <m/>
    <m/>
    <m/>
    <m/>
    <m/>
    <m/>
    <m/>
    <m/>
    <m/>
    <m/>
    <m/>
    <m/>
    <m/>
    <m/>
    <m/>
    <m/>
    <m/>
    <m/>
    <m/>
    <m/>
    <m/>
    <m/>
    <m/>
    <m/>
    <m/>
    <m/>
    <m/>
    <m/>
    <m/>
    <m/>
    <m/>
    <m/>
    <m/>
    <n v="2"/>
    <n v="0"/>
    <n v="0"/>
    <n v="0"/>
    <n v="2"/>
    <s v="1 — 9"/>
    <n v="5968575"/>
    <n v="11937150"/>
    <s v="Outdoors"/>
    <m/>
    <m/>
    <m/>
    <m/>
    <m/>
    <m/>
    <s v="street"/>
    <m/>
    <m/>
    <m/>
    <s v="Outside of US"/>
    <m/>
    <m/>
    <m/>
    <m/>
    <m/>
    <m/>
    <m/>
    <m/>
    <m/>
    <m/>
    <m/>
    <n v="0"/>
    <n v="0"/>
    <n v="0"/>
    <m/>
    <m/>
    <m/>
    <m/>
    <m/>
    <m/>
    <m/>
    <m/>
    <m/>
    <m/>
    <m/>
    <m/>
    <m/>
    <m/>
    <m/>
    <m/>
    <m/>
    <m/>
    <m/>
    <m/>
    <m/>
    <m/>
    <m/>
    <m/>
    <m/>
    <m/>
    <m/>
    <m/>
    <m/>
    <s v="cigarette"/>
    <m/>
    <m/>
    <s v="Neutral"/>
    <n v="2"/>
    <n v="2"/>
    <n v="2"/>
    <n v="1"/>
    <m/>
    <m/>
    <n v="0"/>
    <n v="1"/>
    <n v="2"/>
    <n v="1"/>
    <n v="1"/>
    <m/>
    <m/>
  </r>
  <r>
    <n v="48551"/>
    <s v="Gods and Generals"/>
    <d v="2003-02-25T00:00:00"/>
    <x v="1"/>
    <s v="T10"/>
    <n v="216"/>
    <s v="Warner Bros."/>
    <x v="4"/>
    <m/>
    <x v="0"/>
    <n v="56000000"/>
    <n v="0"/>
    <m/>
    <n v="12870569"/>
    <s v="final"/>
    <n v="6.03"/>
    <n v="0"/>
    <n v="1"/>
    <n v="0"/>
    <n v="0"/>
    <s v="US"/>
    <s v="MD"/>
    <m/>
    <s v="US"/>
    <s v="VA"/>
    <m/>
    <s v="Maxwell, Ronald F.; Grillo, Nick"/>
    <s v="Maxwell, Ronald F."/>
    <s v="Maxwell, Ronald F.; Shaara, Jeff"/>
    <s v="Farrah, Kelly; George, Steve"/>
    <s v="Ehlers, Corky"/>
    <s v="Non-IMDb, Extra"/>
    <s v="extra"/>
    <s v="Pipe"/>
    <s v="30+"/>
    <s v="Male"/>
    <s v="Caucasian"/>
    <m/>
    <m/>
    <s v="Non-IMDb, Extra"/>
    <s v="extra"/>
    <s v="Cigar"/>
    <s v="20-30"/>
    <s v="Male"/>
    <s v="Caucasian"/>
    <m/>
    <m/>
    <s v="Non-IMDb, Extra"/>
    <s v="extra"/>
    <s v="Cigar"/>
    <s v="30+"/>
    <s v="Male"/>
    <s v="Caucasian"/>
    <m/>
    <m/>
    <s v="Non-IMDb, Extra"/>
    <s v="extra"/>
    <s v="Pipe"/>
    <s v="30+"/>
    <s v="Male"/>
    <s v="Caucasian"/>
    <m/>
    <m/>
    <m/>
    <m/>
    <m/>
    <m/>
    <m/>
    <m/>
    <m/>
    <m/>
    <m/>
    <m/>
    <m/>
    <m/>
    <m/>
    <m/>
    <m/>
    <m/>
    <m/>
    <m/>
    <m/>
    <m/>
    <m/>
    <m/>
    <m/>
    <m/>
    <m/>
    <m/>
    <m/>
    <m/>
    <m/>
    <m/>
    <m/>
    <m/>
    <m/>
    <m/>
    <m/>
    <m/>
    <m/>
    <m/>
    <m/>
    <m/>
    <m/>
    <m/>
    <m/>
    <m/>
    <m/>
    <m/>
    <m/>
    <m/>
    <m/>
    <m/>
    <m/>
    <m/>
    <m/>
    <m/>
    <m/>
    <m/>
    <m/>
    <m/>
    <m/>
    <m/>
    <m/>
    <m/>
    <m/>
    <m/>
    <m/>
    <m/>
    <m/>
    <m/>
    <m/>
    <m/>
    <m/>
    <n v="0"/>
    <n v="35"/>
    <n v="16"/>
    <n v="0"/>
    <n v="51"/>
    <s v="50+"/>
    <n v="2134423"/>
    <n v="108855573"/>
    <s v="Home"/>
    <s v="Outdoors"/>
    <m/>
    <m/>
    <m/>
    <m/>
    <m/>
    <s v="battlefield (Civil War)"/>
    <s v="Non-smoking adult"/>
    <m/>
    <m/>
    <s v="Elsewhere in US"/>
    <m/>
    <m/>
    <m/>
    <m/>
    <m/>
    <m/>
    <m/>
    <m/>
    <m/>
    <m/>
    <m/>
    <n v="0"/>
    <n v="0"/>
    <n v="4"/>
    <m/>
    <m/>
    <m/>
    <m/>
    <m/>
    <m/>
    <m/>
    <m/>
    <m/>
    <m/>
    <m/>
    <m/>
    <m/>
    <m/>
    <m/>
    <m/>
    <m/>
    <m/>
    <m/>
    <m/>
    <m/>
    <m/>
    <m/>
    <m/>
    <m/>
    <s v="pipe"/>
    <s v="cigar"/>
    <m/>
    <m/>
    <s v="cigar; pipe"/>
    <m/>
    <m/>
    <s v="Pro"/>
    <n v="6"/>
    <n v="6"/>
    <n v="2"/>
    <n v="3"/>
    <m/>
    <m/>
    <n v="0"/>
    <n v="2.42"/>
    <n v="3"/>
    <n v="1"/>
    <n v="1"/>
    <m/>
    <m/>
  </r>
  <r>
    <n v="48591"/>
    <s v="Cradle 2 the Grave"/>
    <d v="2003-02-28T00:00:00"/>
    <x v="1"/>
    <s v="T10"/>
    <n v="101"/>
    <s v="Warner Bros."/>
    <x v="4"/>
    <m/>
    <x v="1"/>
    <n v="25000000"/>
    <n v="0"/>
    <m/>
    <n v="34604054"/>
    <s v="final"/>
    <n v="6.03"/>
    <n v="0"/>
    <n v="1"/>
    <n v="0"/>
    <n v="0"/>
    <s v="US"/>
    <s v="CA"/>
    <m/>
    <m/>
    <m/>
    <m/>
    <s v="Copeland, Ray; Gains, Herb; Silver, Joel; Kevorkian, Melina"/>
    <s v="Bartkowiak, Andrzej"/>
    <s v="O'Brien, John"/>
    <s v="Stewart, Charles"/>
    <s v="Brechin, Derek"/>
    <s v="Non-IMDb, Extra"/>
    <s v="extra"/>
    <s v="Cigar"/>
    <s v="30+"/>
    <s v="Male"/>
    <s v="African American"/>
    <m/>
    <s v="Bad guy"/>
    <m/>
    <m/>
    <m/>
    <m/>
    <m/>
    <m/>
    <m/>
    <m/>
    <m/>
    <m/>
    <m/>
    <m/>
    <m/>
    <m/>
    <m/>
    <m/>
    <m/>
    <m/>
    <m/>
    <m/>
    <m/>
    <m/>
    <m/>
    <m/>
    <m/>
    <m/>
    <m/>
    <m/>
    <m/>
    <m/>
    <m/>
    <m/>
    <m/>
    <m/>
    <m/>
    <m/>
    <m/>
    <m/>
    <m/>
    <m/>
    <m/>
    <m/>
    <m/>
    <m/>
    <m/>
    <m/>
    <m/>
    <m/>
    <m/>
    <m/>
    <m/>
    <m/>
    <m/>
    <m/>
    <m/>
    <m/>
    <m/>
    <m/>
    <m/>
    <m/>
    <m/>
    <m/>
    <m/>
    <m/>
    <m/>
    <m/>
    <m/>
    <m/>
    <m/>
    <m/>
    <m/>
    <m/>
    <m/>
    <m/>
    <m/>
    <m/>
    <m/>
    <m/>
    <m/>
    <m/>
    <m/>
    <m/>
    <m/>
    <m/>
    <m/>
    <m/>
    <m/>
    <m/>
    <m/>
    <m/>
    <m/>
    <m/>
    <m/>
    <m/>
    <m/>
    <n v="0"/>
    <n v="44"/>
    <n v="0"/>
    <n v="0"/>
    <n v="44"/>
    <s v="30 — 49"/>
    <n v="5738649"/>
    <n v="252500556"/>
    <m/>
    <m/>
    <m/>
    <m/>
    <m/>
    <m/>
    <m/>
    <m/>
    <m/>
    <m/>
    <m/>
    <m/>
    <m/>
    <m/>
    <m/>
    <m/>
    <m/>
    <m/>
    <m/>
    <m/>
    <m/>
    <m/>
    <m/>
    <n v="0"/>
    <n v="0"/>
    <n v="1"/>
    <m/>
    <m/>
    <m/>
    <m/>
    <m/>
    <m/>
    <m/>
    <m/>
    <m/>
    <m/>
    <m/>
    <m/>
    <m/>
    <m/>
    <m/>
    <m/>
    <m/>
    <m/>
    <m/>
    <m/>
    <s v="cigar"/>
    <m/>
    <m/>
    <s v="cigar"/>
    <m/>
    <m/>
    <m/>
    <m/>
    <m/>
    <m/>
    <m/>
    <m/>
    <s v="Pro"/>
    <n v="6"/>
    <n v="6"/>
    <n v="2"/>
    <n v="3"/>
    <m/>
    <m/>
    <n v="0"/>
    <n v="2.42"/>
    <n v="3"/>
    <n v="1"/>
    <n v="1"/>
    <m/>
    <m/>
  </r>
  <r>
    <n v="48565"/>
    <s v="Tears of the Sun"/>
    <d v="2003-03-07T00:00:00"/>
    <x v="1"/>
    <s v="T10"/>
    <n v="118"/>
    <s v="Sony"/>
    <x v="6"/>
    <m/>
    <x v="1"/>
    <n v="70000000"/>
    <n v="0"/>
    <m/>
    <n v="43426961"/>
    <s v="final"/>
    <n v="6.03"/>
    <n v="0"/>
    <n v="0"/>
    <n v="0"/>
    <n v="0"/>
    <s v="US"/>
    <s v="HI"/>
    <m/>
    <s v="US"/>
    <s v="CA"/>
    <m/>
    <s v="Bryce, Ian; Lobell, Mike; Rifkin, Arnold"/>
    <s v="Fuqua, Antoine"/>
    <s v="Lasker, Alex; Cirillo, Patrick"/>
    <s v="Bates, Eric J."/>
    <s v="Buff IV, Conrad"/>
    <m/>
    <m/>
    <m/>
    <m/>
    <m/>
    <m/>
    <m/>
    <m/>
    <m/>
    <m/>
    <m/>
    <m/>
    <m/>
    <m/>
    <m/>
    <m/>
    <m/>
    <m/>
    <m/>
    <m/>
    <m/>
    <m/>
    <m/>
    <m/>
    <m/>
    <m/>
    <m/>
    <m/>
    <m/>
    <m/>
    <m/>
    <m/>
    <m/>
    <m/>
    <m/>
    <m/>
    <m/>
    <m/>
    <m/>
    <m/>
    <m/>
    <m/>
    <m/>
    <m/>
    <m/>
    <m/>
    <m/>
    <m/>
    <m/>
    <m/>
    <m/>
    <m/>
    <m/>
    <m/>
    <m/>
    <m/>
    <m/>
    <m/>
    <m/>
    <m/>
    <m/>
    <m/>
    <m/>
    <m/>
    <m/>
    <m/>
    <m/>
    <m/>
    <m/>
    <m/>
    <m/>
    <m/>
    <m/>
    <m/>
    <m/>
    <m/>
    <m/>
    <m/>
    <m/>
    <m/>
    <m/>
    <m/>
    <m/>
    <m/>
    <m/>
    <m/>
    <m/>
    <m/>
    <m/>
    <m/>
    <m/>
    <m/>
    <m/>
    <m/>
    <m/>
    <m/>
    <m/>
    <m/>
    <m/>
    <m/>
    <m/>
    <m/>
    <m/>
    <n v="0"/>
    <n v="0"/>
    <n v="0"/>
    <n v="0"/>
    <n v="0"/>
    <n v="0"/>
    <n v="7201818"/>
    <n v="0"/>
    <m/>
    <m/>
    <m/>
    <m/>
    <m/>
    <m/>
    <m/>
    <m/>
    <m/>
    <m/>
    <m/>
    <m/>
    <m/>
    <m/>
    <m/>
    <m/>
    <m/>
    <m/>
    <m/>
    <m/>
    <m/>
    <m/>
    <m/>
    <n v="0"/>
    <n v="0"/>
    <n v="0"/>
    <m/>
    <m/>
    <m/>
    <m/>
    <m/>
    <m/>
    <m/>
    <m/>
    <m/>
    <m/>
    <m/>
    <m/>
    <m/>
    <m/>
    <m/>
    <m/>
    <m/>
    <m/>
    <m/>
    <m/>
    <m/>
    <m/>
    <m/>
    <m/>
    <m/>
    <m/>
    <m/>
    <m/>
    <m/>
    <m/>
    <m/>
    <m/>
    <m/>
    <n v="0"/>
    <n v="0"/>
    <n v="0"/>
    <n v="0"/>
    <m/>
    <m/>
    <n v="0"/>
    <n v="0"/>
    <n v="1"/>
    <n v="1"/>
    <n v="1"/>
    <m/>
    <m/>
  </r>
  <r>
    <n v="48693"/>
    <s v="Bringing Down the House"/>
    <d v="2003-03-07T00:00:00"/>
    <x v="1"/>
    <s v="T10"/>
    <n v="105"/>
    <s v="Hyde Park"/>
    <x v="1"/>
    <m/>
    <x v="0"/>
    <n v="33000000"/>
    <n v="0"/>
    <m/>
    <n v="132541238"/>
    <s v="final"/>
    <n v="6.03"/>
    <n v="0"/>
    <n v="1"/>
    <n v="0"/>
    <n v="0"/>
    <s v="US"/>
    <s v="CA"/>
    <m/>
    <m/>
    <m/>
    <m/>
    <s v="Hoberman, David; Amritraj, Ashok"/>
    <s v="Shankman, Adam"/>
    <s v="Filardi, Jason"/>
    <s v="Freund, Ellen"/>
    <s v="Greenberg, Gerald B."/>
    <s v="Non-IMDb, Extra"/>
    <s v="extra"/>
    <s v="Cigarette"/>
    <s v="30+"/>
    <s v="Male"/>
    <s v="Caucasian"/>
    <m/>
    <m/>
    <m/>
    <m/>
    <m/>
    <m/>
    <m/>
    <m/>
    <m/>
    <m/>
    <m/>
    <m/>
    <m/>
    <m/>
    <m/>
    <m/>
    <m/>
    <m/>
    <m/>
    <m/>
    <m/>
    <m/>
    <m/>
    <m/>
    <m/>
    <m/>
    <m/>
    <m/>
    <m/>
    <m/>
    <m/>
    <m/>
    <m/>
    <m/>
    <m/>
    <m/>
    <m/>
    <m/>
    <m/>
    <m/>
    <m/>
    <m/>
    <m/>
    <m/>
    <m/>
    <m/>
    <m/>
    <m/>
    <m/>
    <m/>
    <m/>
    <m/>
    <m/>
    <m/>
    <m/>
    <m/>
    <m/>
    <m/>
    <m/>
    <m/>
    <m/>
    <m/>
    <m/>
    <m/>
    <m/>
    <m/>
    <m/>
    <m/>
    <m/>
    <m/>
    <m/>
    <m/>
    <m/>
    <m/>
    <m/>
    <m/>
    <m/>
    <m/>
    <m/>
    <m/>
    <m/>
    <m/>
    <m/>
    <m/>
    <m/>
    <m/>
    <m/>
    <m/>
    <m/>
    <m/>
    <m/>
    <m/>
    <m/>
    <m/>
    <m/>
    <m/>
    <m/>
    <n v="5"/>
    <n v="0"/>
    <n v="0"/>
    <n v="0"/>
    <n v="5"/>
    <s v="1 — 9"/>
    <n v="21980305"/>
    <n v="109901525"/>
    <s v="Workplace"/>
    <m/>
    <m/>
    <m/>
    <m/>
    <m/>
    <m/>
    <m/>
    <m/>
    <m/>
    <m/>
    <s v="California"/>
    <m/>
    <m/>
    <m/>
    <m/>
    <m/>
    <m/>
    <m/>
    <m/>
    <m/>
    <m/>
    <m/>
    <n v="0"/>
    <n v="0"/>
    <n v="1"/>
    <m/>
    <m/>
    <m/>
    <m/>
    <m/>
    <m/>
    <m/>
    <m/>
    <m/>
    <m/>
    <m/>
    <m/>
    <m/>
    <m/>
    <m/>
    <m/>
    <m/>
    <m/>
    <m/>
    <m/>
    <m/>
    <m/>
    <m/>
    <m/>
    <m/>
    <m/>
    <m/>
    <m/>
    <m/>
    <s v="cigarette"/>
    <s v="cigarette"/>
    <s v="set prop for meeting"/>
    <s v="Neutral"/>
    <n v="2"/>
    <n v="2"/>
    <n v="0"/>
    <n v="0"/>
    <m/>
    <m/>
    <n v="0"/>
    <n v="0.56999999999999995"/>
    <n v="2"/>
    <n v="1"/>
    <n v="1"/>
    <m/>
    <m/>
  </r>
  <r>
    <n v="48622"/>
    <s v="Dark Blue"/>
    <d v="2003-03-09T00:00:00"/>
    <x v="1"/>
    <s v="T10"/>
    <n v="118"/>
    <s v="MGM"/>
    <x v="0"/>
    <s v="MGM"/>
    <x v="1"/>
    <n v="15000000"/>
    <n v="0"/>
    <m/>
    <n v="9059588"/>
    <s v="final"/>
    <n v="6.03"/>
    <n v="0"/>
    <n v="1"/>
    <n v="0"/>
    <n v="0"/>
    <s v="US"/>
    <s v="CA"/>
    <m/>
    <m/>
    <m/>
    <m/>
    <s v="Borman, Moritz; East, Guy"/>
    <s v="Shelton, Ron"/>
    <s v="Ellroy, James"/>
    <s v="Parrish, Hope M."/>
    <s v="Seydor, Paul"/>
    <s v="Russell, Kurt"/>
    <s v="star"/>
    <s v="Cigar"/>
    <s v="30+"/>
    <s v="Male"/>
    <s v="Caucasian"/>
    <m/>
    <m/>
    <m/>
    <s v="credited non-star"/>
    <s v="Cigarette"/>
    <s v="20-30"/>
    <s v="Male"/>
    <s v="African American"/>
    <m/>
    <s v="Bad guy"/>
    <s v="Mihok, Dash"/>
    <s v="credited non-star"/>
    <s v="Cigarette"/>
    <s v="20-30"/>
    <s v="Male"/>
    <s v="Caucasian"/>
    <m/>
    <s v="Bad guy"/>
    <s v="Lee, Dana"/>
    <s v="credited non-star"/>
    <s v="Cigarette"/>
    <s v="30+"/>
    <s v="Male"/>
    <s v="Asian"/>
    <m/>
    <m/>
    <s v="Non-IMDb, Extra"/>
    <s v="extra"/>
    <s v="Cigarette"/>
    <s v="20-30"/>
    <s v="Male"/>
    <s v="African American"/>
    <m/>
    <s v="Bad guy"/>
    <s v="Gleeson, Brendan"/>
    <s v="credited non-star"/>
    <s v="Cigar"/>
    <s v="30+"/>
    <s v="Male"/>
    <s v="Caucasian"/>
    <m/>
    <s v="Good guy"/>
    <m/>
    <m/>
    <m/>
    <m/>
    <m/>
    <m/>
    <m/>
    <m/>
    <m/>
    <m/>
    <m/>
    <m/>
    <m/>
    <m/>
    <m/>
    <m/>
    <m/>
    <m/>
    <m/>
    <m/>
    <m/>
    <m/>
    <m/>
    <m/>
    <m/>
    <m/>
    <m/>
    <m/>
    <m/>
    <m/>
    <m/>
    <m/>
    <m/>
    <m/>
    <m/>
    <m/>
    <m/>
    <m/>
    <m/>
    <m/>
    <m/>
    <m/>
    <m/>
    <m/>
    <m/>
    <m/>
    <m/>
    <m/>
    <m/>
    <m/>
    <m/>
    <m/>
    <m/>
    <m/>
    <m/>
    <n v="33"/>
    <n v="12"/>
    <n v="0"/>
    <n v="0"/>
    <n v="45"/>
    <s v="30 — 49"/>
    <n v="1502419"/>
    <n v="67608855"/>
    <s v="Home"/>
    <s v="Workplace"/>
    <s v="Bar/nightclub"/>
    <s v="Outdoors"/>
    <m/>
    <m/>
    <m/>
    <s v="street"/>
    <s v="Non-smoking adult"/>
    <m/>
    <m/>
    <s v="California"/>
    <m/>
    <m/>
    <m/>
    <m/>
    <m/>
    <m/>
    <m/>
    <m/>
    <m/>
    <m/>
    <m/>
    <n v="1"/>
    <n v="4"/>
    <n v="1"/>
    <s v="Comment by actor/actress"/>
    <s v="Scott Speedman made a comment that criminals were found because of all their cigarette butts."/>
    <m/>
    <m/>
    <m/>
    <m/>
    <m/>
    <m/>
    <m/>
    <m/>
    <m/>
    <m/>
    <m/>
    <m/>
    <m/>
    <m/>
    <m/>
    <m/>
    <m/>
    <s v="cigar"/>
    <m/>
    <m/>
    <m/>
    <m/>
    <s v="cigarette"/>
    <m/>
    <s v="cigarette"/>
    <s v="cigarette"/>
    <m/>
    <m/>
    <m/>
    <m/>
    <s v="Pro"/>
    <n v="6"/>
    <n v="6"/>
    <n v="6"/>
    <n v="3"/>
    <m/>
    <m/>
    <n v="0"/>
    <n v="3"/>
    <n v="4"/>
    <n v="1"/>
    <n v="1"/>
    <m/>
    <m/>
  </r>
  <r>
    <n v="48603"/>
    <s v="Hunted, The"/>
    <d v="2003-03-14T00:00:00"/>
    <x v="1"/>
    <s v="T10"/>
    <n v="94"/>
    <s v="Paramount"/>
    <x v="3"/>
    <m/>
    <x v="1"/>
    <n v="55000000"/>
    <n v="0"/>
    <m/>
    <n v="34238611"/>
    <s v="final"/>
    <n v="6.03"/>
    <n v="0"/>
    <n v="1"/>
    <n v="0"/>
    <n v="0"/>
    <s v="US"/>
    <s v="OR"/>
    <m/>
    <s v="US"/>
    <s v="WA"/>
    <m/>
    <s v="Jacks, James; Mestres, Ricardo"/>
    <s v="Friedkin, William"/>
    <s v="Griffiths, David; Griffiths, Peter; Monterastelli, Art"/>
    <s v="Bedig, Barry"/>
    <s v="Hess, Augie"/>
    <s v="Non-IMDb, Extra"/>
    <s v="extra"/>
    <s v="Cigarette"/>
    <s v="30+"/>
    <s v="Male"/>
    <s v="Other"/>
    <s v="Unidentified"/>
    <s v="Bad guy"/>
    <m/>
    <m/>
    <m/>
    <m/>
    <m/>
    <m/>
    <m/>
    <m/>
    <m/>
    <m/>
    <m/>
    <m/>
    <m/>
    <m/>
    <m/>
    <m/>
    <m/>
    <m/>
    <m/>
    <m/>
    <m/>
    <m/>
    <m/>
    <m/>
    <m/>
    <m/>
    <m/>
    <m/>
    <m/>
    <m/>
    <m/>
    <m/>
    <m/>
    <m/>
    <m/>
    <m/>
    <m/>
    <m/>
    <m/>
    <m/>
    <m/>
    <m/>
    <m/>
    <m/>
    <m/>
    <m/>
    <m/>
    <m/>
    <m/>
    <m/>
    <m/>
    <m/>
    <m/>
    <m/>
    <m/>
    <m/>
    <m/>
    <m/>
    <m/>
    <m/>
    <m/>
    <m/>
    <m/>
    <m/>
    <m/>
    <m/>
    <m/>
    <m/>
    <m/>
    <m/>
    <m/>
    <m/>
    <m/>
    <m/>
    <m/>
    <m/>
    <m/>
    <m/>
    <m/>
    <m/>
    <m/>
    <m/>
    <m/>
    <m/>
    <m/>
    <m/>
    <m/>
    <m/>
    <m/>
    <m/>
    <m/>
    <m/>
    <m/>
    <m/>
    <m/>
    <n v="2"/>
    <n v="0"/>
    <n v="0"/>
    <n v="0"/>
    <n v="2"/>
    <s v="1 — 9"/>
    <n v="5678045"/>
    <n v="11356090"/>
    <s v="Outdoors"/>
    <m/>
    <m/>
    <m/>
    <m/>
    <m/>
    <m/>
    <s v="war zone"/>
    <s v="Non-smoking adult"/>
    <m/>
    <m/>
    <s v="Outside of US"/>
    <m/>
    <m/>
    <m/>
    <m/>
    <m/>
    <m/>
    <m/>
    <m/>
    <m/>
    <m/>
    <m/>
    <n v="0"/>
    <n v="0"/>
    <n v="1"/>
    <m/>
    <m/>
    <m/>
    <m/>
    <m/>
    <m/>
    <m/>
    <m/>
    <m/>
    <m/>
    <m/>
    <m/>
    <m/>
    <m/>
    <m/>
    <m/>
    <m/>
    <m/>
    <m/>
    <m/>
    <m/>
    <m/>
    <m/>
    <s v="cigarette"/>
    <m/>
    <m/>
    <m/>
    <m/>
    <m/>
    <s v="cigarette"/>
    <m/>
    <m/>
    <s v="Neutral"/>
    <n v="2"/>
    <n v="2"/>
    <n v="2"/>
    <n v="1"/>
    <m/>
    <m/>
    <n v="0"/>
    <n v="1"/>
    <n v="2"/>
    <n v="1"/>
    <n v="1"/>
    <m/>
    <m/>
  </r>
  <r>
    <n v="48685"/>
    <s v="Agent Cody Banks"/>
    <d v="2003-03-17T00:00:00"/>
    <x v="1"/>
    <s v="T10"/>
    <n v="102"/>
    <s v="MGM"/>
    <x v="0"/>
    <s v="MGM"/>
    <x v="2"/>
    <n v="26000000"/>
    <n v="0"/>
    <m/>
    <n v="47285499"/>
    <s v="final"/>
    <n v="6.03"/>
    <n v="0"/>
    <n v="0"/>
    <n v="0"/>
    <n v="0"/>
    <s v="CAN"/>
    <m/>
    <s v="BC"/>
    <m/>
    <m/>
    <m/>
    <s v="Alexander, Jason; Birchfield-Eick, Jennifer; David, Kerry; Gold, Danny"/>
    <s v="Zwart, Harald"/>
    <s v="Jurgensen, Jeffrey; Alexander, Scott; Stentz, Zack; Miller, Ashley"/>
    <s v="McLaughlin, Wayne"/>
    <s v="Miller, Jim"/>
    <m/>
    <m/>
    <m/>
    <m/>
    <m/>
    <m/>
    <m/>
    <m/>
    <m/>
    <m/>
    <m/>
    <m/>
    <m/>
    <m/>
    <m/>
    <m/>
    <m/>
    <m/>
    <m/>
    <m/>
    <m/>
    <m/>
    <m/>
    <m/>
    <m/>
    <m/>
    <m/>
    <m/>
    <m/>
    <m/>
    <m/>
    <m/>
    <m/>
    <m/>
    <m/>
    <m/>
    <m/>
    <m/>
    <m/>
    <m/>
    <m/>
    <m/>
    <m/>
    <m/>
    <m/>
    <m/>
    <m/>
    <m/>
    <m/>
    <m/>
    <m/>
    <m/>
    <m/>
    <m/>
    <m/>
    <m/>
    <m/>
    <m/>
    <m/>
    <m/>
    <m/>
    <m/>
    <m/>
    <m/>
    <m/>
    <m/>
    <m/>
    <m/>
    <m/>
    <m/>
    <m/>
    <m/>
    <m/>
    <m/>
    <m/>
    <m/>
    <m/>
    <m/>
    <m/>
    <m/>
    <m/>
    <m/>
    <m/>
    <m/>
    <m/>
    <m/>
    <m/>
    <m/>
    <m/>
    <m/>
    <m/>
    <m/>
    <m/>
    <m/>
    <m/>
    <m/>
    <m/>
    <m/>
    <m/>
    <m/>
    <m/>
    <m/>
    <m/>
    <n v="0"/>
    <n v="0"/>
    <n v="0"/>
    <n v="0"/>
    <n v="0"/>
    <n v="0"/>
    <n v="7841708"/>
    <n v="0"/>
    <m/>
    <m/>
    <m/>
    <m/>
    <m/>
    <m/>
    <m/>
    <m/>
    <m/>
    <m/>
    <m/>
    <m/>
    <m/>
    <m/>
    <m/>
    <m/>
    <m/>
    <m/>
    <m/>
    <m/>
    <m/>
    <m/>
    <m/>
    <n v="0"/>
    <n v="0"/>
    <n v="0"/>
    <m/>
    <m/>
    <m/>
    <m/>
    <m/>
    <m/>
    <m/>
    <m/>
    <m/>
    <m/>
    <m/>
    <m/>
    <m/>
    <m/>
    <m/>
    <m/>
    <m/>
    <m/>
    <m/>
    <m/>
    <m/>
    <m/>
    <m/>
    <m/>
    <m/>
    <m/>
    <m/>
    <m/>
    <m/>
    <m/>
    <m/>
    <m/>
    <m/>
    <n v="0"/>
    <n v="0"/>
    <n v="0"/>
    <n v="0"/>
    <m/>
    <m/>
    <n v="0"/>
    <n v="0"/>
    <n v="1"/>
    <n v="1"/>
    <n v="1"/>
    <m/>
    <m/>
  </r>
  <r>
    <n v="48577"/>
    <s v="Willard"/>
    <d v="2003-03-18T00:00:00"/>
    <x v="1"/>
    <s v="T10"/>
    <n v="100"/>
    <s v="New Line"/>
    <x v="4"/>
    <m/>
    <x v="0"/>
    <n v="22000000"/>
    <n v="0"/>
    <m/>
    <n v="6852144"/>
    <s v="final"/>
    <n v="6.03"/>
    <n v="0"/>
    <n v="0"/>
    <n v="0"/>
    <n v="0"/>
    <s v="CAN"/>
    <m/>
    <s v="BC"/>
    <s v="US"/>
    <s v="CA"/>
    <m/>
    <s v="Morgan, Glen; Wong, James"/>
    <s v="Morgan, Glen"/>
    <s v="Ralston, Gilbert; Morgan, Glen"/>
    <s v="Baleshta, Tom"/>
    <s v="Coblentz, James"/>
    <m/>
    <m/>
    <m/>
    <m/>
    <m/>
    <m/>
    <m/>
    <m/>
    <m/>
    <m/>
    <m/>
    <m/>
    <m/>
    <m/>
    <m/>
    <m/>
    <m/>
    <m/>
    <m/>
    <m/>
    <m/>
    <m/>
    <m/>
    <m/>
    <m/>
    <m/>
    <m/>
    <m/>
    <m/>
    <m/>
    <m/>
    <m/>
    <m/>
    <m/>
    <m/>
    <m/>
    <m/>
    <m/>
    <m/>
    <m/>
    <m/>
    <m/>
    <m/>
    <m/>
    <m/>
    <m/>
    <m/>
    <m/>
    <m/>
    <m/>
    <m/>
    <m/>
    <m/>
    <m/>
    <m/>
    <m/>
    <m/>
    <m/>
    <m/>
    <m/>
    <m/>
    <m/>
    <m/>
    <m/>
    <m/>
    <m/>
    <m/>
    <m/>
    <m/>
    <m/>
    <m/>
    <m/>
    <m/>
    <m/>
    <m/>
    <m/>
    <m/>
    <m/>
    <m/>
    <m/>
    <m/>
    <m/>
    <m/>
    <m/>
    <m/>
    <m/>
    <m/>
    <m/>
    <m/>
    <m/>
    <m/>
    <m/>
    <m/>
    <m/>
    <m/>
    <m/>
    <m/>
    <m/>
    <m/>
    <m/>
    <m/>
    <m/>
    <m/>
    <n v="0"/>
    <n v="0"/>
    <n v="0"/>
    <n v="0"/>
    <n v="0"/>
    <n v="0"/>
    <n v="1136342"/>
    <n v="0"/>
    <m/>
    <m/>
    <m/>
    <m/>
    <m/>
    <m/>
    <m/>
    <m/>
    <m/>
    <m/>
    <m/>
    <m/>
    <m/>
    <m/>
    <m/>
    <m/>
    <m/>
    <m/>
    <m/>
    <m/>
    <m/>
    <m/>
    <m/>
    <n v="0"/>
    <n v="0"/>
    <n v="0"/>
    <m/>
    <m/>
    <m/>
    <m/>
    <m/>
    <m/>
    <m/>
    <m/>
    <m/>
    <m/>
    <m/>
    <m/>
    <m/>
    <m/>
    <m/>
    <m/>
    <m/>
    <m/>
    <m/>
    <m/>
    <m/>
    <m/>
    <m/>
    <m/>
    <m/>
    <m/>
    <m/>
    <m/>
    <m/>
    <m/>
    <m/>
    <m/>
    <m/>
    <n v="0"/>
    <n v="0"/>
    <n v="0"/>
    <n v="0"/>
    <m/>
    <m/>
    <n v="0"/>
    <n v="0"/>
    <n v="1"/>
    <n v="1"/>
    <n v="1"/>
    <m/>
    <m/>
  </r>
  <r>
    <n v="48646"/>
    <s v="Piglet's Big Movie"/>
    <d v="2003-03-21T00:00:00"/>
    <x v="1"/>
    <s v="T10"/>
    <n v="75"/>
    <s v="Disney"/>
    <x v="1"/>
    <m/>
    <x v="3"/>
    <n v="0"/>
    <n v="0"/>
    <m/>
    <n v="23073611"/>
    <s v="final"/>
    <n v="6.03"/>
    <n v="0"/>
    <n v="0"/>
    <n v="0"/>
    <n v="0"/>
    <s v="US"/>
    <s v="CA"/>
    <m/>
    <m/>
    <m/>
    <m/>
    <s v="Pappalardo-Robinson, Michelle; Kiso, Yukari; Barron, Ferrell"/>
    <s v="Glebas, Francis"/>
    <s v="Hohlfeld, Brian"/>
    <m/>
    <s v="Bilancio, Ivan"/>
    <m/>
    <m/>
    <m/>
    <m/>
    <m/>
    <m/>
    <m/>
    <m/>
    <m/>
    <m/>
    <m/>
    <m/>
    <m/>
    <m/>
    <m/>
    <m/>
    <m/>
    <m/>
    <m/>
    <m/>
    <m/>
    <m/>
    <m/>
    <m/>
    <m/>
    <m/>
    <m/>
    <m/>
    <m/>
    <m/>
    <m/>
    <m/>
    <m/>
    <m/>
    <m/>
    <m/>
    <m/>
    <m/>
    <m/>
    <m/>
    <m/>
    <m/>
    <m/>
    <m/>
    <m/>
    <m/>
    <m/>
    <m/>
    <m/>
    <m/>
    <m/>
    <m/>
    <m/>
    <m/>
    <m/>
    <m/>
    <m/>
    <m/>
    <m/>
    <m/>
    <m/>
    <m/>
    <m/>
    <m/>
    <m/>
    <m/>
    <m/>
    <m/>
    <m/>
    <m/>
    <m/>
    <m/>
    <m/>
    <m/>
    <m/>
    <m/>
    <m/>
    <m/>
    <m/>
    <m/>
    <m/>
    <m/>
    <m/>
    <m/>
    <m/>
    <m/>
    <m/>
    <m/>
    <m/>
    <m/>
    <m/>
    <m/>
    <m/>
    <m/>
    <m/>
    <m/>
    <m/>
    <m/>
    <m/>
    <m/>
    <m/>
    <m/>
    <m/>
    <n v="0"/>
    <n v="0"/>
    <n v="0"/>
    <n v="0"/>
    <n v="0"/>
    <n v="0"/>
    <n v="3826469"/>
    <n v="0"/>
    <m/>
    <m/>
    <m/>
    <m/>
    <m/>
    <m/>
    <m/>
    <m/>
    <m/>
    <m/>
    <m/>
    <m/>
    <m/>
    <m/>
    <m/>
    <m/>
    <m/>
    <m/>
    <m/>
    <m/>
    <m/>
    <m/>
    <m/>
    <n v="0"/>
    <n v="0"/>
    <n v="0"/>
    <m/>
    <m/>
    <m/>
    <m/>
    <m/>
    <m/>
    <m/>
    <m/>
    <m/>
    <m/>
    <m/>
    <m/>
    <m/>
    <m/>
    <m/>
    <m/>
    <m/>
    <m/>
    <m/>
    <m/>
    <m/>
    <m/>
    <m/>
    <m/>
    <m/>
    <m/>
    <m/>
    <m/>
    <m/>
    <m/>
    <m/>
    <m/>
    <m/>
    <n v="0"/>
    <n v="0"/>
    <n v="0"/>
    <n v="0"/>
    <m/>
    <m/>
    <n v="0"/>
    <n v="0"/>
    <n v="1"/>
    <n v="1"/>
    <n v="1"/>
    <m/>
    <m/>
  </r>
  <r>
    <n v="48573"/>
    <s v="View From the Top"/>
    <d v="2003-03-24T00:00:00"/>
    <x v="1"/>
    <s v="T10"/>
    <n v="87"/>
    <s v="Miramax"/>
    <x v="0"/>
    <s v="Miramax"/>
    <x v="0"/>
    <n v="30000000"/>
    <n v="0"/>
    <m/>
    <n v="15589458"/>
    <s v="final"/>
    <n v="6.03"/>
    <n v="0"/>
    <n v="1"/>
    <n v="0"/>
    <n v="0"/>
    <s v="US"/>
    <s v="CA"/>
    <m/>
    <s v="VAR"/>
    <m/>
    <m/>
    <s v="Baer, Matthew; Cohen, Bobby; Grey, Brad"/>
    <s v="Barreto, Bruno"/>
    <s v="Wald, Eric"/>
    <s v="Bankins, Peter"/>
    <s v="Greenbury, Christopher"/>
    <s v="Preston, Kelly"/>
    <s v="credited non-star"/>
    <s v="Cigarette"/>
    <s v="30+"/>
    <s v="Female"/>
    <s v="Caucasian"/>
    <m/>
    <m/>
    <s v="Non-IMDb, Extra"/>
    <s v="extra"/>
    <s v="Cigarette"/>
    <s v="30+"/>
    <s v="Female"/>
    <s v="Caucasian"/>
    <m/>
    <m/>
    <m/>
    <m/>
    <m/>
    <m/>
    <m/>
    <m/>
    <m/>
    <m/>
    <m/>
    <m/>
    <m/>
    <m/>
    <m/>
    <m/>
    <m/>
    <m/>
    <m/>
    <m/>
    <m/>
    <m/>
    <m/>
    <m/>
    <m/>
    <m/>
    <m/>
    <m/>
    <m/>
    <m/>
    <m/>
    <m/>
    <m/>
    <m/>
    <m/>
    <m/>
    <m/>
    <m/>
    <m/>
    <m/>
    <m/>
    <m/>
    <m/>
    <m/>
    <m/>
    <m/>
    <m/>
    <m/>
    <m/>
    <m/>
    <m/>
    <m/>
    <m/>
    <m/>
    <m/>
    <m/>
    <m/>
    <m/>
    <m/>
    <m/>
    <m/>
    <m/>
    <m/>
    <m/>
    <m/>
    <m/>
    <m/>
    <m/>
    <m/>
    <m/>
    <m/>
    <m/>
    <m/>
    <m/>
    <m/>
    <m/>
    <m/>
    <m/>
    <m/>
    <m/>
    <m/>
    <m/>
    <m/>
    <m/>
    <m/>
    <m/>
    <m/>
    <m/>
    <m/>
    <n v="5"/>
    <n v="0"/>
    <n v="0"/>
    <n v="0"/>
    <n v="5"/>
    <s v="1 — 9"/>
    <n v="2585316"/>
    <n v="12926580"/>
    <s v="Vehicle"/>
    <s v="Hotel/motel"/>
    <s v="Outdoors"/>
    <m/>
    <m/>
    <m/>
    <m/>
    <s v="doorway of home"/>
    <s v="Non-smoking adult"/>
    <m/>
    <m/>
    <s v="Elsewhere in US"/>
    <m/>
    <m/>
    <m/>
    <m/>
    <m/>
    <m/>
    <m/>
    <m/>
    <m/>
    <m/>
    <m/>
    <n v="0"/>
    <n v="1"/>
    <n v="1"/>
    <m/>
    <m/>
    <m/>
    <m/>
    <m/>
    <m/>
    <m/>
    <m/>
    <m/>
    <m/>
    <m/>
    <m/>
    <m/>
    <m/>
    <m/>
    <m/>
    <m/>
    <m/>
    <m/>
    <m/>
    <m/>
    <m/>
    <s v="cigarette"/>
    <m/>
    <m/>
    <m/>
    <m/>
    <m/>
    <s v="cigarette"/>
    <m/>
    <m/>
    <m/>
    <s v="Neutral"/>
    <n v="2"/>
    <n v="2"/>
    <n v="4"/>
    <n v="2"/>
    <m/>
    <m/>
    <n v="0"/>
    <n v="1.42"/>
    <n v="2"/>
    <n v="1"/>
    <n v="1"/>
    <m/>
    <m/>
  </r>
  <r>
    <n v="48626"/>
    <s v="Dreamcatcher"/>
    <d v="2003-03-24T00:00:00"/>
    <x v="1"/>
    <s v="T10"/>
    <n v="136"/>
    <s v="Warner Bros."/>
    <x v="4"/>
    <m/>
    <x v="1"/>
    <n v="68000000"/>
    <n v="0"/>
    <m/>
    <n v="33685268"/>
    <s v="final"/>
    <n v="6.03"/>
    <n v="0"/>
    <n v="0"/>
    <n v="0"/>
    <n v="0"/>
    <s v="CAN"/>
    <m/>
    <s v="BC"/>
    <s v="US"/>
    <s v="MA"/>
    <m/>
    <s v="Kasdan, Lawrence; Okun, Charles; Berman, Bruce; Dollarhide, Elizabeth"/>
    <s v="Kasdan, Lawrence"/>
    <s v="King, Stephen; Goldman, William; Kasdan, Lawrence"/>
    <s v="Harper, Haida"/>
    <s v="Dávalos, Raúl"/>
    <m/>
    <m/>
    <m/>
    <m/>
    <m/>
    <m/>
    <m/>
    <m/>
    <m/>
    <m/>
    <m/>
    <m/>
    <m/>
    <m/>
    <m/>
    <m/>
    <m/>
    <m/>
    <m/>
    <m/>
    <m/>
    <m/>
    <m/>
    <m/>
    <m/>
    <m/>
    <m/>
    <m/>
    <m/>
    <m/>
    <m/>
    <m/>
    <m/>
    <m/>
    <m/>
    <m/>
    <m/>
    <m/>
    <m/>
    <m/>
    <m/>
    <m/>
    <m/>
    <m/>
    <m/>
    <m/>
    <m/>
    <m/>
    <m/>
    <m/>
    <m/>
    <m/>
    <m/>
    <m/>
    <m/>
    <m/>
    <m/>
    <m/>
    <m/>
    <m/>
    <m/>
    <m/>
    <m/>
    <m/>
    <m/>
    <m/>
    <m/>
    <m/>
    <m/>
    <m/>
    <m/>
    <m/>
    <m/>
    <m/>
    <m/>
    <m/>
    <m/>
    <m/>
    <m/>
    <m/>
    <m/>
    <m/>
    <m/>
    <m/>
    <m/>
    <m/>
    <m/>
    <m/>
    <m/>
    <m/>
    <m/>
    <m/>
    <m/>
    <m/>
    <m/>
    <m/>
    <m/>
    <m/>
    <m/>
    <m/>
    <m/>
    <m/>
    <m/>
    <n v="0"/>
    <n v="0"/>
    <n v="0"/>
    <n v="0"/>
    <n v="0"/>
    <n v="0"/>
    <n v="5586280"/>
    <n v="0"/>
    <m/>
    <m/>
    <m/>
    <m/>
    <m/>
    <m/>
    <m/>
    <m/>
    <m/>
    <m/>
    <m/>
    <m/>
    <m/>
    <m/>
    <m/>
    <m/>
    <m/>
    <m/>
    <m/>
    <m/>
    <m/>
    <m/>
    <m/>
    <n v="0"/>
    <n v="0"/>
    <n v="0"/>
    <m/>
    <m/>
    <m/>
    <m/>
    <m/>
    <m/>
    <m/>
    <m/>
    <m/>
    <m/>
    <m/>
    <m/>
    <m/>
    <m/>
    <m/>
    <m/>
    <m/>
    <m/>
    <m/>
    <m/>
    <m/>
    <m/>
    <m/>
    <m/>
    <m/>
    <m/>
    <m/>
    <m/>
    <m/>
    <m/>
    <m/>
    <m/>
    <m/>
    <n v="0"/>
    <n v="0"/>
    <n v="0"/>
    <n v="0"/>
    <m/>
    <m/>
    <n v="0"/>
    <n v="0"/>
    <n v="1"/>
    <n v="1"/>
    <n v="1"/>
    <m/>
    <m/>
  </r>
  <r>
    <n v="48692"/>
    <s v="Boat Trip"/>
    <d v="2003-03-24T00:00:00"/>
    <x v="1"/>
    <s v="T10"/>
    <n v="94"/>
    <s v="Artisan"/>
    <x v="0"/>
    <s v="Lionsgate"/>
    <x v="1"/>
    <n v="20000000"/>
    <n v="0"/>
    <m/>
    <n v="8586376"/>
    <s v="final"/>
    <n v="6.03"/>
    <n v="0"/>
    <n v="1"/>
    <n v="0"/>
    <n v="0"/>
    <s v="Germany"/>
    <m/>
    <m/>
    <s v="Greece"/>
    <m/>
    <m/>
    <s v="Müller, Sabine; Hübner, Frank; Krevoy, Brad; Schmidt, Gerhard"/>
    <s v="Nathan, Mort"/>
    <s v="Nathan, Mort; Bigelow, William"/>
    <s v="Isfort, Stefan"/>
    <s v="Axmess, John"/>
    <s v="Gesher, Zen"/>
    <s v="credited non-star"/>
    <s v="Cigar"/>
    <s v="30+"/>
    <s v="Male"/>
    <s v="Caucasian"/>
    <m/>
    <s v="Good guy"/>
    <s v="Campbell, Ken Hudson"/>
    <s v="credited non-star"/>
    <s v="Cigar"/>
    <s v="30+"/>
    <s v="Male"/>
    <s v="Caucasian"/>
    <m/>
    <s v="Good guy"/>
    <s v="Bumiller, William"/>
    <s v="credited non-star"/>
    <s v="Cigar"/>
    <s v="30+"/>
    <s v="Male"/>
    <s v="Caucasian"/>
    <m/>
    <s v="Good guy"/>
    <m/>
    <m/>
    <m/>
    <m/>
    <m/>
    <m/>
    <m/>
    <m/>
    <m/>
    <m/>
    <m/>
    <m/>
    <m/>
    <m/>
    <m/>
    <m/>
    <m/>
    <m/>
    <m/>
    <m/>
    <m/>
    <m/>
    <m/>
    <m/>
    <m/>
    <m/>
    <m/>
    <m/>
    <m/>
    <m/>
    <m/>
    <m/>
    <m/>
    <m/>
    <m/>
    <m/>
    <m/>
    <m/>
    <m/>
    <m/>
    <m/>
    <m/>
    <m/>
    <m/>
    <m/>
    <m/>
    <m/>
    <m/>
    <m/>
    <m/>
    <m/>
    <m/>
    <m/>
    <m/>
    <m/>
    <m/>
    <m/>
    <m/>
    <m/>
    <m/>
    <m/>
    <m/>
    <m/>
    <m/>
    <m/>
    <m/>
    <m/>
    <m/>
    <m/>
    <m/>
    <m/>
    <m/>
    <m/>
    <m/>
    <m/>
    <m/>
    <m/>
    <m/>
    <m/>
    <n v="0"/>
    <n v="20"/>
    <n v="0"/>
    <n v="0"/>
    <n v="20"/>
    <s v="10 — 29"/>
    <n v="1423943"/>
    <n v="28478860"/>
    <s v="Outdoors"/>
    <m/>
    <m/>
    <m/>
    <m/>
    <m/>
    <m/>
    <s v="Cruise ship poker game"/>
    <s v="Non-smoking adult"/>
    <m/>
    <m/>
    <s v="Outside of US"/>
    <m/>
    <m/>
    <m/>
    <m/>
    <m/>
    <m/>
    <m/>
    <m/>
    <m/>
    <m/>
    <m/>
    <n v="0"/>
    <n v="3"/>
    <n v="0"/>
    <m/>
    <m/>
    <m/>
    <m/>
    <m/>
    <m/>
    <m/>
    <m/>
    <m/>
    <m/>
    <m/>
    <m/>
    <m/>
    <m/>
    <m/>
    <m/>
    <m/>
    <m/>
    <s v="cigar"/>
    <s v="cigar"/>
    <s v="cigar"/>
    <m/>
    <m/>
    <m/>
    <m/>
    <s v="cigar"/>
    <m/>
    <m/>
    <m/>
    <m/>
    <m/>
    <m/>
    <s v="Pro"/>
    <n v="4"/>
    <n v="6"/>
    <n v="4"/>
    <n v="3"/>
    <m/>
    <m/>
    <n v="0"/>
    <n v="2.42"/>
    <n v="3"/>
    <n v="1"/>
    <n v="1"/>
    <m/>
    <m/>
  </r>
  <r>
    <n v="48589"/>
    <s v="Core, The"/>
    <d v="2003-03-28T00:00:00"/>
    <x v="1"/>
    <s v="T10"/>
    <n v="135"/>
    <s v="Paramount"/>
    <x v="3"/>
    <m/>
    <x v="0"/>
    <n v="60000000"/>
    <n v="0"/>
    <m/>
    <n v="31111260"/>
    <s v="final"/>
    <n v="6.03"/>
    <n v="0"/>
    <n v="1"/>
    <n v="0"/>
    <n v="0"/>
    <s v="US"/>
    <s v="CA"/>
    <m/>
    <s v="CAN"/>
    <m/>
    <s v="BC"/>
    <s v="Bailey, Sean; Foster, David; Householter, David B.; Layne, Cooper"/>
    <s v="Amiel, Jon"/>
    <s v="Layne, Cooper; Rogers, John"/>
    <s v="Eilertson, Dean"/>
    <s v="Rawlings, Terry"/>
    <s v="Tucci, Stanley"/>
    <s v="credited non-star"/>
    <s v="Cigarette"/>
    <s v="30+"/>
    <s v="Male"/>
    <s v="Caucasian"/>
    <m/>
    <s v="Good guy"/>
    <m/>
    <m/>
    <m/>
    <m/>
    <m/>
    <m/>
    <m/>
    <m/>
    <m/>
    <m/>
    <m/>
    <m/>
    <m/>
    <m/>
    <m/>
    <m/>
    <m/>
    <m/>
    <m/>
    <m/>
    <m/>
    <m/>
    <m/>
    <m/>
    <m/>
    <m/>
    <m/>
    <m/>
    <m/>
    <m/>
    <m/>
    <m/>
    <m/>
    <m/>
    <m/>
    <m/>
    <m/>
    <m/>
    <m/>
    <m/>
    <m/>
    <m/>
    <m/>
    <m/>
    <m/>
    <m/>
    <m/>
    <m/>
    <m/>
    <m/>
    <m/>
    <m/>
    <m/>
    <m/>
    <m/>
    <m/>
    <m/>
    <m/>
    <m/>
    <m/>
    <m/>
    <m/>
    <m/>
    <m/>
    <m/>
    <m/>
    <m/>
    <m/>
    <m/>
    <m/>
    <m/>
    <m/>
    <m/>
    <m/>
    <m/>
    <m/>
    <m/>
    <m/>
    <m/>
    <m/>
    <m/>
    <m/>
    <m/>
    <m/>
    <m/>
    <m/>
    <m/>
    <m/>
    <m/>
    <m/>
    <m/>
    <m/>
    <m/>
    <m/>
    <m/>
    <n v="58"/>
    <n v="0"/>
    <n v="0"/>
    <n v="0"/>
    <n v="58"/>
    <s v="50+"/>
    <n v="5159413"/>
    <n v="299245954"/>
    <s v="Home"/>
    <s v="Workplace"/>
    <s v="Outdoors"/>
    <m/>
    <m/>
    <m/>
    <s v="inside ship going into core"/>
    <s v="parking lot"/>
    <s v="Non-smoking adult"/>
    <m/>
    <m/>
    <s v="Elsewhere in US"/>
    <m/>
    <m/>
    <m/>
    <m/>
    <m/>
    <m/>
    <m/>
    <m/>
    <m/>
    <m/>
    <m/>
    <n v="0"/>
    <n v="1"/>
    <n v="0"/>
    <m/>
    <m/>
    <m/>
    <m/>
    <m/>
    <m/>
    <m/>
    <m/>
    <m/>
    <m/>
    <m/>
    <m/>
    <m/>
    <m/>
    <m/>
    <m/>
    <m/>
    <m/>
    <m/>
    <m/>
    <s v="cigarette"/>
    <m/>
    <m/>
    <m/>
    <s v="cigarette"/>
    <s v="cigarette"/>
    <s v="cigarette"/>
    <m/>
    <m/>
    <m/>
    <m/>
    <m/>
    <s v="Pro"/>
    <n v="6"/>
    <n v="6"/>
    <n v="4"/>
    <n v="3"/>
    <m/>
    <m/>
    <n v="0"/>
    <n v="2.71"/>
    <n v="4"/>
    <n v="1"/>
    <n v="1"/>
    <m/>
    <m/>
  </r>
  <r>
    <n v="48597"/>
    <s v="Head of State"/>
    <d v="2003-03-28T00:00:00"/>
    <x v="1"/>
    <s v="T10"/>
    <n v="95"/>
    <s v="DreamWorks"/>
    <x v="0"/>
    <s v="DreamWorks"/>
    <x v="0"/>
    <n v="35000000"/>
    <n v="0"/>
    <m/>
    <n v="37788228"/>
    <s v="final"/>
    <n v="6.03"/>
    <n v="0"/>
    <n v="1"/>
    <n v="0"/>
    <n v="0"/>
    <s v="US"/>
    <s v="MD"/>
    <m/>
    <s v="VAR"/>
    <m/>
    <m/>
    <s v="Rock, Chris; LeRoi, Ali; Rotenberg, Michael"/>
    <s v="Rock, Chris"/>
    <s v="Rock, Chris; LeRoi, Ali"/>
    <s v="Shippee, Arthur"/>
    <s v="Rotter, Stephen A."/>
    <s v="Non-IMDb, Extra"/>
    <s v="extra"/>
    <s v="Cigar"/>
    <s v="20-30"/>
    <s v="Male"/>
    <s v="African American"/>
    <m/>
    <m/>
    <s v="Non-IMDb, Extra"/>
    <s v="extra"/>
    <s v="Cigar"/>
    <s v="30+"/>
    <s v="Male"/>
    <s v="Caucasian"/>
    <m/>
    <m/>
    <m/>
    <m/>
    <m/>
    <m/>
    <m/>
    <m/>
    <m/>
    <m/>
    <m/>
    <m/>
    <m/>
    <m/>
    <m/>
    <m/>
    <m/>
    <m/>
    <m/>
    <m/>
    <m/>
    <m/>
    <m/>
    <m/>
    <m/>
    <m/>
    <m/>
    <m/>
    <m/>
    <m/>
    <m/>
    <m/>
    <m/>
    <m/>
    <m/>
    <m/>
    <m/>
    <m/>
    <m/>
    <m/>
    <m/>
    <m/>
    <m/>
    <m/>
    <m/>
    <m/>
    <m/>
    <m/>
    <m/>
    <m/>
    <m/>
    <m/>
    <m/>
    <m/>
    <m/>
    <m/>
    <m/>
    <m/>
    <m/>
    <m/>
    <m/>
    <m/>
    <m/>
    <m/>
    <m/>
    <m/>
    <m/>
    <m/>
    <m/>
    <m/>
    <m/>
    <m/>
    <m/>
    <m/>
    <m/>
    <m/>
    <m/>
    <m/>
    <m/>
    <m/>
    <m/>
    <m/>
    <m/>
    <m/>
    <m/>
    <m/>
    <m/>
    <m/>
    <m/>
    <n v="9"/>
    <n v="0"/>
    <n v="0"/>
    <n v="0"/>
    <n v="9"/>
    <s v="1 — 9"/>
    <n v="6266704"/>
    <n v="56400336"/>
    <m/>
    <m/>
    <m/>
    <m/>
    <m/>
    <m/>
    <m/>
    <m/>
    <m/>
    <m/>
    <m/>
    <m/>
    <m/>
    <m/>
    <m/>
    <m/>
    <m/>
    <m/>
    <m/>
    <m/>
    <m/>
    <m/>
    <m/>
    <n v="0"/>
    <n v="0"/>
    <n v="2"/>
    <s v="Comment by actor/actress"/>
    <s v="Chris Rock anti-tob statement in debate"/>
    <m/>
    <m/>
    <m/>
    <m/>
    <m/>
    <m/>
    <m/>
    <m/>
    <m/>
    <m/>
    <m/>
    <m/>
    <m/>
    <m/>
    <m/>
    <m/>
    <m/>
    <m/>
    <s v="cigar"/>
    <s v="cigar"/>
    <m/>
    <m/>
    <m/>
    <m/>
    <m/>
    <m/>
    <m/>
    <m/>
    <m/>
    <m/>
    <s v="Balanced"/>
    <n v="2"/>
    <n v="4"/>
    <n v="2"/>
    <n v="2"/>
    <m/>
    <m/>
    <n v="0"/>
    <n v="1.42"/>
    <n v="2"/>
    <n v="1"/>
    <n v="1"/>
    <m/>
    <m/>
  </r>
  <r>
    <n v="48700"/>
    <s v="Basic"/>
    <d v="2003-03-28T00:00:00"/>
    <x v="1"/>
    <s v="T10"/>
    <n v="125"/>
    <s v="Sony"/>
    <x v="6"/>
    <m/>
    <x v="1"/>
    <n v="50000000"/>
    <n v="0"/>
    <m/>
    <n v="26536120"/>
    <s v="final"/>
    <n v="6.03"/>
    <n v="0"/>
    <n v="1"/>
    <n v="0"/>
    <n v="0"/>
    <s v="Costa Rica"/>
    <m/>
    <m/>
    <s v="US"/>
    <s v="FL"/>
    <m/>
    <s v="Borman, Moritz; Iwanyk, Basil; Krane, Jonathan D."/>
    <s v="McTiernan, John"/>
    <s v="Vanderbilt, James"/>
    <s v="Fox, Douglas"/>
    <s v="Folsey, Jr., George"/>
    <s v="Travolta, John"/>
    <s v="star"/>
    <s v="Cigarette"/>
    <s v="30+"/>
    <s v="Male"/>
    <s v="Caucasian"/>
    <m/>
    <s v="Good guy"/>
    <s v="Travolta, John"/>
    <s v="star"/>
    <s v="Smokeless"/>
    <s v="30+"/>
    <s v="Male"/>
    <s v="Caucasian"/>
    <m/>
    <s v="Good guy"/>
    <s v="Van Holt, Brian"/>
    <s v="credited non-star"/>
    <s v="Cigarette"/>
    <s v="20-30"/>
    <s v="Male"/>
    <s v="Caucasian"/>
    <m/>
    <m/>
    <s v="Nielson, Connie"/>
    <s v="credited non-star"/>
    <s v="Cigarette"/>
    <s v="30+"/>
    <s v="Female"/>
    <s v="Caucasian"/>
    <m/>
    <m/>
    <m/>
    <m/>
    <m/>
    <m/>
    <m/>
    <m/>
    <m/>
    <m/>
    <m/>
    <m/>
    <m/>
    <m/>
    <m/>
    <m/>
    <m/>
    <m/>
    <m/>
    <m/>
    <m/>
    <m/>
    <m/>
    <m/>
    <m/>
    <m/>
    <m/>
    <m/>
    <m/>
    <m/>
    <m/>
    <m/>
    <m/>
    <m/>
    <m/>
    <m/>
    <m/>
    <m/>
    <m/>
    <m/>
    <m/>
    <m/>
    <m/>
    <m/>
    <m/>
    <m/>
    <m/>
    <m/>
    <m/>
    <m/>
    <m/>
    <m/>
    <m/>
    <m/>
    <m/>
    <m/>
    <m/>
    <m/>
    <m/>
    <s v="Skoal"/>
    <s v="Skoal"/>
    <s v="Travolta, John"/>
    <s v="Cigarette pack/smokeless container"/>
    <m/>
    <m/>
    <m/>
    <m/>
    <m/>
    <m/>
    <m/>
    <m/>
    <m/>
    <m/>
    <n v="24"/>
    <n v="0"/>
    <n v="0"/>
    <n v="2"/>
    <n v="26"/>
    <s v="10 — 29"/>
    <n v="4400683"/>
    <n v="114417758"/>
    <s v="Workplace"/>
    <s v="Vehicle"/>
    <s v="Outdoors"/>
    <m/>
    <m/>
    <m/>
    <m/>
    <s v="Outside military hospital"/>
    <s v="Non-smoking adult"/>
    <m/>
    <m/>
    <s v="Outside of US"/>
    <m/>
    <m/>
    <m/>
    <m/>
    <m/>
    <m/>
    <m/>
    <m/>
    <m/>
    <m/>
    <m/>
    <n v="2"/>
    <n v="2"/>
    <n v="0"/>
    <s v="Comment by actor/actress"/>
    <s v="Semi-Anti: Takes drag off cigarette and coughs saying I haven't had one since college."/>
    <m/>
    <s v="Health of Smoker"/>
    <m/>
    <m/>
    <m/>
    <m/>
    <m/>
    <m/>
    <m/>
    <m/>
    <m/>
    <m/>
    <m/>
    <m/>
    <m/>
    <m/>
    <m/>
    <m/>
    <m/>
    <m/>
    <m/>
    <s v="smokeless"/>
    <s v="cigarette"/>
    <m/>
    <m/>
    <m/>
    <m/>
    <m/>
    <m/>
    <m/>
    <s v="Pro"/>
    <n v="4"/>
    <n v="6"/>
    <n v="6"/>
    <n v="3"/>
    <s v="Specific brand"/>
    <s v="specific brand depiction"/>
    <n v="0"/>
    <n v="2.71"/>
    <n v="6"/>
    <n v="1"/>
    <n v="1"/>
    <m/>
    <m/>
  </r>
  <r>
    <n v="48634"/>
    <s v="Man Apart, A"/>
    <d v="2003-04-04T00:00:00"/>
    <x v="1"/>
    <s v="T10"/>
    <n v="110"/>
    <s v="New Line"/>
    <x v="4"/>
    <m/>
    <x v="1"/>
    <n v="36000000"/>
    <n v="0"/>
    <m/>
    <n v="26183197"/>
    <s v="final"/>
    <n v="6.03"/>
    <n v="0"/>
    <n v="1"/>
    <n v="0"/>
    <n v="0"/>
    <s v="US"/>
    <s v="CA"/>
    <m/>
    <m/>
    <m/>
    <m/>
    <s v="Nittolo, Joey; Newman, Vincent; Degus, Robert John"/>
    <s v="Gray, F. Gary"/>
    <s v="Gudegast, Christian; Scheuring, Paul"/>
    <s v="Maguire, C.J."/>
    <s v="Hubbert, Sean"/>
    <s v="Diesel, Vin"/>
    <s v="star"/>
    <s v="Cigarette"/>
    <s v="30+"/>
    <s v="Male"/>
    <s v="Other"/>
    <s v="Unidentified"/>
    <s v="Good guy"/>
    <s v="Sharperson, George"/>
    <s v="credited non-star"/>
    <s v="Cigar"/>
    <s v="30+"/>
    <s v="Male"/>
    <s v="African American"/>
    <m/>
    <s v="Bad guy"/>
    <s v="Kober, Jeff"/>
    <s v="credited non-star"/>
    <s v="Cigarette"/>
    <s v="30+"/>
    <s v="Male"/>
    <s v="Caucasian"/>
    <m/>
    <s v="Bad guy"/>
    <s v="Silva, Geno"/>
    <s v="credited non-star"/>
    <s v="Cigarette"/>
    <s v="30+"/>
    <s v="Male"/>
    <s v="Hispanic"/>
    <m/>
    <s v="Bad guy"/>
    <s v="Non-IMDb, Extra"/>
    <s v="extra"/>
    <s v="Cigarette"/>
    <s v="30+"/>
    <s v="Male"/>
    <s v="Hispanic"/>
    <m/>
    <s v="Bad guy"/>
    <m/>
    <m/>
    <m/>
    <m/>
    <m/>
    <m/>
    <m/>
    <m/>
    <m/>
    <m/>
    <m/>
    <m/>
    <m/>
    <m/>
    <m/>
    <m/>
    <m/>
    <m/>
    <m/>
    <m/>
    <m/>
    <m/>
    <m/>
    <m/>
    <m/>
    <m/>
    <m/>
    <m/>
    <m/>
    <m/>
    <m/>
    <m/>
    <m/>
    <m/>
    <m/>
    <m/>
    <m/>
    <m/>
    <m/>
    <m/>
    <m/>
    <m/>
    <m/>
    <m/>
    <m/>
    <m/>
    <m/>
    <m/>
    <m/>
    <m/>
    <m/>
    <m/>
    <m/>
    <m/>
    <m/>
    <m/>
    <m/>
    <m/>
    <m/>
    <m/>
    <m/>
    <m/>
    <m/>
    <n v="68"/>
    <n v="5"/>
    <n v="0"/>
    <n v="0"/>
    <n v="73"/>
    <s v="50+"/>
    <n v="4342155"/>
    <n v="316977315"/>
    <s v="Home"/>
    <s v="Workplace"/>
    <s v="Bar/nightclub"/>
    <s v="Outdoors"/>
    <m/>
    <m/>
    <s v="prison, inside police department"/>
    <s v="parking lot, beach"/>
    <s v="Non-smoking adult"/>
    <s v="Designated non-smoking area"/>
    <m/>
    <s v="California"/>
    <m/>
    <m/>
    <m/>
    <m/>
    <m/>
    <m/>
    <m/>
    <m/>
    <m/>
    <m/>
    <m/>
    <n v="1"/>
    <n v="3"/>
    <n v="1"/>
    <s v="Comment by actor/actress"/>
    <s v="Man, you know better. You know I don't allow smoking in my house"/>
    <m/>
    <s v="Health of Non-Smoker"/>
    <s v="Visual clue"/>
    <m/>
    <s v="puts out cigarette as a sign of being a good cop"/>
    <m/>
    <m/>
    <m/>
    <m/>
    <m/>
    <m/>
    <m/>
    <m/>
    <m/>
    <m/>
    <m/>
    <m/>
    <m/>
    <m/>
    <m/>
    <m/>
    <s v="cigarette"/>
    <s v="cigarette"/>
    <s v="cigar"/>
    <s v="cigarette"/>
    <s v="cigarette"/>
    <m/>
    <m/>
    <m/>
    <m/>
    <s v="Pro"/>
    <n v="6"/>
    <n v="6"/>
    <n v="6"/>
    <n v="3"/>
    <s v="Tobacco use in designated non-smoking area"/>
    <m/>
    <n v="0"/>
    <n v="3"/>
    <n v="4"/>
    <n v="1"/>
    <n v="1"/>
    <m/>
    <m/>
  </r>
  <r>
    <n v="48644"/>
    <s v="Phone Booth"/>
    <d v="2003-04-06T00:00:00"/>
    <x v="1"/>
    <s v="T10"/>
    <n v="81"/>
    <s v="Fox"/>
    <x v="5"/>
    <m/>
    <x v="1"/>
    <n v="13000000"/>
    <n v="0"/>
    <m/>
    <n v="46563158"/>
    <s v="final"/>
    <n v="6.03"/>
    <n v="0"/>
    <n v="1"/>
    <n v="0"/>
    <n v="0"/>
    <s v="US"/>
    <s v="CA"/>
    <m/>
    <s v="US"/>
    <s v="NY"/>
    <m/>
    <s v="Zucker, David; Netter, Gil; Kurdyla, Ted; Richbourg, Eli"/>
    <s v="Schumacher, Joel"/>
    <s v="Cohen, Larry"/>
    <s v="Ellis, Todd"/>
    <s v="Stevens, Mark"/>
    <s v="Farrell, Colin"/>
    <s v="star"/>
    <s v="Cigarette"/>
    <s v="20-30"/>
    <s v="Male"/>
    <s v="Caucasian"/>
    <m/>
    <s v="Good guy"/>
    <s v="Non-IMDb, Extra"/>
    <s v="extra"/>
    <s v="Cigarette"/>
    <s v="30+"/>
    <s v="Female"/>
    <s v="Caucasian"/>
    <m/>
    <m/>
    <s v="Non-IMDb, Extra"/>
    <s v="extra"/>
    <s v="Cigarette"/>
    <s v="30+"/>
    <s v="Male"/>
    <s v="Caucasian"/>
    <m/>
    <s v="Good guy"/>
    <s v="Non-IMDb, Extra"/>
    <s v="extra"/>
    <s v="Cigarette"/>
    <s v="20-30"/>
    <s v="Female"/>
    <s v="Other"/>
    <s v="Unidentified"/>
    <m/>
    <m/>
    <m/>
    <m/>
    <m/>
    <m/>
    <m/>
    <m/>
    <m/>
    <m/>
    <m/>
    <m/>
    <m/>
    <m/>
    <m/>
    <m/>
    <m/>
    <m/>
    <m/>
    <m/>
    <m/>
    <m/>
    <m/>
    <m/>
    <m/>
    <m/>
    <m/>
    <m/>
    <m/>
    <m/>
    <m/>
    <m/>
    <m/>
    <m/>
    <m/>
    <m/>
    <m/>
    <m/>
    <m/>
    <m/>
    <m/>
    <m/>
    <m/>
    <m/>
    <m/>
    <m/>
    <m/>
    <m/>
    <m/>
    <m/>
    <m/>
    <m/>
    <m/>
    <m/>
    <m/>
    <m/>
    <m/>
    <m/>
    <m/>
    <m/>
    <m/>
    <m/>
    <m/>
    <m/>
    <m/>
    <m/>
    <m/>
    <m/>
    <m/>
    <m/>
    <m/>
    <m/>
    <n v="39"/>
    <n v="0"/>
    <n v="0"/>
    <n v="0"/>
    <n v="39"/>
    <s v="30 — 49"/>
    <n v="7721917"/>
    <n v="301154763"/>
    <s v="Workplace"/>
    <s v="Bar/nightclub"/>
    <s v="Outdoors"/>
    <m/>
    <m/>
    <m/>
    <m/>
    <s v="street, phone booth"/>
    <m/>
    <m/>
    <m/>
    <s v="Elsewhere in US"/>
    <m/>
    <m/>
    <m/>
    <m/>
    <m/>
    <m/>
    <m/>
    <m/>
    <m/>
    <m/>
    <m/>
    <n v="1"/>
    <n v="0"/>
    <n v="3"/>
    <m/>
    <m/>
    <m/>
    <m/>
    <m/>
    <m/>
    <m/>
    <m/>
    <m/>
    <m/>
    <m/>
    <m/>
    <m/>
    <m/>
    <m/>
    <m/>
    <m/>
    <m/>
    <m/>
    <m/>
    <m/>
    <s v="cigarette"/>
    <m/>
    <m/>
    <s v="cigarette"/>
    <s v="cigarette"/>
    <m/>
    <m/>
    <m/>
    <m/>
    <s v="cigarette"/>
    <s v="busy"/>
    <s v="Pro"/>
    <n v="6"/>
    <n v="6"/>
    <n v="6"/>
    <n v="2"/>
    <m/>
    <m/>
    <n v="0"/>
    <n v="2.85"/>
    <n v="4"/>
    <n v="1"/>
    <n v="1"/>
    <m/>
    <m/>
  </r>
  <r>
    <n v="48601"/>
    <s v="House of 1000 Corpses"/>
    <d v="2003-04-14T00:00:00"/>
    <x v="1"/>
    <s v="T10"/>
    <n v="88"/>
    <s v="Universal"/>
    <x v="2"/>
    <m/>
    <x v="1"/>
    <n v="7000000"/>
    <n v="0"/>
    <m/>
    <n v="12583510"/>
    <s v="final"/>
    <n v="6.03"/>
    <n v="0"/>
    <n v="1"/>
    <n v="0"/>
    <n v="0"/>
    <s v="US"/>
    <s v="CA"/>
    <m/>
    <m/>
    <m/>
    <m/>
    <s v="Gould, Andy; Lovett, Danielle Shilling"/>
    <s v="Zombie, Rob"/>
    <s v="Zombie, Rob"/>
    <s v="Bonaventura, Tony"/>
    <s v="Himoff, Kathryn"/>
    <s v="Black, Karen"/>
    <s v="star"/>
    <s v="Cigarette"/>
    <s v="30+"/>
    <s v="Female"/>
    <s v="Caucasian"/>
    <m/>
    <s v="Bad guy"/>
    <s v="Non-IMDb, Extra"/>
    <s v="extra"/>
    <s v="Cigarette"/>
    <s v="30+"/>
    <s v="Male"/>
    <s v="Caucasian"/>
    <m/>
    <s v="Good guy"/>
    <s v="Non-IMDb, Extra"/>
    <s v="extra"/>
    <s v="Cigar"/>
    <s v="30+"/>
    <s v="Male"/>
    <s v="Caucasian"/>
    <m/>
    <s v="Good guy"/>
    <s v="Non-IMDb, Extra"/>
    <s v="extra"/>
    <s v="Pipe"/>
    <s v="30+"/>
    <s v="Male"/>
    <s v="Caucasian"/>
    <m/>
    <s v="Good guy"/>
    <m/>
    <m/>
    <m/>
    <m/>
    <m/>
    <m/>
    <m/>
    <m/>
    <m/>
    <m/>
    <m/>
    <m/>
    <m/>
    <m/>
    <m/>
    <m/>
    <m/>
    <m/>
    <m/>
    <m/>
    <m/>
    <m/>
    <m/>
    <m/>
    <m/>
    <m/>
    <m/>
    <m/>
    <m/>
    <m/>
    <m/>
    <m/>
    <m/>
    <m/>
    <m/>
    <m/>
    <m/>
    <m/>
    <m/>
    <m/>
    <m/>
    <m/>
    <m/>
    <m/>
    <m/>
    <m/>
    <m/>
    <m/>
    <m/>
    <m/>
    <m/>
    <m/>
    <m/>
    <m/>
    <m/>
    <m/>
    <m/>
    <m/>
    <m/>
    <m/>
    <m/>
    <m/>
    <m/>
    <m/>
    <m/>
    <m/>
    <m/>
    <m/>
    <m/>
    <m/>
    <m/>
    <n v="3"/>
    <n v="2"/>
    <n v="1"/>
    <n v="0"/>
    <n v="6"/>
    <s v="1 — 9"/>
    <n v="2086818"/>
    <n v="12520908"/>
    <s v="Home"/>
    <s v="Workplace"/>
    <s v="Outdoors"/>
    <m/>
    <m/>
    <m/>
    <m/>
    <s v="gas station"/>
    <s v="Non-smoking adult"/>
    <s v="Designated non-smoking area"/>
    <m/>
    <s v="Elsewhere in US"/>
    <m/>
    <m/>
    <m/>
    <m/>
    <m/>
    <m/>
    <m/>
    <m/>
    <m/>
    <m/>
    <m/>
    <n v="1"/>
    <n v="0"/>
    <n v="3"/>
    <m/>
    <m/>
    <m/>
    <m/>
    <m/>
    <m/>
    <m/>
    <m/>
    <m/>
    <m/>
    <m/>
    <m/>
    <m/>
    <m/>
    <m/>
    <m/>
    <m/>
    <m/>
    <m/>
    <m/>
    <s v="cigarette; cigar"/>
    <m/>
    <m/>
    <m/>
    <m/>
    <m/>
    <m/>
    <m/>
    <s v="cigarette"/>
    <m/>
    <m/>
    <m/>
    <s v="Pro"/>
    <n v="2"/>
    <n v="6"/>
    <n v="6"/>
    <n v="2"/>
    <s v="Tobacco use in designated non-smoking area"/>
    <m/>
    <n v="0"/>
    <n v="2.2799999999999998"/>
    <n v="3"/>
    <n v="1"/>
    <n v="1"/>
    <m/>
    <m/>
  </r>
  <r>
    <n v="48689"/>
    <s v="Anger Management"/>
    <d v="2003-04-14T00:00:00"/>
    <x v="1"/>
    <s v="T10"/>
    <n v="106"/>
    <s v="Sony"/>
    <x v="6"/>
    <m/>
    <x v="0"/>
    <n v="75000000"/>
    <n v="0"/>
    <m/>
    <n v="133756285"/>
    <s v="final"/>
    <n v="6.03"/>
    <n v="0"/>
    <n v="1"/>
    <n v="0"/>
    <n v="0"/>
    <s v="US"/>
    <s v="CA"/>
    <m/>
    <s v="US"/>
    <s v="NY"/>
    <m/>
    <s v="Covert, Allen; Garner, Todd; Herlihy, Tim; Sandler, Adam"/>
    <s v="Segal, Peter"/>
    <s v="Dorfman, David"/>
    <s v="Gilpin, William"/>
    <s v="Gourson, Jeff"/>
    <s v="Turturro, John"/>
    <s v="credited non-star"/>
    <s v="Cigarette"/>
    <s v="30+"/>
    <s v="Male"/>
    <s v="Caucasian"/>
    <m/>
    <s v="Good guy"/>
    <s v="Non-IMDb, Extra"/>
    <s v="extra"/>
    <s v="Cigarette"/>
    <s v="30+"/>
    <s v="Male"/>
    <s v="Caucasian"/>
    <m/>
    <m/>
    <m/>
    <m/>
    <m/>
    <m/>
    <m/>
    <m/>
    <m/>
    <m/>
    <m/>
    <m/>
    <m/>
    <m/>
    <m/>
    <m/>
    <m/>
    <m/>
    <m/>
    <m/>
    <m/>
    <m/>
    <m/>
    <m/>
    <m/>
    <m/>
    <m/>
    <m/>
    <m/>
    <m/>
    <m/>
    <m/>
    <m/>
    <m/>
    <m/>
    <m/>
    <m/>
    <m/>
    <m/>
    <m/>
    <m/>
    <m/>
    <m/>
    <m/>
    <m/>
    <m/>
    <m/>
    <m/>
    <m/>
    <m/>
    <m/>
    <m/>
    <m/>
    <m/>
    <m/>
    <m/>
    <m/>
    <m/>
    <m/>
    <m/>
    <m/>
    <m/>
    <m/>
    <m/>
    <m/>
    <m/>
    <m/>
    <m/>
    <m/>
    <m/>
    <m/>
    <m/>
    <m/>
    <m/>
    <m/>
    <m/>
    <m/>
    <m/>
    <m/>
    <m/>
    <m/>
    <m/>
    <m/>
    <m/>
    <m/>
    <m/>
    <m/>
    <m/>
    <m/>
    <n v="41"/>
    <n v="0"/>
    <n v="0"/>
    <n v="0"/>
    <n v="41"/>
    <s v="30 — 49"/>
    <n v="22181805"/>
    <n v="909454005"/>
    <s v="Workplace"/>
    <s v="Bar/nightclub"/>
    <s v="Outdoors"/>
    <m/>
    <m/>
    <m/>
    <s v="hallway"/>
    <s v="doorstep"/>
    <s v="Non-smoking adult"/>
    <m/>
    <m/>
    <s v="Elsewhere in US"/>
    <m/>
    <m/>
    <m/>
    <m/>
    <m/>
    <m/>
    <m/>
    <m/>
    <m/>
    <m/>
    <m/>
    <n v="0"/>
    <n v="1"/>
    <n v="1"/>
    <m/>
    <m/>
    <m/>
    <m/>
    <m/>
    <m/>
    <m/>
    <m/>
    <m/>
    <m/>
    <m/>
    <m/>
    <m/>
    <m/>
    <m/>
    <m/>
    <m/>
    <m/>
    <m/>
    <m/>
    <m/>
    <m/>
    <m/>
    <m/>
    <m/>
    <m/>
    <s v="cigarette"/>
    <m/>
    <m/>
    <s v="cigarette"/>
    <m/>
    <m/>
    <s v="Pro"/>
    <n v="6"/>
    <n v="6"/>
    <n v="4"/>
    <n v="3"/>
    <m/>
    <m/>
    <n v="0"/>
    <n v="2.71"/>
    <n v="4"/>
    <n v="1"/>
    <n v="1"/>
    <m/>
    <m/>
  </r>
  <r>
    <n v="48586"/>
    <s v="Bulletproof Monk"/>
    <d v="2003-04-18T00:00:00"/>
    <x v="1"/>
    <s v="T10"/>
    <n v="104"/>
    <s v="MGM"/>
    <x v="0"/>
    <s v="MGM"/>
    <x v="0"/>
    <n v="52000000"/>
    <n v="0"/>
    <m/>
    <n v="23020488"/>
    <s v="final"/>
    <n v="6.03"/>
    <n v="0"/>
    <n v="1"/>
    <n v="0"/>
    <n v="0"/>
    <s v="CAN"/>
    <m/>
    <s v="ON"/>
    <s v="CAN"/>
    <m/>
    <s v="BC"/>
    <s v="Chopra, Gotham; Woo, John"/>
    <s v="Hunter, Paul"/>
    <s v="Reiff, Ethan; Voris, Cyrus"/>
    <s v="Hewitt, Ron"/>
    <s v="Lambert, Robert K."/>
    <s v="Roden, Karel"/>
    <s v="credited non-star"/>
    <s v="Cigarette"/>
    <s v="30+"/>
    <s v="Male"/>
    <s v="Caucasian"/>
    <m/>
    <s v="Bad guy"/>
    <m/>
    <m/>
    <m/>
    <m/>
    <m/>
    <m/>
    <m/>
    <m/>
    <m/>
    <m/>
    <m/>
    <m/>
    <m/>
    <m/>
    <m/>
    <m/>
    <m/>
    <m/>
    <m/>
    <m/>
    <m/>
    <m/>
    <m/>
    <m/>
    <m/>
    <m/>
    <m/>
    <m/>
    <m/>
    <m/>
    <m/>
    <m/>
    <m/>
    <m/>
    <m/>
    <m/>
    <m/>
    <m/>
    <m/>
    <m/>
    <m/>
    <m/>
    <m/>
    <m/>
    <m/>
    <m/>
    <m/>
    <m/>
    <m/>
    <m/>
    <m/>
    <m/>
    <m/>
    <m/>
    <m/>
    <m/>
    <m/>
    <m/>
    <m/>
    <m/>
    <m/>
    <m/>
    <m/>
    <m/>
    <m/>
    <m/>
    <m/>
    <m/>
    <m/>
    <m/>
    <m/>
    <m/>
    <m/>
    <m/>
    <m/>
    <m/>
    <m/>
    <m/>
    <m/>
    <m/>
    <m/>
    <m/>
    <m/>
    <m/>
    <m/>
    <m/>
    <m/>
    <m/>
    <m/>
    <m/>
    <m/>
    <m/>
    <m/>
    <m/>
    <m/>
    <n v="6"/>
    <n v="0"/>
    <n v="0"/>
    <n v="0"/>
    <n v="6"/>
    <s v="1 — 9"/>
    <n v="3817660"/>
    <n v="22905960"/>
    <s v="Outdoors"/>
    <m/>
    <m/>
    <m/>
    <m/>
    <m/>
    <m/>
    <s v="monastery"/>
    <s v="Non-smoking adult"/>
    <s v="Designated non-smoking area"/>
    <m/>
    <s v="Outside of US"/>
    <m/>
    <m/>
    <m/>
    <m/>
    <m/>
    <m/>
    <m/>
    <m/>
    <m/>
    <m/>
    <m/>
    <n v="0"/>
    <n v="1"/>
    <n v="0"/>
    <m/>
    <m/>
    <m/>
    <m/>
    <m/>
    <m/>
    <m/>
    <m/>
    <m/>
    <m/>
    <m/>
    <m/>
    <m/>
    <m/>
    <m/>
    <m/>
    <m/>
    <m/>
    <m/>
    <m/>
    <s v="cigarette"/>
    <m/>
    <m/>
    <m/>
    <m/>
    <m/>
    <m/>
    <s v="cigarette"/>
    <m/>
    <m/>
    <m/>
    <m/>
    <s v="Pro"/>
    <n v="2"/>
    <n v="6"/>
    <n v="4"/>
    <n v="1"/>
    <s v="Tobacco use in designated non-smoking area"/>
    <m/>
    <n v="0"/>
    <n v="1.85"/>
    <n v="3"/>
    <n v="1"/>
    <n v="1"/>
    <m/>
    <m/>
  </r>
  <r>
    <n v="48598"/>
    <s v="Holes"/>
    <d v="2003-04-18T00:00:00"/>
    <x v="1"/>
    <s v="T10"/>
    <n v="111"/>
    <s v="Disney"/>
    <x v="1"/>
    <m/>
    <x v="2"/>
    <n v="30000000"/>
    <n v="0"/>
    <m/>
    <n v="67325559"/>
    <s v="final"/>
    <n v="6.03"/>
    <n v="0"/>
    <n v="1"/>
    <n v="0"/>
    <n v="0"/>
    <s v="US"/>
    <s v="CA"/>
    <m/>
    <m/>
    <m/>
    <m/>
    <s v="Blank, Lowell D.; Davis, Andrew; Medavoy, Mike"/>
    <s v="Davis, Andrew"/>
    <s v="Sachar, Louis"/>
    <s v="Barry, Tighe"/>
    <s v="Nordberg, Thomas J."/>
    <s v="Voight, John"/>
    <s v="star"/>
    <s v="Cigarette"/>
    <s v="30+"/>
    <s v="Male"/>
    <s v="Caucasian"/>
    <m/>
    <s v="Bad guy"/>
    <s v="Plank, Scott"/>
    <s v="credited non-star"/>
    <s v="Cigar"/>
    <s v="30+"/>
    <s v="Male"/>
    <s v="Caucasian"/>
    <m/>
    <s v="Bad guy"/>
    <s v="Davis, Nathan"/>
    <s v="credited non-star"/>
    <s v="Cigarette"/>
    <s v="30+"/>
    <s v="Male"/>
    <s v="Caucasian"/>
    <m/>
    <s v="Good guy"/>
    <s v="Non-IMDb, Extra"/>
    <s v="extra"/>
    <s v="Pipe"/>
    <s v="30+"/>
    <s v="Female"/>
    <s v="African American"/>
    <m/>
    <m/>
    <m/>
    <m/>
    <m/>
    <m/>
    <m/>
    <m/>
    <m/>
    <m/>
    <m/>
    <m/>
    <m/>
    <m/>
    <m/>
    <m/>
    <m/>
    <m/>
    <m/>
    <m/>
    <m/>
    <m/>
    <m/>
    <m/>
    <m/>
    <m/>
    <m/>
    <m/>
    <m/>
    <m/>
    <m/>
    <m/>
    <m/>
    <m/>
    <m/>
    <m/>
    <m/>
    <m/>
    <m/>
    <m/>
    <m/>
    <m/>
    <m/>
    <m/>
    <m/>
    <m/>
    <m/>
    <m/>
    <m/>
    <m/>
    <m/>
    <m/>
    <m/>
    <m/>
    <m/>
    <m/>
    <m/>
    <m/>
    <m/>
    <m/>
    <m/>
    <m/>
    <m/>
    <m/>
    <m/>
    <m/>
    <m/>
    <m/>
    <m/>
    <m/>
    <m/>
    <m/>
    <m/>
    <n v="8"/>
    <n v="4"/>
    <n v="10"/>
    <n v="0"/>
    <n v="22"/>
    <s v="10 — 29"/>
    <n v="11165101"/>
    <n v="245632222"/>
    <s v="Outdoors"/>
    <m/>
    <m/>
    <m/>
    <m/>
    <m/>
    <m/>
    <s v="desert"/>
    <s v="Non-smoking adult"/>
    <s v="Child"/>
    <m/>
    <s v="Elsewhere in US"/>
    <m/>
    <m/>
    <m/>
    <m/>
    <m/>
    <m/>
    <m/>
    <m/>
    <m/>
    <m/>
    <m/>
    <n v="1"/>
    <n v="2"/>
    <n v="1"/>
    <s v="Comment by actor/actress"/>
    <s v="When asked why he was eathing sunflower seeds, john voight says he gave up smoking"/>
    <m/>
    <s v="Health of Smoker"/>
    <m/>
    <m/>
    <m/>
    <m/>
    <m/>
    <m/>
    <m/>
    <m/>
    <m/>
    <m/>
    <m/>
    <m/>
    <m/>
    <m/>
    <m/>
    <m/>
    <s v="cigar"/>
    <m/>
    <s v="pipe"/>
    <m/>
    <m/>
    <m/>
    <s v="cigarette"/>
    <m/>
    <m/>
    <s v="cigarette"/>
    <m/>
    <m/>
    <s v="Pro"/>
    <n v="4"/>
    <n v="6"/>
    <n v="6"/>
    <n v="1"/>
    <s v="Tobacco use around child"/>
    <s v="use near child/pregnant/ill person"/>
    <n v="0"/>
    <n v="2.42"/>
    <n v="6"/>
    <n v="1"/>
    <n v="1"/>
    <m/>
    <m/>
  </r>
  <r>
    <n v="48633"/>
    <s v="Malibu's Most Wanted"/>
    <d v="2003-04-21T00:00:00"/>
    <x v="1"/>
    <s v="T10"/>
    <n v="86"/>
    <s v="Warner Bros."/>
    <x v="4"/>
    <m/>
    <x v="0"/>
    <n v="16000000"/>
    <n v="0"/>
    <m/>
    <n v="34308901"/>
    <s v="final"/>
    <n v="6.03"/>
    <n v="0"/>
    <n v="0"/>
    <n v="0"/>
    <n v="0"/>
    <s v="US"/>
    <s v="CA"/>
    <m/>
    <m/>
    <m/>
    <m/>
    <s v="Small, Adam; Karz, Mike; Bahr, Fax"/>
    <s v="Whitesell, John"/>
    <s v="Bahr, Fax; Small, Adam; Kennedy, Jamie; Swardson, Nick"/>
    <s v="Hodges, Jonathan R."/>
    <s v="Silverman, Cara"/>
    <m/>
    <m/>
    <m/>
    <m/>
    <m/>
    <m/>
    <m/>
    <m/>
    <m/>
    <m/>
    <m/>
    <m/>
    <m/>
    <m/>
    <m/>
    <m/>
    <m/>
    <m/>
    <m/>
    <m/>
    <m/>
    <m/>
    <m/>
    <m/>
    <m/>
    <m/>
    <m/>
    <m/>
    <m/>
    <m/>
    <m/>
    <m/>
    <m/>
    <m/>
    <m/>
    <m/>
    <m/>
    <m/>
    <m/>
    <m/>
    <m/>
    <m/>
    <m/>
    <m/>
    <m/>
    <m/>
    <m/>
    <m/>
    <m/>
    <m/>
    <m/>
    <m/>
    <m/>
    <m/>
    <m/>
    <m/>
    <m/>
    <m/>
    <m/>
    <m/>
    <m/>
    <m/>
    <m/>
    <m/>
    <m/>
    <m/>
    <m/>
    <m/>
    <m/>
    <m/>
    <m/>
    <m/>
    <m/>
    <m/>
    <m/>
    <m/>
    <m/>
    <m/>
    <m/>
    <m/>
    <m/>
    <m/>
    <m/>
    <m/>
    <m/>
    <m/>
    <m/>
    <m/>
    <m/>
    <m/>
    <m/>
    <m/>
    <m/>
    <m/>
    <m/>
    <m/>
    <m/>
    <m/>
    <m/>
    <m/>
    <m/>
    <m/>
    <m/>
    <n v="0"/>
    <n v="0"/>
    <n v="0"/>
    <n v="0"/>
    <n v="0"/>
    <n v="0"/>
    <n v="5689702"/>
    <n v="0"/>
    <m/>
    <m/>
    <m/>
    <m/>
    <m/>
    <m/>
    <m/>
    <m/>
    <m/>
    <m/>
    <m/>
    <m/>
    <m/>
    <m/>
    <m/>
    <m/>
    <m/>
    <m/>
    <m/>
    <m/>
    <m/>
    <m/>
    <m/>
    <n v="0"/>
    <n v="0"/>
    <n v="0"/>
    <m/>
    <m/>
    <m/>
    <m/>
    <m/>
    <m/>
    <m/>
    <m/>
    <m/>
    <m/>
    <m/>
    <m/>
    <m/>
    <m/>
    <m/>
    <m/>
    <m/>
    <m/>
    <m/>
    <m/>
    <m/>
    <m/>
    <m/>
    <m/>
    <m/>
    <m/>
    <m/>
    <m/>
    <m/>
    <m/>
    <m/>
    <m/>
    <m/>
    <n v="0"/>
    <n v="0"/>
    <n v="0"/>
    <n v="0"/>
    <m/>
    <m/>
    <n v="0"/>
    <n v="0"/>
    <n v="1"/>
    <n v="1"/>
    <n v="1"/>
    <m/>
    <m/>
  </r>
  <r>
    <n v="48650"/>
    <s v="Confidence"/>
    <d v="2003-04-25T00:00:00"/>
    <x v="1"/>
    <s v="T10"/>
    <n v="98"/>
    <s v="Ignite"/>
    <x v="0"/>
    <s v="Ignite"/>
    <x v="1"/>
    <n v="15000000"/>
    <n v="0"/>
    <m/>
    <n v="12212417"/>
    <s v="final"/>
    <n v="6.03"/>
    <n v="0"/>
    <n v="1"/>
    <n v="0"/>
    <n v="0"/>
    <s v="US"/>
    <s v="CA"/>
    <m/>
    <m/>
    <m/>
    <m/>
    <s v="Butan, Marc; Paseornek, Michael; Burns, Michael; Ohoven, Michael"/>
    <s v="Foley, James"/>
    <s v="Jung, Doug"/>
    <s v="O'Brien, Jeffrey M."/>
    <s v="Levy, Stuart"/>
    <s v="Giamatti, Paul"/>
    <s v="credited non-star"/>
    <s v="Cigarette"/>
    <s v="30+"/>
    <s v="Male"/>
    <s v="Caucasian"/>
    <m/>
    <s v="Good guy"/>
    <s v="Weisz, Rachel"/>
    <s v="star"/>
    <s v="Cigarette"/>
    <s v="20-30"/>
    <s v="Female"/>
    <s v="Caucasian"/>
    <m/>
    <s v="Good guy"/>
    <s v="Garcia, Andy"/>
    <s v="star"/>
    <s v="Cigar"/>
    <s v="30+"/>
    <s v="Male"/>
    <s v="Hispanic"/>
    <m/>
    <s v="Good guy"/>
    <s v="Van Holt, Brian"/>
    <s v="credited non-star"/>
    <s v="Cigar"/>
    <s v="20-30"/>
    <s v="Male"/>
    <s v="Caucasian"/>
    <m/>
    <s v="Good guy"/>
    <m/>
    <m/>
    <m/>
    <m/>
    <m/>
    <m/>
    <m/>
    <m/>
    <m/>
    <m/>
    <m/>
    <m/>
    <m/>
    <m/>
    <m/>
    <m/>
    <m/>
    <m/>
    <m/>
    <m/>
    <m/>
    <m/>
    <m/>
    <m/>
    <m/>
    <m/>
    <m/>
    <m/>
    <m/>
    <m/>
    <m/>
    <m/>
    <m/>
    <m/>
    <m/>
    <m/>
    <m/>
    <m/>
    <m/>
    <m/>
    <m/>
    <m/>
    <m/>
    <m/>
    <m/>
    <m/>
    <m/>
    <m/>
    <m/>
    <m/>
    <m/>
    <m/>
    <m/>
    <m/>
    <m/>
    <m/>
    <m/>
    <m/>
    <m/>
    <m/>
    <m/>
    <m/>
    <m/>
    <m/>
    <m/>
    <m/>
    <m/>
    <m/>
    <m/>
    <m/>
    <m/>
    <n v="51"/>
    <n v="31"/>
    <n v="0"/>
    <n v="0"/>
    <n v="82"/>
    <s v="50+"/>
    <n v="2025276"/>
    <n v="166072632"/>
    <s v="Home"/>
    <s v="Restaurant"/>
    <s v="Vehicle"/>
    <s v="Bar/nightclub"/>
    <s v="Outdoors"/>
    <m/>
    <m/>
    <s v="café, street, deck of house"/>
    <s v="Non-smoking adult"/>
    <m/>
    <m/>
    <s v="California"/>
    <m/>
    <m/>
    <m/>
    <m/>
    <m/>
    <m/>
    <m/>
    <m/>
    <m/>
    <m/>
    <m/>
    <n v="2"/>
    <n v="2"/>
    <n v="0"/>
    <s v="Comment by actor/actress"/>
    <s v="Why do you ler her do that if you care for her? Its poison"/>
    <m/>
    <s v="Health of Smoker"/>
    <s v="Visual clue"/>
    <m/>
    <s v="Waves smoke out of face"/>
    <m/>
    <m/>
    <m/>
    <m/>
    <m/>
    <m/>
    <m/>
    <m/>
    <m/>
    <m/>
    <s v="cigarette"/>
    <s v="cigar"/>
    <s v="cigar"/>
    <m/>
    <m/>
    <s v="cigar"/>
    <s v="cigarette"/>
    <s v="cigarette"/>
    <s v="cigarette"/>
    <m/>
    <m/>
    <m/>
    <m/>
    <m/>
    <m/>
    <s v="Pro"/>
    <n v="6"/>
    <n v="6"/>
    <n v="6"/>
    <n v="3"/>
    <m/>
    <m/>
    <n v="0"/>
    <n v="3"/>
    <n v="4"/>
    <n v="1"/>
    <n v="1"/>
    <m/>
    <m/>
  </r>
  <r>
    <n v="48651"/>
    <s v="Identity"/>
    <d v="2003-04-25T00:00:00"/>
    <x v="1"/>
    <s v="T10"/>
    <n v="90"/>
    <s v="Sony"/>
    <x v="6"/>
    <m/>
    <x v="1"/>
    <n v="30000000"/>
    <n v="0"/>
    <m/>
    <n v="51475962"/>
    <s v="final"/>
    <n v="6.03"/>
    <n v="0"/>
    <n v="1"/>
    <n v="0"/>
    <n v="0"/>
    <s v="US"/>
    <s v="CA"/>
    <m/>
    <m/>
    <m/>
    <m/>
    <s v="Konrad, Cathy; Besser, Stuart M."/>
    <s v="Mangold, James"/>
    <s v="Cooney, Michael"/>
    <s v="Jones, John Paul"/>
    <s v="Brenner, David"/>
    <s v="Peet, Amanda"/>
    <m/>
    <s v="Cigarette"/>
    <s v="20-30"/>
    <s v="Female"/>
    <s v="Caucasian"/>
    <m/>
    <s v="Good guy"/>
    <m/>
    <m/>
    <m/>
    <m/>
    <m/>
    <m/>
    <m/>
    <m/>
    <m/>
    <m/>
    <m/>
    <m/>
    <m/>
    <m/>
    <m/>
    <m/>
    <m/>
    <m/>
    <m/>
    <m/>
    <m/>
    <m/>
    <m/>
    <m/>
    <m/>
    <m/>
    <m/>
    <m/>
    <m/>
    <m/>
    <m/>
    <m/>
    <m/>
    <m/>
    <m/>
    <m/>
    <m/>
    <m/>
    <m/>
    <m/>
    <m/>
    <m/>
    <m/>
    <m/>
    <m/>
    <m/>
    <m/>
    <m/>
    <m/>
    <m/>
    <m/>
    <m/>
    <m/>
    <m/>
    <m/>
    <m/>
    <m/>
    <m/>
    <m/>
    <m/>
    <m/>
    <m/>
    <m/>
    <m/>
    <m/>
    <m/>
    <m/>
    <m/>
    <m/>
    <m/>
    <m/>
    <m/>
    <m/>
    <m/>
    <m/>
    <m/>
    <m/>
    <m/>
    <m/>
    <m/>
    <m/>
    <m/>
    <m/>
    <m/>
    <m/>
    <m/>
    <m/>
    <m/>
    <m/>
    <m/>
    <m/>
    <m/>
    <m/>
    <m/>
    <m/>
    <n v="12"/>
    <n v="0"/>
    <n v="0"/>
    <n v="0"/>
    <n v="12"/>
    <s v="10 — 29"/>
    <n v="8536644"/>
    <n v="102439728"/>
    <s v="Hotel/motel"/>
    <s v="Outdoors"/>
    <m/>
    <m/>
    <m/>
    <m/>
    <m/>
    <s v="car"/>
    <s v="Non-smoking adult"/>
    <m/>
    <m/>
    <s v="Elsewhere in US"/>
    <m/>
    <m/>
    <m/>
    <m/>
    <m/>
    <m/>
    <m/>
    <m/>
    <m/>
    <m/>
    <m/>
    <n v="0"/>
    <n v="0"/>
    <n v="0"/>
    <m/>
    <m/>
    <m/>
    <m/>
    <m/>
    <m/>
    <m/>
    <m/>
    <m/>
    <m/>
    <m/>
    <m/>
    <m/>
    <m/>
    <m/>
    <m/>
    <m/>
    <m/>
    <m/>
    <m/>
    <m/>
    <m/>
    <m/>
    <s v="cigarette"/>
    <m/>
    <m/>
    <s v="cigarette"/>
    <m/>
    <m/>
    <m/>
    <m/>
    <m/>
    <s v="Pro"/>
    <n v="4"/>
    <n v="6"/>
    <n v="6"/>
    <n v="2"/>
    <m/>
    <m/>
    <n v="0"/>
    <n v="2.57"/>
    <n v="4"/>
    <n v="1"/>
    <n v="1"/>
    <m/>
    <m/>
  </r>
  <r>
    <n v="48705"/>
    <s v="Real Cancun, The"/>
    <d v="2003-04-25T00:00:00"/>
    <x v="1"/>
    <s v="T10"/>
    <n v="90"/>
    <s v="New Line"/>
    <x v="4"/>
    <m/>
    <x v="1"/>
    <n v="8000000"/>
    <n v="0"/>
    <m/>
    <n v="3713002"/>
    <s v="final"/>
    <n v="6.03"/>
    <n v="0"/>
    <n v="1"/>
    <n v="0"/>
    <n v="0"/>
    <s v="Mexico"/>
    <m/>
    <m/>
    <m/>
    <m/>
    <m/>
    <s v="Bunim, Mary-Ellis; Murray, Jonathan; Schutz, Jamie; de Oliveira, Rick"/>
    <s v="de Oliveira, Rick"/>
    <m/>
    <m/>
    <s v="Spagnoletti, Eric"/>
    <s v="Fletcher, Benjamin"/>
    <s v="star"/>
    <s v="Smokeless"/>
    <s v="20-30"/>
    <s v="Male"/>
    <s v="Caucasian"/>
    <m/>
    <s v="Good guy"/>
    <s v="Slenske, Matthew"/>
    <s v="star"/>
    <s v="Cigarette"/>
    <s v="20-30"/>
    <s v="Male"/>
    <s v="Caucasian"/>
    <m/>
    <s v="Good guy"/>
    <s v="Taylor, Alan"/>
    <s v="star"/>
    <s v="Cigarette"/>
    <s v="Teen"/>
    <s v="Male"/>
    <s v="Caucasian"/>
    <m/>
    <s v="Good guy"/>
    <s v="Ramsey, Laura"/>
    <s v="star"/>
    <s v="Cigarette"/>
    <s v="20-30"/>
    <s v="Female"/>
    <s v="Caucasian"/>
    <m/>
    <s v="Good guy"/>
    <m/>
    <m/>
    <m/>
    <m/>
    <m/>
    <m/>
    <m/>
    <m/>
    <m/>
    <m/>
    <m/>
    <m/>
    <m/>
    <m/>
    <m/>
    <m/>
    <m/>
    <m/>
    <m/>
    <m/>
    <m/>
    <m/>
    <m/>
    <m/>
    <m/>
    <m/>
    <m/>
    <m/>
    <m/>
    <m/>
    <m/>
    <m/>
    <m/>
    <m/>
    <m/>
    <m/>
    <m/>
    <m/>
    <m/>
    <m/>
    <m/>
    <m/>
    <m/>
    <m/>
    <m/>
    <m/>
    <m/>
    <m/>
    <m/>
    <m/>
    <m/>
    <m/>
    <m/>
    <m/>
    <m/>
    <m/>
    <m/>
    <s v="Camel; Camel"/>
    <s v="Camel"/>
    <s v="Ramsey, Laura"/>
    <s v="Cigarette pack/smokeless container"/>
    <m/>
    <s v="Camel"/>
    <s v="Slenske, Matthew"/>
    <s v="Cigarette pack/smokeless container"/>
    <m/>
    <m/>
    <m/>
    <m/>
    <m/>
    <m/>
    <n v="11"/>
    <n v="0"/>
    <n v="0"/>
    <n v="4"/>
    <n v="15"/>
    <s v="10 — 29"/>
    <n v="615755"/>
    <n v="9236325"/>
    <s v="Bar/nightclub"/>
    <s v="Hotel/motel"/>
    <m/>
    <m/>
    <m/>
    <m/>
    <m/>
    <m/>
    <s v="Non-smoking adult"/>
    <m/>
    <m/>
    <s v="Outside of US"/>
    <m/>
    <m/>
    <m/>
    <m/>
    <m/>
    <m/>
    <m/>
    <m/>
    <m/>
    <m/>
    <m/>
    <n v="4"/>
    <n v="0"/>
    <n v="0"/>
    <m/>
    <m/>
    <m/>
    <m/>
    <m/>
    <m/>
    <m/>
    <m/>
    <m/>
    <m/>
    <m/>
    <m/>
    <m/>
    <m/>
    <m/>
    <m/>
    <m/>
    <m/>
    <m/>
    <s v="cigarette"/>
    <m/>
    <m/>
    <m/>
    <s v="cigarette"/>
    <s v="cigarette"/>
    <m/>
    <s v="cigarette"/>
    <m/>
    <m/>
    <m/>
    <m/>
    <m/>
    <s v="Pro"/>
    <n v="4"/>
    <n v="6"/>
    <n v="6"/>
    <n v="3"/>
    <s v="Specific brand"/>
    <s v="minor; specific brand depiction"/>
    <n v="0"/>
    <n v="2.71"/>
    <n v="6"/>
    <n v="1"/>
    <n v="1"/>
    <m/>
    <m/>
  </r>
  <r>
    <n v="48649"/>
    <s v="It Runs In the Family"/>
    <d v="2003-04-26T00:00:00"/>
    <x v="1"/>
    <s v="T10"/>
    <n v="109"/>
    <s v="MGM"/>
    <x v="0"/>
    <s v="MGM"/>
    <x v="0"/>
    <n v="0"/>
    <n v="0"/>
    <m/>
    <n v="7375836"/>
    <s v="final"/>
    <n v="6.03"/>
    <n v="0"/>
    <n v="1"/>
    <n v="0"/>
    <n v="0"/>
    <s v="US"/>
    <s v="NY"/>
    <m/>
    <s v="US"/>
    <s v="NJ"/>
    <m/>
    <s v="Douglas, Michael; Wigutow, Jesse; Douglas, Joel; Drogin, Marcy"/>
    <s v="Schepisi, Fred"/>
    <s v="Wigutow, Jesse"/>
    <s v="Tessler, Jonathan"/>
    <s v="Williams, Kate"/>
    <s v="Gorovaia, Irene"/>
    <s v="credited non-star"/>
    <s v="Cigarette"/>
    <s v="Child"/>
    <s v="Female"/>
    <s v="Caucasian"/>
    <m/>
    <m/>
    <m/>
    <m/>
    <m/>
    <m/>
    <m/>
    <m/>
    <m/>
    <m/>
    <m/>
    <m/>
    <m/>
    <m/>
    <m/>
    <m/>
    <m/>
    <m/>
    <m/>
    <m/>
    <m/>
    <m/>
    <m/>
    <m/>
    <m/>
    <m/>
    <m/>
    <m/>
    <m/>
    <m/>
    <m/>
    <m/>
    <m/>
    <m/>
    <m/>
    <m/>
    <m/>
    <m/>
    <m/>
    <m/>
    <m/>
    <m/>
    <m/>
    <m/>
    <m/>
    <m/>
    <m/>
    <m/>
    <m/>
    <m/>
    <m/>
    <m/>
    <m/>
    <m/>
    <m/>
    <m/>
    <m/>
    <m/>
    <m/>
    <m/>
    <m/>
    <m/>
    <m/>
    <m/>
    <m/>
    <m/>
    <m/>
    <m/>
    <m/>
    <m/>
    <m/>
    <m/>
    <m/>
    <m/>
    <m/>
    <m/>
    <m/>
    <m/>
    <m/>
    <m/>
    <m/>
    <m/>
    <m/>
    <m/>
    <m/>
    <m/>
    <m/>
    <m/>
    <m/>
    <m/>
    <m/>
    <m/>
    <m/>
    <m/>
    <m/>
    <m/>
    <m/>
    <n v="7"/>
    <n v="0"/>
    <n v="0"/>
    <n v="0"/>
    <n v="7"/>
    <s v="1 — 9"/>
    <n v="1223190"/>
    <n v="8562330"/>
    <s v="Outdoors"/>
    <m/>
    <m/>
    <m/>
    <m/>
    <m/>
    <m/>
    <s v="front of apartments, other residential buildings"/>
    <s v="Child"/>
    <m/>
    <m/>
    <s v="Elsewhere in US"/>
    <m/>
    <m/>
    <m/>
    <m/>
    <m/>
    <m/>
    <m/>
    <m/>
    <m/>
    <m/>
    <m/>
    <n v="0"/>
    <n v="1"/>
    <n v="0"/>
    <m/>
    <m/>
    <m/>
    <m/>
    <m/>
    <m/>
    <m/>
    <m/>
    <m/>
    <m/>
    <m/>
    <m/>
    <m/>
    <m/>
    <m/>
    <m/>
    <m/>
    <m/>
    <m/>
    <m/>
    <m/>
    <m/>
    <s v="cigarette"/>
    <s v="cigarette"/>
    <m/>
    <m/>
    <m/>
    <m/>
    <m/>
    <m/>
    <m/>
    <m/>
    <s v="Pro"/>
    <n v="2"/>
    <n v="6"/>
    <n v="4"/>
    <n v="1"/>
    <s v="Tobacco use by person under 18, tobacco use around child"/>
    <s v="minor; use near child/pregnant/ill person"/>
    <n v="0"/>
    <n v="1.85"/>
    <n v="6"/>
    <n v="1"/>
    <n v="1"/>
    <m/>
    <m/>
  </r>
  <r>
    <n v="48583"/>
    <s v="FearDotCom"/>
    <d v="2003-05-01T00:00:00"/>
    <x v="1"/>
    <s v="T10"/>
    <n v="101"/>
    <s v="Warner Bros."/>
    <x v="4"/>
    <m/>
    <x v="1"/>
    <n v="42000000"/>
    <n v="0"/>
    <m/>
    <n v="13208023"/>
    <s v="final"/>
    <n v="6.03"/>
    <n v="0"/>
    <n v="1"/>
    <n v="0"/>
    <n v="0"/>
    <s v="Luxembourg"/>
    <m/>
    <m/>
    <s v="CAN"/>
    <m/>
    <s v="QC"/>
    <s v="Diamant, Limor; Diamant, Moshe; Félio, Jean-Marc; Fantl, Jan"/>
    <s v="Malone, William"/>
    <s v="Diamant, Moshe; Coyle, Josephine"/>
    <s v="Purdy, Paul"/>
    <s v="Strachan, Alan"/>
    <s v="Combs, Jeffrey"/>
    <s v="credited non-star"/>
    <s v="Cigarette"/>
    <s v="30+"/>
    <s v="Male"/>
    <s v="Caucasian"/>
    <m/>
    <s v="Good guy"/>
    <s v="Terry, Nigel"/>
    <s v="credited non-star"/>
    <s v="Cigarette"/>
    <s v="30+"/>
    <s v="Male"/>
    <s v="Caucasian"/>
    <m/>
    <s v="Good guy"/>
    <s v="Sarrazin, Michael"/>
    <s v="credited non-star"/>
    <s v="Cigarette"/>
    <s v="30+"/>
    <s v="Male"/>
    <s v="Caucasian"/>
    <m/>
    <s v="Good guy"/>
    <s v="Non-IMDb, Extra"/>
    <s v="extra"/>
    <s v="Cigarette"/>
    <s v="30+"/>
    <s v="Female"/>
    <s v="Caucasian"/>
    <m/>
    <s v="Bad guy"/>
    <m/>
    <m/>
    <m/>
    <m/>
    <m/>
    <m/>
    <m/>
    <m/>
    <m/>
    <m/>
    <m/>
    <m/>
    <m/>
    <m/>
    <m/>
    <m/>
    <m/>
    <m/>
    <m/>
    <m/>
    <m/>
    <m/>
    <m/>
    <m/>
    <m/>
    <m/>
    <m/>
    <m/>
    <m/>
    <m/>
    <m/>
    <m/>
    <m/>
    <m/>
    <m/>
    <m/>
    <m/>
    <m/>
    <m/>
    <m/>
    <m/>
    <m/>
    <m/>
    <m/>
    <m/>
    <m/>
    <m/>
    <m/>
    <m/>
    <m/>
    <m/>
    <m/>
    <m/>
    <m/>
    <m/>
    <m/>
    <m/>
    <m/>
    <m/>
    <m/>
    <m/>
    <m/>
    <m/>
    <m/>
    <m/>
    <m/>
    <m/>
    <m/>
    <m/>
    <m/>
    <m/>
    <n v="26"/>
    <n v="0"/>
    <n v="0"/>
    <n v="0"/>
    <n v="26"/>
    <s v="10 — 29"/>
    <n v="2190385"/>
    <n v="56950010"/>
    <s v="Home"/>
    <s v="Workplace"/>
    <s v="Restaurant"/>
    <s v="Vehicle"/>
    <s v="Bar/nightclub"/>
    <s v="Outdoors"/>
    <m/>
    <s v="dirt road"/>
    <s v="Non-smoking adult"/>
    <m/>
    <m/>
    <s v="Elsewhere in US"/>
    <m/>
    <m/>
    <m/>
    <m/>
    <m/>
    <m/>
    <m/>
    <m/>
    <m/>
    <m/>
    <m/>
    <n v="0"/>
    <n v="3"/>
    <n v="1"/>
    <m/>
    <m/>
    <m/>
    <m/>
    <m/>
    <m/>
    <m/>
    <m/>
    <m/>
    <m/>
    <m/>
    <m/>
    <m/>
    <m/>
    <m/>
    <m/>
    <m/>
    <m/>
    <m/>
    <m/>
    <m/>
    <m/>
    <s v="cigarette"/>
    <m/>
    <s v="cigarette"/>
    <m/>
    <s v="cigarette"/>
    <m/>
    <m/>
    <m/>
    <m/>
    <m/>
    <s v="Pro"/>
    <n v="6"/>
    <n v="6"/>
    <n v="4"/>
    <n v="3"/>
    <m/>
    <m/>
    <n v="0"/>
    <n v="2.71"/>
    <n v="4"/>
    <n v="1"/>
    <n v="1"/>
    <m/>
    <m/>
  </r>
  <r>
    <n v="48585"/>
    <s v="Scorpion King, The"/>
    <d v="2003-05-01T00:00:00"/>
    <x v="1"/>
    <s v="T10"/>
    <n v="94"/>
    <s v="Universal"/>
    <x v="2"/>
    <m/>
    <x v="0"/>
    <n v="60000000"/>
    <n v="0"/>
    <m/>
    <n v="90341670"/>
    <s v="final"/>
    <n v="6.03"/>
    <n v="0"/>
    <n v="0"/>
    <n v="0"/>
    <n v="0"/>
    <s v="US"/>
    <s v="CA"/>
    <m/>
    <s v="US"/>
    <s v="AZ"/>
    <m/>
    <s v="Daniel, Sean; Jacks, James; Misher, Kevin; Sommers, Stephen"/>
    <s v="Russell, Chuck"/>
    <s v="Hales, Jonathan; Sommers, Stephen; Osborne, William; Hayter, David"/>
    <s v="Farrington, Tracy"/>
    <s v="Tronick, Michael"/>
    <m/>
    <m/>
    <m/>
    <m/>
    <m/>
    <m/>
    <m/>
    <m/>
    <m/>
    <m/>
    <m/>
    <m/>
    <m/>
    <m/>
    <m/>
    <m/>
    <m/>
    <m/>
    <m/>
    <m/>
    <m/>
    <m/>
    <m/>
    <m/>
    <m/>
    <m/>
    <m/>
    <m/>
    <m/>
    <m/>
    <m/>
    <m/>
    <m/>
    <m/>
    <m/>
    <m/>
    <m/>
    <m/>
    <m/>
    <m/>
    <m/>
    <m/>
    <m/>
    <m/>
    <m/>
    <m/>
    <m/>
    <m/>
    <m/>
    <m/>
    <m/>
    <m/>
    <m/>
    <m/>
    <m/>
    <m/>
    <m/>
    <m/>
    <m/>
    <m/>
    <m/>
    <m/>
    <m/>
    <m/>
    <m/>
    <m/>
    <m/>
    <m/>
    <m/>
    <m/>
    <m/>
    <m/>
    <m/>
    <m/>
    <m/>
    <m/>
    <m/>
    <m/>
    <m/>
    <m/>
    <m/>
    <m/>
    <m/>
    <m/>
    <m/>
    <m/>
    <m/>
    <m/>
    <m/>
    <m/>
    <m/>
    <m/>
    <m/>
    <m/>
    <m/>
    <m/>
    <m/>
    <m/>
    <m/>
    <m/>
    <m/>
    <m/>
    <m/>
    <n v="0"/>
    <n v="0"/>
    <n v="0"/>
    <n v="0"/>
    <n v="0"/>
    <n v="0"/>
    <n v="14982035"/>
    <n v="0"/>
    <m/>
    <m/>
    <m/>
    <m/>
    <m/>
    <m/>
    <m/>
    <m/>
    <m/>
    <m/>
    <m/>
    <m/>
    <m/>
    <m/>
    <m/>
    <m/>
    <m/>
    <m/>
    <m/>
    <m/>
    <m/>
    <m/>
    <m/>
    <n v="0"/>
    <n v="0"/>
    <n v="0"/>
    <m/>
    <m/>
    <m/>
    <m/>
    <m/>
    <m/>
    <m/>
    <m/>
    <m/>
    <m/>
    <m/>
    <m/>
    <m/>
    <m/>
    <m/>
    <m/>
    <m/>
    <m/>
    <m/>
    <m/>
    <m/>
    <m/>
    <m/>
    <m/>
    <m/>
    <m/>
    <m/>
    <m/>
    <m/>
    <m/>
    <m/>
    <m/>
    <m/>
    <n v="0"/>
    <n v="0"/>
    <n v="0"/>
    <n v="0"/>
    <m/>
    <m/>
    <n v="0"/>
    <n v="0"/>
    <n v="1"/>
    <n v="1"/>
    <n v="1"/>
    <m/>
    <m/>
  </r>
  <r>
    <n v="48581"/>
    <s v="Lizzie McGuire Movie, The"/>
    <d v="2003-05-02T00:00:00"/>
    <x v="1"/>
    <s v="T10"/>
    <n v="93"/>
    <s v="Rogow"/>
    <x v="1"/>
    <m/>
    <x v="2"/>
    <n v="17000000"/>
    <n v="0"/>
    <m/>
    <n v="42672630"/>
    <s v="final"/>
    <n v="6.03"/>
    <n v="0"/>
    <n v="0"/>
    <n v="0"/>
    <n v="0"/>
    <s v="Italy"/>
    <m/>
    <m/>
    <m/>
    <m/>
    <m/>
    <s v="Rogow, Stan; Roessell, David; Minsky, Terri; Jansen, Susan Estelle"/>
    <s v="Fall, Jim"/>
    <s v="Jansen, Susan Estelle; Decter, Ed; Strauss, John J."/>
    <s v="Hendriksen, Michelle"/>
    <s v="Goodspeed, Margie"/>
    <m/>
    <m/>
    <m/>
    <m/>
    <m/>
    <m/>
    <m/>
    <m/>
    <m/>
    <m/>
    <m/>
    <m/>
    <m/>
    <m/>
    <m/>
    <m/>
    <m/>
    <m/>
    <m/>
    <m/>
    <m/>
    <m/>
    <m/>
    <m/>
    <m/>
    <m/>
    <m/>
    <m/>
    <m/>
    <m/>
    <m/>
    <m/>
    <m/>
    <m/>
    <m/>
    <m/>
    <m/>
    <m/>
    <m/>
    <m/>
    <m/>
    <m/>
    <m/>
    <m/>
    <m/>
    <m/>
    <m/>
    <m/>
    <m/>
    <m/>
    <m/>
    <m/>
    <m/>
    <m/>
    <m/>
    <m/>
    <m/>
    <m/>
    <m/>
    <m/>
    <m/>
    <m/>
    <m/>
    <m/>
    <m/>
    <m/>
    <m/>
    <m/>
    <m/>
    <m/>
    <m/>
    <m/>
    <m/>
    <m/>
    <m/>
    <m/>
    <m/>
    <m/>
    <m/>
    <m/>
    <m/>
    <m/>
    <m/>
    <m/>
    <m/>
    <m/>
    <m/>
    <m/>
    <m/>
    <m/>
    <m/>
    <m/>
    <m/>
    <m/>
    <m/>
    <m/>
    <m/>
    <m/>
    <m/>
    <m/>
    <m/>
    <m/>
    <m/>
    <n v="0"/>
    <n v="0"/>
    <n v="0"/>
    <n v="0"/>
    <n v="0"/>
    <n v="0"/>
    <n v="7076721"/>
    <n v="0"/>
    <m/>
    <m/>
    <m/>
    <m/>
    <m/>
    <m/>
    <m/>
    <m/>
    <m/>
    <m/>
    <m/>
    <m/>
    <m/>
    <m/>
    <m/>
    <m/>
    <m/>
    <m/>
    <m/>
    <m/>
    <m/>
    <m/>
    <m/>
    <n v="0"/>
    <n v="0"/>
    <n v="0"/>
    <m/>
    <m/>
    <m/>
    <m/>
    <m/>
    <m/>
    <m/>
    <m/>
    <m/>
    <m/>
    <m/>
    <m/>
    <m/>
    <m/>
    <m/>
    <m/>
    <m/>
    <m/>
    <m/>
    <m/>
    <m/>
    <m/>
    <m/>
    <m/>
    <m/>
    <m/>
    <m/>
    <m/>
    <m/>
    <m/>
    <m/>
    <m/>
    <m/>
    <n v="0"/>
    <n v="0"/>
    <n v="0"/>
    <n v="0"/>
    <m/>
    <m/>
    <n v="0"/>
    <n v="0"/>
    <n v="1"/>
    <n v="1"/>
    <n v="1"/>
    <m/>
    <m/>
  </r>
  <r>
    <n v="48582"/>
    <s v="X2"/>
    <d v="2003-05-02T00:00:00"/>
    <x v="1"/>
    <s v="T10"/>
    <n v="133"/>
    <s v="Fox"/>
    <x v="5"/>
    <m/>
    <x v="0"/>
    <n v="110000000"/>
    <n v="0"/>
    <m/>
    <n v="214948780"/>
    <s v="final"/>
    <n v="6.03"/>
    <n v="0"/>
    <n v="1"/>
    <n v="0"/>
    <n v="0"/>
    <s v="CAN"/>
    <m/>
    <s v="BC"/>
    <s v="VAR"/>
    <m/>
    <m/>
    <s v="Donner, Lauren Shuler"/>
    <s v="Singer, Bryan"/>
    <s v="Singer, Bryan; Hayter, David; Penn, Zak; Harris, Daniel P."/>
    <s v="Chow, James H."/>
    <s v="Graham, Elliot"/>
    <s v="Jackman, Hugh"/>
    <s v="star"/>
    <s v="Cigar"/>
    <s v="30+"/>
    <s v="Male"/>
    <s v="Caucasian"/>
    <m/>
    <s v="Good guy"/>
    <s v="Non-IMDb, Extra"/>
    <s v="extra"/>
    <s v="Cigarette"/>
    <s v="Teen"/>
    <s v="Male"/>
    <s v="Caucasian"/>
    <m/>
    <s v="Bad guy"/>
    <m/>
    <m/>
    <m/>
    <m/>
    <m/>
    <m/>
    <m/>
    <m/>
    <m/>
    <m/>
    <m/>
    <m/>
    <m/>
    <m/>
    <m/>
    <m/>
    <m/>
    <m/>
    <m/>
    <m/>
    <m/>
    <m/>
    <m/>
    <m/>
    <m/>
    <m/>
    <m/>
    <m/>
    <m/>
    <m/>
    <m/>
    <m/>
    <m/>
    <m/>
    <m/>
    <m/>
    <m/>
    <m/>
    <m/>
    <m/>
    <m/>
    <m/>
    <m/>
    <m/>
    <m/>
    <m/>
    <m/>
    <m/>
    <m/>
    <m/>
    <m/>
    <m/>
    <m/>
    <m/>
    <m/>
    <m/>
    <m/>
    <m/>
    <m/>
    <m/>
    <m/>
    <m/>
    <m/>
    <m/>
    <m/>
    <m/>
    <m/>
    <m/>
    <m/>
    <m/>
    <m/>
    <m/>
    <m/>
    <m/>
    <m/>
    <m/>
    <m/>
    <m/>
    <m/>
    <m/>
    <m/>
    <m/>
    <m/>
    <m/>
    <m/>
    <m/>
    <m/>
    <n v="3"/>
    <n v="10"/>
    <n v="0"/>
    <n v="0"/>
    <n v="13"/>
    <s v="10 — 29"/>
    <n v="35646564"/>
    <n v="463405332"/>
    <s v="Outdoors"/>
    <m/>
    <m/>
    <m/>
    <m/>
    <m/>
    <s v="boarding school"/>
    <s v="wilderness"/>
    <s v="Non-smoking adult"/>
    <s v="Child"/>
    <s v="Pregnant/ill person"/>
    <s v="Elsewhere in US"/>
    <m/>
    <m/>
    <m/>
    <m/>
    <m/>
    <m/>
    <m/>
    <m/>
    <m/>
    <m/>
    <m/>
    <n v="1"/>
    <n v="0"/>
    <n v="1"/>
    <s v="Comment by actor/actress"/>
    <s v="My intolerance for your smoking in the mansion, not withstanding, if you continue to smoke in here, I'll make you think you were a 6 year old girl"/>
    <m/>
    <s v="Health of Non-Smoker"/>
    <m/>
    <m/>
    <m/>
    <m/>
    <m/>
    <m/>
    <m/>
    <m/>
    <m/>
    <m/>
    <m/>
    <m/>
    <m/>
    <m/>
    <m/>
    <m/>
    <m/>
    <s v="cigar"/>
    <s v="cigar"/>
    <s v="cigarette"/>
    <m/>
    <m/>
    <m/>
    <m/>
    <s v="cigarette"/>
    <m/>
    <s v="cigar"/>
    <s v="Macho, rugged"/>
    <s v="Balanced"/>
    <n v="4"/>
    <n v="4"/>
    <n v="6"/>
    <n v="2"/>
    <s v="Tobacco use around child, tobacco use around pregnant/ill person"/>
    <s v="minor; use near child/pregnant/ill person"/>
    <n v="0"/>
    <n v="2.2799999999999998"/>
    <n v="6"/>
    <n v="1"/>
    <n v="1"/>
    <m/>
    <m/>
  </r>
  <r>
    <n v="48611"/>
    <s v="Undercover Brother"/>
    <d v="2003-05-02T00:00:00"/>
    <x v="1"/>
    <s v="T10"/>
    <n v="86"/>
    <s v="Universal"/>
    <x v="2"/>
    <m/>
    <x v="0"/>
    <n v="25000000"/>
    <n v="0"/>
    <m/>
    <n v="38230435"/>
    <s v="final"/>
    <n v="6.03"/>
    <n v="0"/>
    <n v="1"/>
    <n v="0"/>
    <n v="0"/>
    <s v="CAN"/>
    <m/>
    <s v="ON"/>
    <m/>
    <m/>
    <m/>
    <s v="Grazer, Brian; Jenkinson, Michael; Lee, Damon"/>
    <s v="Lee, Malcolm D."/>
    <s v="Ridley, John; McCullers, Michael"/>
    <s v="Tracey Heaton, Joanna"/>
    <s v="Kerr, William"/>
    <s v="Griffin, Eddie"/>
    <s v="star"/>
    <s v="Pipe"/>
    <s v="30+"/>
    <s v="Male"/>
    <s v="African American"/>
    <m/>
    <s v="Good guy"/>
    <s v="McBride, Chi"/>
    <s v="credited non-star"/>
    <s v="Cigar"/>
    <s v="30+"/>
    <s v="Male"/>
    <s v="African American"/>
    <m/>
    <s v="Good guy"/>
    <s v="Non-IMDb, Extra"/>
    <s v="extra"/>
    <s v="Cigarette"/>
    <s v="20-30"/>
    <s v="Female"/>
    <s v="Caucasian"/>
    <m/>
    <s v="Good guy"/>
    <m/>
    <m/>
    <m/>
    <m/>
    <m/>
    <m/>
    <m/>
    <m/>
    <m/>
    <m/>
    <m/>
    <m/>
    <m/>
    <m/>
    <m/>
    <m/>
    <m/>
    <m/>
    <m/>
    <m/>
    <m/>
    <m/>
    <m/>
    <m/>
    <m/>
    <m/>
    <m/>
    <m/>
    <m/>
    <m/>
    <m/>
    <m/>
    <m/>
    <m/>
    <m/>
    <m/>
    <m/>
    <m/>
    <m/>
    <m/>
    <m/>
    <m/>
    <m/>
    <m/>
    <m/>
    <m/>
    <m/>
    <m/>
    <m/>
    <m/>
    <m/>
    <m/>
    <m/>
    <m/>
    <m/>
    <m/>
    <m/>
    <m/>
    <m/>
    <m/>
    <m/>
    <m/>
    <m/>
    <m/>
    <m/>
    <m/>
    <m/>
    <m/>
    <m/>
    <m/>
    <m/>
    <m/>
    <m/>
    <m/>
    <m/>
    <m/>
    <m/>
    <m/>
    <m/>
    <n v="4"/>
    <n v="8"/>
    <n v="1"/>
    <n v="0"/>
    <n v="13"/>
    <s v="10 — 29"/>
    <n v="6340039"/>
    <n v="82420507"/>
    <m/>
    <m/>
    <m/>
    <m/>
    <m/>
    <m/>
    <m/>
    <m/>
    <m/>
    <m/>
    <m/>
    <m/>
    <m/>
    <m/>
    <m/>
    <m/>
    <m/>
    <m/>
    <m/>
    <m/>
    <m/>
    <m/>
    <m/>
    <n v="1"/>
    <n v="1"/>
    <n v="1"/>
    <m/>
    <m/>
    <m/>
    <m/>
    <m/>
    <m/>
    <m/>
    <m/>
    <m/>
    <m/>
    <m/>
    <m/>
    <m/>
    <m/>
    <m/>
    <m/>
    <m/>
    <m/>
    <m/>
    <m/>
    <s v="cigar"/>
    <m/>
    <m/>
    <m/>
    <m/>
    <m/>
    <m/>
    <m/>
    <m/>
    <m/>
    <m/>
    <m/>
    <s v="Pro"/>
    <n v="4"/>
    <n v="6"/>
    <n v="6"/>
    <n v="3"/>
    <m/>
    <m/>
    <n v="0"/>
    <n v="2.71"/>
    <n v="4"/>
    <n v="1"/>
    <n v="1"/>
    <m/>
    <s v="Undercover Brother was asked for expertise for a company to market cigarettes to African Americans."/>
  </r>
  <r>
    <n v="48612"/>
    <s v="Stealing Harvard"/>
    <d v="2003-05-02T00:00:00"/>
    <x v="1"/>
    <s v="T10"/>
    <n v="82"/>
    <s v="Sony"/>
    <x v="6"/>
    <m/>
    <x v="0"/>
    <n v="25000000"/>
    <n v="0"/>
    <m/>
    <n v="13973532"/>
    <s v="final"/>
    <n v="6.03"/>
    <n v="0"/>
    <n v="1"/>
    <n v="0"/>
    <n v="0"/>
    <s v="US"/>
    <s v="CA"/>
    <m/>
    <m/>
    <m/>
    <m/>
    <s v="Cavan, Susan"/>
    <s v="McCulloch, Bruce"/>
    <s v="Hynes, Martin; Tolan, Peter"/>
    <s v="Miloyevich, Don"/>
    <s v="Campbell, Malcolm"/>
    <s v="Green, Tom"/>
    <s v="star"/>
    <s v="Cigarette"/>
    <s v="20-30"/>
    <s v="Male"/>
    <s v="Caucasian"/>
    <m/>
    <s v="Good guy"/>
    <s v="Mullally, Megan"/>
    <s v="credited non-star"/>
    <s v="Cigarette"/>
    <s v="30+"/>
    <s v="Female"/>
    <s v="Caucasian"/>
    <m/>
    <s v="Good guy"/>
    <s v="McGinley, John C."/>
    <s v="credited non-star"/>
    <s v="Cigar"/>
    <s v="30+"/>
    <s v="Male"/>
    <s v="Caucasian"/>
    <m/>
    <s v="Good guy"/>
    <s v="Cassel, Seymour"/>
    <s v="credited non-star"/>
    <s v="Cigar"/>
    <s v="30+"/>
    <s v="Male"/>
    <s v="Caucasian"/>
    <m/>
    <s v="Good guy"/>
    <m/>
    <m/>
    <m/>
    <m/>
    <m/>
    <m/>
    <m/>
    <m/>
    <m/>
    <m/>
    <m/>
    <m/>
    <m/>
    <m/>
    <m/>
    <m/>
    <m/>
    <m/>
    <m/>
    <m/>
    <m/>
    <m/>
    <m/>
    <m/>
    <m/>
    <m/>
    <m/>
    <m/>
    <m/>
    <m/>
    <m/>
    <m/>
    <m/>
    <m/>
    <m/>
    <m/>
    <m/>
    <m/>
    <m/>
    <m/>
    <m/>
    <m/>
    <m/>
    <m/>
    <m/>
    <m/>
    <m/>
    <m/>
    <m/>
    <m/>
    <m/>
    <m/>
    <m/>
    <m/>
    <m/>
    <m/>
    <m/>
    <m/>
    <m/>
    <m/>
    <m/>
    <m/>
    <m/>
    <m/>
    <m/>
    <m/>
    <m/>
    <m/>
    <m/>
    <m/>
    <m/>
    <n v="37"/>
    <n v="10"/>
    <n v="0"/>
    <n v="0"/>
    <n v="47"/>
    <s v="30 — 49"/>
    <n v="2317335"/>
    <n v="108914745"/>
    <s v="K-12 school"/>
    <s v="Outdoors"/>
    <m/>
    <m/>
    <m/>
    <m/>
    <m/>
    <s v="porch, patio, Lawn"/>
    <s v="Non-smoking adult"/>
    <s v="Designated non-smoking area"/>
    <m/>
    <m/>
    <m/>
    <m/>
    <m/>
    <m/>
    <m/>
    <m/>
    <m/>
    <m/>
    <m/>
    <m/>
    <m/>
    <n v="1"/>
    <n v="3"/>
    <n v="0"/>
    <m/>
    <m/>
    <m/>
    <m/>
    <m/>
    <m/>
    <m/>
    <m/>
    <m/>
    <m/>
    <m/>
    <m/>
    <m/>
    <m/>
    <m/>
    <m/>
    <m/>
    <m/>
    <m/>
    <m/>
    <s v="cigar"/>
    <m/>
    <m/>
    <s v="cigarette"/>
    <m/>
    <m/>
    <s v="cigarette"/>
    <m/>
    <s v="cigarette"/>
    <m/>
    <m/>
    <m/>
    <s v="Pro"/>
    <n v="6"/>
    <n v="6"/>
    <n v="6"/>
    <n v="2"/>
    <s v="Tobacco use in designated non-smoking area"/>
    <s v="use in non-smoking area"/>
    <n v="0"/>
    <n v="2.85"/>
    <n v="6"/>
    <n v="1"/>
    <n v="1"/>
    <m/>
    <m/>
  </r>
  <r>
    <n v="48613"/>
    <s v="Juwanna Mann"/>
    <d v="2003-05-02T00:00:00"/>
    <x v="1"/>
    <s v="T10"/>
    <n v="91"/>
    <s v="Warner Bros."/>
    <x v="4"/>
    <m/>
    <x v="0"/>
    <n v="15600000"/>
    <n v="0"/>
    <m/>
    <n v="13571817"/>
    <s v="final"/>
    <n v="6.03"/>
    <n v="0"/>
    <n v="0"/>
    <n v="0"/>
    <n v="0"/>
    <s v="US"/>
    <s v="NC"/>
    <m/>
    <m/>
    <m/>
    <m/>
    <s v="Gerber, Bill; Oedekerk, Steve; Robinson, James G."/>
    <s v="Vaughan, Jesse"/>
    <s v="Allenstein, Bradley"/>
    <s v="Levine, Andrea"/>
    <s v="Flaum, Seth"/>
    <m/>
    <m/>
    <m/>
    <m/>
    <m/>
    <m/>
    <m/>
    <m/>
    <m/>
    <m/>
    <m/>
    <m/>
    <m/>
    <m/>
    <m/>
    <m/>
    <m/>
    <m/>
    <m/>
    <m/>
    <m/>
    <m/>
    <m/>
    <m/>
    <m/>
    <m/>
    <m/>
    <m/>
    <m/>
    <m/>
    <m/>
    <m/>
    <m/>
    <m/>
    <m/>
    <m/>
    <m/>
    <m/>
    <m/>
    <m/>
    <m/>
    <m/>
    <m/>
    <m/>
    <m/>
    <m/>
    <m/>
    <m/>
    <m/>
    <m/>
    <m/>
    <m/>
    <m/>
    <m/>
    <m/>
    <m/>
    <m/>
    <m/>
    <m/>
    <m/>
    <m/>
    <m/>
    <m/>
    <m/>
    <m/>
    <m/>
    <m/>
    <m/>
    <m/>
    <m/>
    <m/>
    <m/>
    <m/>
    <m/>
    <m/>
    <m/>
    <m/>
    <m/>
    <m/>
    <m/>
    <m/>
    <m/>
    <m/>
    <m/>
    <m/>
    <m/>
    <m/>
    <m/>
    <m/>
    <m/>
    <m/>
    <m/>
    <m/>
    <m/>
    <m/>
    <m/>
    <m/>
    <m/>
    <m/>
    <m/>
    <m/>
    <m/>
    <m/>
    <n v="0"/>
    <n v="0"/>
    <n v="0"/>
    <n v="0"/>
    <n v="0"/>
    <n v="0"/>
    <n v="2250716"/>
    <n v="0"/>
    <m/>
    <m/>
    <m/>
    <m/>
    <m/>
    <m/>
    <m/>
    <m/>
    <m/>
    <m/>
    <m/>
    <m/>
    <m/>
    <m/>
    <m/>
    <m/>
    <m/>
    <m/>
    <m/>
    <m/>
    <m/>
    <m/>
    <m/>
    <n v="0"/>
    <n v="0"/>
    <n v="0"/>
    <m/>
    <m/>
    <m/>
    <m/>
    <m/>
    <m/>
    <m/>
    <m/>
    <m/>
    <m/>
    <m/>
    <m/>
    <m/>
    <m/>
    <m/>
    <m/>
    <m/>
    <m/>
    <m/>
    <m/>
    <m/>
    <m/>
    <m/>
    <m/>
    <m/>
    <m/>
    <m/>
    <m/>
    <m/>
    <m/>
    <m/>
    <m/>
    <m/>
    <n v="0"/>
    <n v="0"/>
    <n v="0"/>
    <n v="0"/>
    <m/>
    <m/>
    <n v="0"/>
    <n v="0"/>
    <n v="1"/>
    <n v="1"/>
    <n v="1"/>
    <m/>
    <m/>
  </r>
  <r>
    <n v="48580"/>
    <s v="Bend it Like Beckham"/>
    <d v="2003-05-05T00:00:00"/>
    <x v="1"/>
    <s v="T10"/>
    <n v="112"/>
    <s v="Fox"/>
    <x v="5"/>
    <m/>
    <x v="0"/>
    <n v="5743635"/>
    <n v="0"/>
    <m/>
    <n v="32541719"/>
    <s v="final"/>
    <n v="6.03"/>
    <n v="0"/>
    <n v="1"/>
    <n v="0"/>
    <n v="0"/>
    <s v="UK"/>
    <m/>
    <m/>
    <s v="Germany"/>
    <m/>
    <m/>
    <s v="Felsberg, Ulrich; Fischer, Russel; Franks, Simon; Kamasa, Zygi"/>
    <s v="Chadha, Gurinder"/>
    <s v="Chadha, Gurinder; Berges, Paul Mayeda; Bindra, Guljit"/>
    <s v="McNeill, Ray"/>
    <s v="Krish, Justin"/>
    <s v="Non-IMDb, Extra"/>
    <s v="extra"/>
    <s v="Cigarette"/>
    <s v="20-30"/>
    <s v="Female"/>
    <s v="Caucasian"/>
    <m/>
    <m/>
    <s v="Non-IMDb, Extra"/>
    <s v="extra"/>
    <s v="Cigarette"/>
    <s v="20-30"/>
    <s v="Male"/>
    <s v="Other"/>
    <s v="Unidentified"/>
    <m/>
    <s v="Non-IMDb, Extra"/>
    <s v="extra"/>
    <s v="Cigarette"/>
    <s v="20-30"/>
    <s v="Female"/>
    <s v="Caucasian"/>
    <m/>
    <m/>
    <s v="Non-IMDb, Extra"/>
    <s v="extra"/>
    <s v="Cigarette"/>
    <s v="30+"/>
    <s v="Male"/>
    <s v="Caucasian"/>
    <m/>
    <m/>
    <s v="Non-IMDb, Extra"/>
    <s v="extra"/>
    <s v="Cigarette"/>
    <s v="30+"/>
    <s v="Female"/>
    <s v="Caucasian"/>
    <m/>
    <m/>
    <m/>
    <m/>
    <m/>
    <m/>
    <m/>
    <m/>
    <m/>
    <m/>
    <m/>
    <m/>
    <m/>
    <m/>
    <m/>
    <m/>
    <m/>
    <m/>
    <m/>
    <m/>
    <m/>
    <m/>
    <m/>
    <m/>
    <m/>
    <m/>
    <m/>
    <m/>
    <m/>
    <m/>
    <m/>
    <m/>
    <m/>
    <m/>
    <m/>
    <m/>
    <m/>
    <m/>
    <m/>
    <m/>
    <m/>
    <m/>
    <m/>
    <m/>
    <m/>
    <m/>
    <m/>
    <m/>
    <m/>
    <m/>
    <m/>
    <m/>
    <m/>
    <m/>
    <m/>
    <m/>
    <m/>
    <m/>
    <m/>
    <m/>
    <m/>
    <m/>
    <m/>
    <m/>
    <m/>
    <n v="9"/>
    <n v="0"/>
    <n v="0"/>
    <n v="0"/>
    <n v="9"/>
    <s v="1 — 9"/>
    <n v="5396637"/>
    <n v="48569733"/>
    <s v="Bar/nightclub"/>
    <m/>
    <m/>
    <m/>
    <m/>
    <m/>
    <m/>
    <m/>
    <m/>
    <m/>
    <m/>
    <s v="Outside of US"/>
    <m/>
    <m/>
    <m/>
    <m/>
    <m/>
    <m/>
    <m/>
    <m/>
    <m/>
    <m/>
    <m/>
    <n v="0"/>
    <n v="0"/>
    <n v="5"/>
    <s v="No smoking sign"/>
    <m/>
    <m/>
    <m/>
    <s v="Comment by actor/actress"/>
    <s v="It's too smoky in there Yeah"/>
    <m/>
    <m/>
    <m/>
    <m/>
    <m/>
    <m/>
    <m/>
    <m/>
    <m/>
    <m/>
    <m/>
    <m/>
    <m/>
    <m/>
    <m/>
    <m/>
    <m/>
    <m/>
    <m/>
    <m/>
    <m/>
    <m/>
    <m/>
    <s v="cigarette"/>
    <m/>
    <m/>
    <s v="Neutral"/>
    <n v="2"/>
    <n v="2"/>
    <n v="2"/>
    <n v="3"/>
    <m/>
    <m/>
    <n v="0"/>
    <n v="1.28"/>
    <n v="2"/>
    <n v="1"/>
    <n v="1"/>
    <m/>
    <m/>
  </r>
  <r>
    <n v="48616"/>
    <s v="Adventures of Pluto Nash"/>
    <d v="2003-05-08T00:00:00"/>
    <x v="1"/>
    <s v="T10"/>
    <n v="95"/>
    <s v="Warner Bros."/>
    <x v="4"/>
    <m/>
    <x v="0"/>
    <n v="100000000"/>
    <n v="0"/>
    <m/>
    <n v="4411102"/>
    <s v="final"/>
    <n v="6.03"/>
    <n v="0"/>
    <n v="1"/>
    <n v="0"/>
    <n v="0"/>
    <s v="US"/>
    <s v="CA"/>
    <m/>
    <m/>
    <m/>
    <m/>
    <s v="Bregman, Martin; Bregman, Michael Scott"/>
    <s v="Underwood, Ron"/>
    <s v="Cuthbert, Neil"/>
    <s v="Alary, Claire"/>
    <s v="Heim, Alan"/>
    <s v="Murphy, Eddie"/>
    <s v="star"/>
    <s v="Cigar"/>
    <s v="30+"/>
    <s v="Male"/>
    <s v="African American"/>
    <m/>
    <s v="Bad guy"/>
    <m/>
    <m/>
    <m/>
    <m/>
    <m/>
    <m/>
    <m/>
    <m/>
    <m/>
    <m/>
    <m/>
    <m/>
    <m/>
    <m/>
    <m/>
    <m/>
    <m/>
    <m/>
    <m/>
    <m/>
    <m/>
    <m/>
    <m/>
    <m/>
    <m/>
    <m/>
    <m/>
    <m/>
    <m/>
    <m/>
    <m/>
    <m/>
    <m/>
    <m/>
    <m/>
    <m/>
    <m/>
    <m/>
    <m/>
    <m/>
    <m/>
    <m/>
    <m/>
    <m/>
    <m/>
    <m/>
    <m/>
    <m/>
    <m/>
    <m/>
    <m/>
    <m/>
    <m/>
    <m/>
    <m/>
    <m/>
    <m/>
    <m/>
    <m/>
    <m/>
    <m/>
    <m/>
    <m/>
    <m/>
    <m/>
    <m/>
    <m/>
    <m/>
    <m/>
    <m/>
    <m/>
    <m/>
    <m/>
    <m/>
    <m/>
    <m/>
    <m/>
    <m/>
    <m/>
    <m/>
    <m/>
    <m/>
    <m/>
    <m/>
    <m/>
    <m/>
    <m/>
    <m/>
    <m/>
    <m/>
    <m/>
    <m/>
    <m/>
    <m/>
    <m/>
    <n v="0"/>
    <n v="20"/>
    <n v="0"/>
    <n v="0"/>
    <n v="20"/>
    <s v="10 — 29"/>
    <n v="731526"/>
    <n v="14630520"/>
    <s v="Workplace"/>
    <s v="Bar/nightclub"/>
    <m/>
    <m/>
    <m/>
    <m/>
    <m/>
    <m/>
    <s v="Non-smoking adult"/>
    <m/>
    <m/>
    <s v="Outside of US"/>
    <m/>
    <m/>
    <m/>
    <m/>
    <m/>
    <m/>
    <m/>
    <m/>
    <m/>
    <m/>
    <m/>
    <n v="1"/>
    <n v="0"/>
    <n v="0"/>
    <m/>
    <m/>
    <m/>
    <m/>
    <m/>
    <m/>
    <m/>
    <m/>
    <m/>
    <m/>
    <m/>
    <m/>
    <m/>
    <m/>
    <m/>
    <m/>
    <m/>
    <m/>
    <m/>
    <s v="cigar"/>
    <s v="cigar"/>
    <s v="cigar"/>
    <m/>
    <m/>
    <m/>
    <m/>
    <m/>
    <m/>
    <m/>
    <m/>
    <m/>
    <m/>
    <s v="Pro"/>
    <n v="4"/>
    <n v="6"/>
    <n v="6"/>
    <n v="3"/>
    <m/>
    <m/>
    <n v="0"/>
    <n v="2.71"/>
    <n v="4"/>
    <n v="1"/>
    <n v="1"/>
    <m/>
    <m/>
  </r>
  <r>
    <n v="48617"/>
    <s v="Hey Arnold"/>
    <d v="2003-05-08T00:00:00"/>
    <x v="1"/>
    <s v="T10"/>
    <n v="76"/>
    <s v="Paramount"/>
    <x v="3"/>
    <m/>
    <x v="2"/>
    <n v="10000000"/>
    <n v="0"/>
    <m/>
    <n v="13684949"/>
    <s v="final"/>
    <n v="6.03"/>
    <n v="0"/>
    <n v="0"/>
    <n v="0"/>
    <n v="0"/>
    <s v="US"/>
    <s v="CA"/>
    <m/>
    <m/>
    <m/>
    <m/>
    <s v="Bartlett, Craig; Hecht, Albie; Purdy, Joseph"/>
    <s v="Tucker, Tuck"/>
    <s v="Bartlett, Craig; Viksten, Steve"/>
    <m/>
    <s v="Hink, Christopher"/>
    <m/>
    <m/>
    <m/>
    <m/>
    <m/>
    <m/>
    <m/>
    <m/>
    <m/>
    <m/>
    <m/>
    <m/>
    <m/>
    <m/>
    <m/>
    <m/>
    <m/>
    <m/>
    <m/>
    <m/>
    <m/>
    <m/>
    <m/>
    <m/>
    <m/>
    <m/>
    <m/>
    <m/>
    <m/>
    <m/>
    <m/>
    <m/>
    <m/>
    <m/>
    <m/>
    <m/>
    <m/>
    <m/>
    <m/>
    <m/>
    <m/>
    <m/>
    <m/>
    <m/>
    <m/>
    <m/>
    <m/>
    <m/>
    <m/>
    <m/>
    <m/>
    <m/>
    <m/>
    <m/>
    <m/>
    <m/>
    <m/>
    <m/>
    <m/>
    <m/>
    <m/>
    <m/>
    <m/>
    <m/>
    <m/>
    <m/>
    <m/>
    <m/>
    <m/>
    <m/>
    <m/>
    <m/>
    <m/>
    <m/>
    <m/>
    <m/>
    <m/>
    <m/>
    <m/>
    <m/>
    <m/>
    <m/>
    <m/>
    <m/>
    <m/>
    <m/>
    <m/>
    <m/>
    <m/>
    <m/>
    <m/>
    <m/>
    <m/>
    <m/>
    <m/>
    <m/>
    <m/>
    <m/>
    <m/>
    <m/>
    <m/>
    <m/>
    <m/>
    <n v="0"/>
    <n v="0"/>
    <n v="0"/>
    <n v="0"/>
    <n v="0"/>
    <n v="0"/>
    <n v="2269477"/>
    <n v="0"/>
    <m/>
    <m/>
    <m/>
    <m/>
    <m/>
    <m/>
    <m/>
    <m/>
    <m/>
    <m/>
    <m/>
    <m/>
    <m/>
    <m/>
    <m/>
    <m/>
    <m/>
    <m/>
    <m/>
    <m/>
    <m/>
    <m/>
    <m/>
    <n v="0"/>
    <n v="0"/>
    <n v="0"/>
    <m/>
    <m/>
    <m/>
    <m/>
    <m/>
    <m/>
    <m/>
    <m/>
    <m/>
    <m/>
    <m/>
    <m/>
    <m/>
    <m/>
    <m/>
    <m/>
    <m/>
    <m/>
    <m/>
    <m/>
    <m/>
    <m/>
    <m/>
    <m/>
    <m/>
    <m/>
    <m/>
    <m/>
    <m/>
    <m/>
    <m/>
    <m/>
    <m/>
    <n v="0"/>
    <n v="0"/>
    <n v="0"/>
    <n v="0"/>
    <m/>
    <m/>
    <n v="0"/>
    <n v="0"/>
    <n v="1"/>
    <n v="1"/>
    <n v="1"/>
    <m/>
    <m/>
  </r>
  <r>
    <n v="48614"/>
    <s v="Daddy Day Care"/>
    <d v="2003-05-09T00:00:00"/>
    <x v="1"/>
    <s v="T10"/>
    <n v="93"/>
    <s v="Fox"/>
    <x v="5"/>
    <m/>
    <x v="2"/>
    <n v="60000000"/>
    <n v="0"/>
    <m/>
    <n v="104148781"/>
    <s v="final"/>
    <n v="6.03"/>
    <n v="0"/>
    <n v="1"/>
    <n v="0"/>
    <n v="0"/>
    <s v="US"/>
    <s v="CA"/>
    <m/>
    <m/>
    <m/>
    <m/>
    <s v="Berenson, Matt; Davis, John; Godfrey, Wyck"/>
    <s v="Carr, Steve"/>
    <s v="Rodkey, Geoff"/>
    <s v="Glenn, Trish Gallaher"/>
    <s v="Greenbury, Christopher"/>
    <s v="Blair, Joan M."/>
    <s v="extra"/>
    <s v="Cigarette"/>
    <s v="30+"/>
    <s v="Female"/>
    <s v="Caucasian"/>
    <m/>
    <m/>
    <m/>
    <m/>
    <m/>
    <m/>
    <m/>
    <m/>
    <m/>
    <m/>
    <m/>
    <m/>
    <m/>
    <m/>
    <m/>
    <m/>
    <m/>
    <m/>
    <m/>
    <m/>
    <m/>
    <m/>
    <m/>
    <m/>
    <m/>
    <m/>
    <m/>
    <m/>
    <m/>
    <m/>
    <m/>
    <m/>
    <m/>
    <m/>
    <m/>
    <m/>
    <m/>
    <m/>
    <m/>
    <m/>
    <m/>
    <m/>
    <m/>
    <m/>
    <m/>
    <m/>
    <m/>
    <m/>
    <m/>
    <m/>
    <m/>
    <m/>
    <m/>
    <m/>
    <m/>
    <m/>
    <m/>
    <m/>
    <m/>
    <m/>
    <m/>
    <m/>
    <m/>
    <m/>
    <m/>
    <m/>
    <m/>
    <m/>
    <m/>
    <m/>
    <m/>
    <m/>
    <m/>
    <m/>
    <m/>
    <m/>
    <m/>
    <m/>
    <m/>
    <m/>
    <m/>
    <m/>
    <m/>
    <m/>
    <m/>
    <m/>
    <m/>
    <m/>
    <m/>
    <m/>
    <m/>
    <m/>
    <m/>
    <m/>
    <m/>
    <m/>
    <m/>
    <n v="2"/>
    <n v="0"/>
    <n v="0"/>
    <n v="0"/>
    <n v="2"/>
    <s v="1 — 9"/>
    <n v="17271771"/>
    <n v="34543542"/>
    <s v="Home"/>
    <s v="Outdoors"/>
    <m/>
    <m/>
    <m/>
    <m/>
    <m/>
    <s v="doorway of trailer"/>
    <m/>
    <m/>
    <m/>
    <m/>
    <m/>
    <m/>
    <m/>
    <m/>
    <m/>
    <m/>
    <m/>
    <m/>
    <m/>
    <m/>
    <m/>
    <n v="0"/>
    <n v="0"/>
    <n v="1"/>
    <s v="Visual clue"/>
    <m/>
    <s v="Eddie Murphy &amp; wife refused to leave child in care of woman w/ cigarette hanging out her mouth"/>
    <s v="Health of Non-Smoker"/>
    <s v="Other"/>
    <m/>
    <m/>
    <m/>
    <m/>
    <m/>
    <m/>
    <m/>
    <m/>
    <m/>
    <m/>
    <m/>
    <s v="unsanitary look"/>
    <m/>
    <m/>
    <m/>
    <m/>
    <m/>
    <m/>
    <m/>
    <m/>
    <m/>
    <m/>
    <m/>
    <s v="cigarette"/>
    <m/>
    <s v="cigarette"/>
    <s v="Unsanitary, unhealthy (not lit)"/>
    <s v="Anti"/>
    <n v="2"/>
    <n v="0"/>
    <n v="2"/>
    <n v="0"/>
    <s v="Negative consequences of tobacco use"/>
    <m/>
    <n v="1"/>
    <n v="0.56999999999999995"/>
    <n v="5"/>
    <n v="1"/>
    <n v="1"/>
    <m/>
    <m/>
  </r>
  <r>
    <n v="48618"/>
    <s v="Mighty Wind, A"/>
    <d v="2003-05-09T00:00:00"/>
    <x v="1"/>
    <s v="T10"/>
    <n v="91"/>
    <s v="Warner Bros."/>
    <x v="4"/>
    <m/>
    <x v="0"/>
    <n v="2110000"/>
    <n v="0"/>
    <m/>
    <n v="17508936"/>
    <s v="final"/>
    <n v="6.03"/>
    <n v="0"/>
    <n v="0"/>
    <n v="0"/>
    <n v="0"/>
    <s v="US"/>
    <s v="CA"/>
    <m/>
    <m/>
    <m/>
    <m/>
    <s v="Bloom, Donna E.; Murphy, Karen"/>
    <s v="Guest, Christopher"/>
    <s v="Guest, Christopher; Levy, Eugene"/>
    <s v="Buckwald, Scott"/>
    <s v="Leighton, Robert"/>
    <m/>
    <m/>
    <m/>
    <m/>
    <m/>
    <m/>
    <m/>
    <m/>
    <m/>
    <m/>
    <m/>
    <m/>
    <m/>
    <m/>
    <m/>
    <m/>
    <m/>
    <m/>
    <m/>
    <m/>
    <m/>
    <m/>
    <m/>
    <m/>
    <m/>
    <m/>
    <m/>
    <m/>
    <m/>
    <m/>
    <m/>
    <m/>
    <m/>
    <m/>
    <m/>
    <m/>
    <m/>
    <m/>
    <m/>
    <m/>
    <m/>
    <m/>
    <m/>
    <m/>
    <m/>
    <m/>
    <m/>
    <m/>
    <m/>
    <m/>
    <m/>
    <m/>
    <m/>
    <m/>
    <m/>
    <m/>
    <m/>
    <m/>
    <m/>
    <m/>
    <m/>
    <m/>
    <m/>
    <m/>
    <m/>
    <m/>
    <m/>
    <m/>
    <m/>
    <m/>
    <m/>
    <m/>
    <m/>
    <m/>
    <m/>
    <m/>
    <m/>
    <m/>
    <m/>
    <m/>
    <m/>
    <m/>
    <m/>
    <m/>
    <m/>
    <m/>
    <m/>
    <m/>
    <m/>
    <m/>
    <m/>
    <m/>
    <m/>
    <m/>
    <m/>
    <m/>
    <m/>
    <m/>
    <m/>
    <m/>
    <m/>
    <m/>
    <m/>
    <n v="0"/>
    <n v="0"/>
    <n v="0"/>
    <n v="0"/>
    <n v="0"/>
    <n v="0"/>
    <n v="2903638"/>
    <n v="0"/>
    <m/>
    <m/>
    <m/>
    <m/>
    <m/>
    <m/>
    <m/>
    <m/>
    <m/>
    <m/>
    <m/>
    <m/>
    <m/>
    <m/>
    <m/>
    <m/>
    <m/>
    <m/>
    <m/>
    <m/>
    <m/>
    <m/>
    <m/>
    <n v="0"/>
    <n v="0"/>
    <n v="0"/>
    <m/>
    <m/>
    <m/>
    <m/>
    <m/>
    <m/>
    <m/>
    <m/>
    <m/>
    <m/>
    <m/>
    <m/>
    <m/>
    <m/>
    <m/>
    <m/>
    <m/>
    <m/>
    <m/>
    <m/>
    <m/>
    <m/>
    <m/>
    <m/>
    <m/>
    <m/>
    <m/>
    <m/>
    <m/>
    <m/>
    <m/>
    <m/>
    <m/>
    <n v="0"/>
    <n v="0"/>
    <n v="0"/>
    <n v="0"/>
    <m/>
    <m/>
    <n v="0"/>
    <n v="0"/>
    <n v="1"/>
    <n v="1"/>
    <n v="1"/>
    <m/>
    <m/>
  </r>
  <r>
    <n v="48653"/>
    <s v="Down With Love"/>
    <d v="2003-05-16T00:00:00"/>
    <x v="1"/>
    <s v="T10"/>
    <n v="100"/>
    <s v="Fox"/>
    <x v="5"/>
    <m/>
    <x v="0"/>
    <n v="35000000"/>
    <n v="0"/>
    <m/>
    <n v="20298207"/>
    <s v="final"/>
    <n v="6.03"/>
    <n v="0"/>
    <n v="1"/>
    <n v="0"/>
    <n v="0"/>
    <s v="US"/>
    <s v="CA"/>
    <m/>
    <m/>
    <m/>
    <m/>
    <s v="Cohen, Bruce; Jinks, Dan; Cullen, Paddy; Milchan, Arnon"/>
    <s v="Reed, Peyton"/>
    <s v="Ahlert, Eve; Drake, Dennis"/>
    <s v="Ellis, Todd"/>
    <s v="Bock, Larry"/>
    <s v="Zellweger, Renee"/>
    <s v="star"/>
    <s v="Cigarette"/>
    <s v="20-30"/>
    <s v="Female"/>
    <s v="Caucasian"/>
    <m/>
    <s v="Good guy"/>
    <s v="McGregor, Ewan"/>
    <s v="star"/>
    <s v="Cigarette"/>
    <s v="20-30"/>
    <s v="Male"/>
    <s v="Caucasian"/>
    <m/>
    <s v="Good guy"/>
    <s v="Paulson, Sarah"/>
    <s v="credited non-star"/>
    <s v="Cigarette"/>
    <s v="20-30"/>
    <s v="Female"/>
    <s v="Caucasian"/>
    <m/>
    <s v="Good guy"/>
    <s v="Omundson, Timothy"/>
    <s v="credited non-star"/>
    <s v="Pipe"/>
    <s v="30+"/>
    <s v="Male"/>
    <s v="Caucasian"/>
    <m/>
    <s v="Good guy"/>
    <s v="Non-IMDb, Extra"/>
    <s v="extra"/>
    <s v="Cigarette"/>
    <s v="20-30"/>
    <s v="Male"/>
    <s v="Caucasian"/>
    <m/>
    <m/>
    <s v="Non-IMDb, Extra"/>
    <s v="extra"/>
    <s v="Cigarette"/>
    <s v="20-30"/>
    <s v="Female"/>
    <s v="Caucasian"/>
    <m/>
    <m/>
    <s v="Non-IMDb, Extra"/>
    <s v="extra"/>
    <s v="Cigarette"/>
    <s v="30+"/>
    <s v="Male"/>
    <s v="Caucasian"/>
    <m/>
    <m/>
    <s v="McGregor, Ewan"/>
    <s v="star"/>
    <s v="Pipe"/>
    <s v="20-30"/>
    <s v="Male"/>
    <s v="Caucasian"/>
    <m/>
    <s v="Good guy"/>
    <m/>
    <m/>
    <m/>
    <m/>
    <m/>
    <m/>
    <m/>
    <m/>
    <m/>
    <m/>
    <m/>
    <m/>
    <m/>
    <m/>
    <m/>
    <m/>
    <m/>
    <m/>
    <m/>
    <m/>
    <m/>
    <m/>
    <m/>
    <m/>
    <m/>
    <m/>
    <m/>
    <m/>
    <m/>
    <m/>
    <m/>
    <m/>
    <m/>
    <m/>
    <m/>
    <m/>
    <m/>
    <m/>
    <m/>
    <n v="38"/>
    <n v="0"/>
    <n v="30"/>
    <n v="0"/>
    <n v="68"/>
    <s v="50+"/>
    <n v="3366203"/>
    <n v="228901804"/>
    <s v="Home"/>
    <s v="Workplace"/>
    <s v="Restaurant"/>
    <s v="Outdoors"/>
    <m/>
    <m/>
    <s v="at dry cleaners"/>
    <s v="street"/>
    <s v="Non-smoking adult"/>
    <m/>
    <m/>
    <s v="Elsewhere in US"/>
    <m/>
    <m/>
    <m/>
    <m/>
    <m/>
    <m/>
    <m/>
    <m/>
    <m/>
    <m/>
    <m/>
    <n v="3"/>
    <n v="2"/>
    <n v="3"/>
    <s v="Visual clue"/>
    <m/>
    <m/>
    <m/>
    <m/>
    <m/>
    <m/>
    <m/>
    <m/>
    <m/>
    <m/>
    <m/>
    <m/>
    <m/>
    <m/>
    <m/>
    <m/>
    <s v="cigarette"/>
    <m/>
    <m/>
    <s v="cigarette"/>
    <m/>
    <s v="cigarette"/>
    <m/>
    <m/>
    <s v="pipe"/>
    <m/>
    <m/>
    <m/>
    <m/>
    <s v="pipe"/>
    <s v="Intelligence"/>
    <s v="Pro"/>
    <n v="6"/>
    <n v="6"/>
    <n v="6"/>
    <n v="3"/>
    <m/>
    <m/>
    <n v="0"/>
    <n v="3"/>
    <n v="4"/>
    <n v="1"/>
    <n v="1"/>
    <m/>
    <m/>
  </r>
  <r>
    <n v="48619"/>
    <s v="Matrix, The: Reloaded"/>
    <d v="2003-05-17T00:00:00"/>
    <x v="1"/>
    <s v="T10"/>
    <n v="138"/>
    <s v="Warner Bros."/>
    <x v="4"/>
    <m/>
    <x v="1"/>
    <n v="127000000"/>
    <n v="0"/>
    <m/>
    <n v="281492479"/>
    <s v="final"/>
    <n v="6.03"/>
    <n v="0"/>
    <n v="0"/>
    <n v="0"/>
    <n v="0"/>
    <s v="US"/>
    <s v="CA"/>
    <m/>
    <s v="Australia"/>
    <m/>
    <m/>
    <s v="Silver, Joel; Wachowski, Andy; Wachowski, Larry"/>
    <s v="Wachowski, Andy; Wachowski, Larry"/>
    <s v="Wachowski, Andy; Wachowski, Larry"/>
    <s v="House, Sean"/>
    <s v="Staenberg, Zach"/>
    <m/>
    <m/>
    <m/>
    <m/>
    <m/>
    <m/>
    <m/>
    <m/>
    <m/>
    <m/>
    <m/>
    <m/>
    <m/>
    <m/>
    <m/>
    <m/>
    <m/>
    <m/>
    <m/>
    <m/>
    <m/>
    <m/>
    <m/>
    <m/>
    <m/>
    <m/>
    <m/>
    <m/>
    <m/>
    <m/>
    <m/>
    <m/>
    <m/>
    <m/>
    <m/>
    <m/>
    <m/>
    <m/>
    <m/>
    <m/>
    <m/>
    <m/>
    <m/>
    <m/>
    <m/>
    <m/>
    <m/>
    <m/>
    <m/>
    <m/>
    <m/>
    <m/>
    <m/>
    <m/>
    <m/>
    <m/>
    <m/>
    <m/>
    <m/>
    <m/>
    <m/>
    <m/>
    <m/>
    <m/>
    <m/>
    <m/>
    <m/>
    <m/>
    <m/>
    <m/>
    <m/>
    <m/>
    <m/>
    <m/>
    <m/>
    <m/>
    <m/>
    <m/>
    <m/>
    <m/>
    <m/>
    <m/>
    <m/>
    <m/>
    <m/>
    <m/>
    <m/>
    <m/>
    <m/>
    <m/>
    <m/>
    <m/>
    <m/>
    <m/>
    <m/>
    <m/>
    <m/>
    <m/>
    <m/>
    <m/>
    <m/>
    <m/>
    <m/>
    <n v="0"/>
    <n v="0"/>
    <n v="0"/>
    <n v="0"/>
    <n v="0"/>
    <n v="0"/>
    <n v="46682003"/>
    <n v="0"/>
    <m/>
    <m/>
    <m/>
    <m/>
    <m/>
    <m/>
    <m/>
    <m/>
    <m/>
    <m/>
    <m/>
    <m/>
    <m/>
    <m/>
    <m/>
    <m/>
    <m/>
    <m/>
    <m/>
    <m/>
    <m/>
    <m/>
    <m/>
    <n v="0"/>
    <n v="0"/>
    <n v="0"/>
    <m/>
    <m/>
    <m/>
    <m/>
    <m/>
    <m/>
    <m/>
    <m/>
    <m/>
    <m/>
    <m/>
    <m/>
    <m/>
    <m/>
    <m/>
    <m/>
    <m/>
    <m/>
    <m/>
    <m/>
    <m/>
    <m/>
    <m/>
    <m/>
    <m/>
    <m/>
    <m/>
    <m/>
    <m/>
    <m/>
    <m/>
    <m/>
    <m/>
    <n v="0"/>
    <n v="0"/>
    <n v="0"/>
    <n v="0"/>
    <m/>
    <m/>
    <n v="0"/>
    <n v="0"/>
    <n v="1"/>
    <n v="1"/>
    <n v="1"/>
    <m/>
    <m/>
  </r>
  <r>
    <n v="48648"/>
    <s v="In-Laws, The"/>
    <d v="2003-05-23T00:00:00"/>
    <x v="1"/>
    <s v="T10"/>
    <n v="95"/>
    <s v="Warner Bros."/>
    <x v="4"/>
    <m/>
    <x v="0"/>
    <n v="9220000"/>
    <n v="0"/>
    <m/>
    <n v="20440627"/>
    <s v="final"/>
    <n v="6.03"/>
    <n v="0"/>
    <n v="1"/>
    <n v="0"/>
    <n v="0"/>
    <s v="US"/>
    <s v="CA"/>
    <m/>
    <m/>
    <m/>
    <m/>
    <s v="Gerber, Bill; Samaha, Elie; Simon, Joel"/>
    <s v="Fleming, Andrew"/>
    <s v="Bergman, Andrew; Mauldin, Nat"/>
    <s v="Blake, Deryck"/>
    <s v="Goldman, Mia"/>
    <s v="Non-IMDb, Extra"/>
    <s v="extra"/>
    <s v="Cigarette"/>
    <s v="20-30"/>
    <s v="Female"/>
    <s v="Caucasian"/>
    <m/>
    <m/>
    <s v="Non-IMDb, Extra"/>
    <s v="extra"/>
    <s v="Cigarette"/>
    <s v="30+"/>
    <s v="Male"/>
    <s v="Asian"/>
    <m/>
    <m/>
    <s v="Non-IMDb, Extra"/>
    <s v="extra"/>
    <s v="Cigarette"/>
    <s v="30+"/>
    <s v="Female"/>
    <s v="Asian"/>
    <m/>
    <m/>
    <m/>
    <m/>
    <m/>
    <m/>
    <m/>
    <m/>
    <m/>
    <m/>
    <m/>
    <m/>
    <m/>
    <m/>
    <m/>
    <m/>
    <m/>
    <m/>
    <m/>
    <m/>
    <m/>
    <m/>
    <m/>
    <m/>
    <m/>
    <m/>
    <m/>
    <m/>
    <m/>
    <m/>
    <m/>
    <m/>
    <m/>
    <m/>
    <m/>
    <m/>
    <m/>
    <m/>
    <m/>
    <m/>
    <m/>
    <m/>
    <m/>
    <m/>
    <m/>
    <m/>
    <m/>
    <m/>
    <m/>
    <m/>
    <m/>
    <m/>
    <m/>
    <m/>
    <m/>
    <m/>
    <m/>
    <m/>
    <m/>
    <m/>
    <m/>
    <m/>
    <m/>
    <m/>
    <m/>
    <m/>
    <m/>
    <m/>
    <m/>
    <m/>
    <m/>
    <m/>
    <m/>
    <m/>
    <m/>
    <m/>
    <m/>
    <m/>
    <m/>
    <m/>
    <m/>
    <n v="5"/>
    <n v="0"/>
    <n v="0"/>
    <n v="0"/>
    <n v="5"/>
    <s v="1 — 9"/>
    <n v="3389822"/>
    <n v="16949110"/>
    <s v="Restaurant"/>
    <m/>
    <m/>
    <m/>
    <m/>
    <m/>
    <m/>
    <m/>
    <m/>
    <m/>
    <m/>
    <s v="Elsewhere in US"/>
    <m/>
    <m/>
    <m/>
    <m/>
    <m/>
    <m/>
    <m/>
    <m/>
    <m/>
    <m/>
    <m/>
    <n v="0"/>
    <n v="0"/>
    <n v="3"/>
    <m/>
    <m/>
    <m/>
    <m/>
    <m/>
    <m/>
    <m/>
    <m/>
    <m/>
    <m/>
    <m/>
    <m/>
    <m/>
    <m/>
    <m/>
    <m/>
    <m/>
    <m/>
    <m/>
    <m/>
    <m/>
    <m/>
    <m/>
    <m/>
    <m/>
    <s v="cigarette"/>
    <m/>
    <m/>
    <m/>
    <s v="cigarette"/>
    <m/>
    <m/>
    <s v="Neutral"/>
    <n v="2"/>
    <n v="2"/>
    <n v="2"/>
    <n v="2"/>
    <m/>
    <m/>
    <n v="0"/>
    <n v="1.1399999999999999"/>
    <n v="2"/>
    <n v="1"/>
    <n v="1"/>
    <m/>
    <m/>
  </r>
  <r>
    <n v="48652"/>
    <s v="Bruce Almighty"/>
    <d v="2003-05-23T00:00:00"/>
    <x v="1"/>
    <s v="T10"/>
    <n v="101"/>
    <s v="Spyglass"/>
    <x v="2"/>
    <m/>
    <x v="0"/>
    <n v="81000000"/>
    <n v="0"/>
    <m/>
    <n v="242589580"/>
    <s v="final"/>
    <n v="6.03"/>
    <n v="0"/>
    <n v="0"/>
    <n v="0"/>
    <n v="0"/>
    <s v="US"/>
    <s v="CA"/>
    <m/>
    <s v="US"/>
    <s v="NY"/>
    <m/>
    <s v="O'Keefe, Mark; Shadyac, Tom; Koren, Steve; Carrey, Jim"/>
    <s v="Shadyac, Tom"/>
    <s v="Koren, Steve; O'Keefe, Mark; Oedekerk, Steve"/>
    <s v="Einhorn, Brad"/>
    <s v="Hill, Scott"/>
    <m/>
    <m/>
    <m/>
    <m/>
    <m/>
    <m/>
    <m/>
    <m/>
    <m/>
    <m/>
    <m/>
    <m/>
    <m/>
    <m/>
    <m/>
    <m/>
    <m/>
    <m/>
    <m/>
    <m/>
    <m/>
    <m/>
    <m/>
    <m/>
    <m/>
    <m/>
    <m/>
    <m/>
    <m/>
    <m/>
    <m/>
    <m/>
    <m/>
    <m/>
    <m/>
    <m/>
    <m/>
    <m/>
    <m/>
    <m/>
    <m/>
    <m/>
    <m/>
    <m/>
    <m/>
    <m/>
    <m/>
    <m/>
    <m/>
    <m/>
    <m/>
    <m/>
    <m/>
    <m/>
    <m/>
    <m/>
    <m/>
    <m/>
    <m/>
    <m/>
    <m/>
    <m/>
    <m/>
    <m/>
    <m/>
    <m/>
    <m/>
    <m/>
    <m/>
    <m/>
    <m/>
    <m/>
    <m/>
    <m/>
    <m/>
    <m/>
    <m/>
    <m/>
    <m/>
    <m/>
    <m/>
    <m/>
    <m/>
    <m/>
    <m/>
    <m/>
    <m/>
    <m/>
    <m/>
    <m/>
    <m/>
    <m/>
    <m/>
    <m/>
    <m/>
    <m/>
    <m/>
    <m/>
    <m/>
    <m/>
    <m/>
    <m/>
    <m/>
    <n v="0"/>
    <n v="0"/>
    <n v="0"/>
    <n v="0"/>
    <n v="0"/>
    <n v="0"/>
    <n v="40230444"/>
    <n v="0"/>
    <m/>
    <m/>
    <m/>
    <m/>
    <m/>
    <m/>
    <m/>
    <m/>
    <m/>
    <m/>
    <m/>
    <m/>
    <m/>
    <m/>
    <m/>
    <m/>
    <m/>
    <m/>
    <m/>
    <m/>
    <m/>
    <m/>
    <m/>
    <n v="0"/>
    <n v="0"/>
    <n v="0"/>
    <m/>
    <m/>
    <m/>
    <m/>
    <m/>
    <m/>
    <m/>
    <m/>
    <m/>
    <m/>
    <m/>
    <m/>
    <m/>
    <m/>
    <m/>
    <m/>
    <m/>
    <m/>
    <m/>
    <m/>
    <m/>
    <m/>
    <m/>
    <m/>
    <m/>
    <m/>
    <m/>
    <m/>
    <m/>
    <m/>
    <m/>
    <m/>
    <m/>
    <n v="0"/>
    <n v="0"/>
    <n v="0"/>
    <n v="0"/>
    <m/>
    <m/>
    <n v="0"/>
    <n v="0"/>
    <n v="1"/>
    <n v="1"/>
    <n v="1"/>
    <m/>
    <m/>
  </r>
  <r>
    <n v="48654"/>
    <s v="Finding Nemo"/>
    <d v="2003-06-02T00:00:00"/>
    <x v="1"/>
    <s v="T10"/>
    <n v="101"/>
    <s v="Disney"/>
    <x v="1"/>
    <m/>
    <x v="3"/>
    <n v="94000000"/>
    <n v="0"/>
    <m/>
    <n v="339714367"/>
    <s v="final"/>
    <n v="6.03"/>
    <n v="0"/>
    <n v="0"/>
    <n v="0"/>
    <n v="0"/>
    <s v="US"/>
    <s v="CA"/>
    <m/>
    <m/>
    <m/>
    <m/>
    <s v="Walters, Graham"/>
    <s v="Stanton, Andrew; Unkrich, Lee"/>
    <s v="Stanton, Andrew; Peterson, Bob; Reynolds, David"/>
    <m/>
    <s v="Salter, David Ian"/>
    <m/>
    <m/>
    <m/>
    <m/>
    <m/>
    <m/>
    <m/>
    <m/>
    <m/>
    <m/>
    <m/>
    <m/>
    <m/>
    <m/>
    <m/>
    <m/>
    <m/>
    <m/>
    <m/>
    <m/>
    <m/>
    <m/>
    <m/>
    <m/>
    <m/>
    <m/>
    <m/>
    <m/>
    <m/>
    <m/>
    <m/>
    <m/>
    <m/>
    <m/>
    <m/>
    <m/>
    <m/>
    <m/>
    <m/>
    <m/>
    <m/>
    <m/>
    <m/>
    <m/>
    <m/>
    <m/>
    <m/>
    <m/>
    <m/>
    <m/>
    <m/>
    <m/>
    <m/>
    <m/>
    <m/>
    <m/>
    <m/>
    <m/>
    <m/>
    <m/>
    <m/>
    <m/>
    <m/>
    <m/>
    <m/>
    <m/>
    <m/>
    <m/>
    <m/>
    <m/>
    <m/>
    <m/>
    <m/>
    <m/>
    <m/>
    <m/>
    <m/>
    <m/>
    <m/>
    <m/>
    <m/>
    <m/>
    <m/>
    <m/>
    <m/>
    <m/>
    <m/>
    <m/>
    <m/>
    <m/>
    <m/>
    <m/>
    <m/>
    <m/>
    <m/>
    <m/>
    <m/>
    <m/>
    <m/>
    <m/>
    <m/>
    <m/>
    <m/>
    <n v="0"/>
    <n v="0"/>
    <n v="0"/>
    <n v="0"/>
    <n v="0"/>
    <n v="0"/>
    <n v="56337374"/>
    <n v="0"/>
    <m/>
    <m/>
    <m/>
    <m/>
    <m/>
    <m/>
    <m/>
    <m/>
    <m/>
    <m/>
    <m/>
    <m/>
    <m/>
    <m/>
    <m/>
    <m/>
    <m/>
    <m/>
    <m/>
    <m/>
    <m/>
    <m/>
    <m/>
    <n v="0"/>
    <n v="0"/>
    <n v="0"/>
    <m/>
    <m/>
    <m/>
    <m/>
    <m/>
    <m/>
    <m/>
    <m/>
    <m/>
    <m/>
    <m/>
    <m/>
    <m/>
    <m/>
    <m/>
    <m/>
    <m/>
    <m/>
    <m/>
    <m/>
    <m/>
    <m/>
    <m/>
    <m/>
    <m/>
    <m/>
    <m/>
    <m/>
    <m/>
    <m/>
    <m/>
    <m/>
    <m/>
    <n v="0"/>
    <n v="0"/>
    <n v="0"/>
    <n v="0"/>
    <m/>
    <m/>
    <n v="0"/>
    <n v="0"/>
    <n v="1"/>
    <n v="1"/>
    <n v="1"/>
    <m/>
    <m/>
  </r>
  <r>
    <n v="48659"/>
    <s v="Italian Job, The"/>
    <d v="2003-06-03T00:00:00"/>
    <x v="1"/>
    <s v="T10"/>
    <n v="111"/>
    <s v="Paramount"/>
    <x v="3"/>
    <m/>
    <x v="0"/>
    <n v="60000000"/>
    <n v="0"/>
    <m/>
    <n v="106126012"/>
    <s v="final"/>
    <n v="6.03"/>
    <n v="0"/>
    <n v="1"/>
    <n v="0"/>
    <n v="0"/>
    <s v="US"/>
    <s v="CA"/>
    <m/>
    <s v="Italy"/>
    <m/>
    <m/>
    <s v="De Line, Donald"/>
    <s v="Gray, F. Gary"/>
    <s v="Kennedy-Martin, Troy; Powers, Donna; Powers, Wayne"/>
    <s v="Johnson, Kent H."/>
    <s v="Rouse, Christopher; Francis-Bruce, Richard"/>
    <m/>
    <s v="credited non-star"/>
    <s v="Cigarette"/>
    <s v="20-30"/>
    <s v="Male"/>
    <s v="African American"/>
    <m/>
    <s v="Good guy"/>
    <s v="Statham, Jason"/>
    <s v="credited non-star"/>
    <s v="Cigarette"/>
    <s v="30+"/>
    <s v="Male"/>
    <s v="Caucasian"/>
    <m/>
    <s v="Good guy"/>
    <s v="Sutherland, Donald"/>
    <s v="credited non-star"/>
    <s v="Cigar"/>
    <s v="30+"/>
    <s v="Male"/>
    <s v="Caucasian"/>
    <m/>
    <s v="Good guy"/>
    <m/>
    <m/>
    <m/>
    <m/>
    <m/>
    <m/>
    <m/>
    <m/>
    <m/>
    <m/>
    <m/>
    <m/>
    <m/>
    <m/>
    <m/>
    <m/>
    <m/>
    <m/>
    <m/>
    <m/>
    <m/>
    <m/>
    <m/>
    <m/>
    <m/>
    <m/>
    <m/>
    <m/>
    <m/>
    <m/>
    <m/>
    <m/>
    <m/>
    <m/>
    <m/>
    <m/>
    <m/>
    <m/>
    <m/>
    <m/>
    <m/>
    <m/>
    <m/>
    <m/>
    <m/>
    <m/>
    <m/>
    <m/>
    <m/>
    <m/>
    <m/>
    <m/>
    <m/>
    <m/>
    <m/>
    <m/>
    <m/>
    <m/>
    <m/>
    <m/>
    <m/>
    <m/>
    <m/>
    <m/>
    <m/>
    <m/>
    <m/>
    <m/>
    <m/>
    <m/>
    <m/>
    <m/>
    <m/>
    <m/>
    <m/>
    <m/>
    <m/>
    <m/>
    <m/>
    <n v="7"/>
    <n v="0"/>
    <n v="0"/>
    <n v="0"/>
    <n v="7"/>
    <s v="1 — 9"/>
    <n v="17599670"/>
    <n v="123197690"/>
    <s v="Workplace"/>
    <s v="Vehicle"/>
    <m/>
    <m/>
    <m/>
    <m/>
    <s v="warehouse"/>
    <m/>
    <m/>
    <m/>
    <m/>
    <m/>
    <m/>
    <m/>
    <m/>
    <m/>
    <m/>
    <m/>
    <m/>
    <m/>
    <m/>
    <m/>
    <m/>
    <n v="0"/>
    <n v="3"/>
    <n v="0"/>
    <s v="Anti-smoking poster or billboard"/>
    <m/>
    <m/>
    <m/>
    <s v="Comment by actor/actress"/>
    <s v="Handsome Rob 5 people died while I was in traffic..- referring to a billboard that gave a death rate of smokers"/>
    <m/>
    <m/>
    <m/>
    <m/>
    <m/>
    <m/>
    <m/>
    <m/>
    <m/>
    <m/>
    <m/>
    <m/>
    <m/>
    <s v="cigar"/>
    <m/>
    <m/>
    <m/>
    <s v="cigarette"/>
    <m/>
    <m/>
    <m/>
    <m/>
    <m/>
    <s v="cigarette"/>
    <m/>
    <m/>
    <s v="Balanced"/>
    <n v="2"/>
    <n v="4"/>
    <n v="4"/>
    <n v="1"/>
    <m/>
    <m/>
    <n v="0"/>
    <n v="1.57"/>
    <n v="3"/>
    <n v="1"/>
    <n v="1"/>
    <m/>
    <m/>
  </r>
  <r>
    <n v="48660"/>
    <s v="Wrong Turn"/>
    <d v="2003-06-03T00:00:00"/>
    <x v="1"/>
    <s v="T10"/>
    <n v="95"/>
    <s v="Fox"/>
    <x v="5"/>
    <m/>
    <x v="1"/>
    <n v="10000000"/>
    <n v="0"/>
    <m/>
    <n v="15417771"/>
    <s v="final"/>
    <n v="6.03"/>
    <n v="0"/>
    <n v="1"/>
    <n v="0"/>
    <n v="0"/>
    <s v="CAN"/>
    <m/>
    <s v="ON"/>
    <m/>
    <m/>
    <m/>
    <s v="Gilbert, Brian J.; Kulzer, Robert"/>
    <s v="Schmidt, Rob"/>
    <s v="McElroy, Alan B."/>
    <s v="Geggie, Christopher"/>
    <s v="Ross, Michael"/>
    <s v="Booth, Lindy"/>
    <s v="credited non-star"/>
    <s v="Cigarette"/>
    <s v="20-30"/>
    <s v="Female"/>
    <s v="Caucasian"/>
    <m/>
    <s v="Good guy"/>
    <m/>
    <m/>
    <m/>
    <m/>
    <m/>
    <m/>
    <m/>
    <m/>
    <m/>
    <m/>
    <m/>
    <m/>
    <m/>
    <m/>
    <m/>
    <m/>
    <m/>
    <m/>
    <m/>
    <m/>
    <m/>
    <m/>
    <m/>
    <m/>
    <m/>
    <m/>
    <m/>
    <m/>
    <m/>
    <m/>
    <m/>
    <m/>
    <m/>
    <m/>
    <m/>
    <m/>
    <m/>
    <m/>
    <m/>
    <m/>
    <m/>
    <m/>
    <m/>
    <m/>
    <m/>
    <m/>
    <m/>
    <m/>
    <m/>
    <m/>
    <m/>
    <m/>
    <m/>
    <m/>
    <m/>
    <m/>
    <m/>
    <m/>
    <m/>
    <m/>
    <m/>
    <m/>
    <m/>
    <m/>
    <m/>
    <m/>
    <m/>
    <m/>
    <m/>
    <m/>
    <m/>
    <m/>
    <m/>
    <m/>
    <m/>
    <m/>
    <m/>
    <m/>
    <m/>
    <m/>
    <m/>
    <m/>
    <m/>
    <m/>
    <m/>
    <m/>
    <m/>
    <m/>
    <m/>
    <m/>
    <m/>
    <m/>
    <m/>
    <m/>
    <m/>
    <n v="6"/>
    <n v="0"/>
    <n v="0"/>
    <n v="0"/>
    <n v="6"/>
    <s v="1 — 9"/>
    <n v="2556844"/>
    <n v="15341064"/>
    <s v="Vehicle"/>
    <s v="Outdoors"/>
    <m/>
    <m/>
    <m/>
    <m/>
    <m/>
    <s v="roadside"/>
    <m/>
    <m/>
    <m/>
    <s v="Elsewhere in US"/>
    <m/>
    <m/>
    <m/>
    <m/>
    <m/>
    <m/>
    <m/>
    <m/>
    <m/>
    <m/>
    <m/>
    <n v="0"/>
    <n v="1"/>
    <n v="0"/>
    <m/>
    <m/>
    <m/>
    <m/>
    <m/>
    <m/>
    <m/>
    <m/>
    <m/>
    <m/>
    <m/>
    <m/>
    <m/>
    <m/>
    <m/>
    <m/>
    <m/>
    <m/>
    <m/>
    <m/>
    <m/>
    <m/>
    <m/>
    <m/>
    <s v="cigarette"/>
    <m/>
    <s v="cigarette"/>
    <m/>
    <m/>
    <m/>
    <m/>
    <m/>
    <s v="Neutral"/>
    <n v="2"/>
    <n v="2"/>
    <n v="6"/>
    <n v="1"/>
    <m/>
    <m/>
    <n v="0"/>
    <n v="1.57"/>
    <n v="3"/>
    <n v="1"/>
    <n v="1"/>
    <m/>
    <m/>
  </r>
  <r>
    <n v="48658"/>
    <s v="2 Fast 2 Furious"/>
    <d v="2003-06-10T00:00:00"/>
    <x v="1"/>
    <s v="T10"/>
    <n v="100"/>
    <s v="Universal"/>
    <x v="2"/>
    <m/>
    <x v="0"/>
    <n v="76000000"/>
    <n v="0"/>
    <m/>
    <n v="127083765"/>
    <s v="final"/>
    <n v="6.03"/>
    <n v="0"/>
    <n v="1"/>
    <n v="0"/>
    <n v="0"/>
    <s v="US"/>
    <s v="FL"/>
    <m/>
    <s v="US"/>
    <s v="CA"/>
    <m/>
    <s v="Moritz, Neal H.; Mayes, Lee R.; Fottrell, Michael"/>
    <s v="Singleton, John"/>
    <s v="Brandt, Michael; Haas, Derek; Thompson, Gary Scott"/>
    <s v="Long, Kevin; Schneider, Philip"/>
    <s v="Cannon, Bruce; Puett, Bruce"/>
    <s v="Houser, Cole"/>
    <s v="credited non-star"/>
    <s v="Cigar"/>
    <s v="20-30"/>
    <s v="Male"/>
    <s v="Caucasian"/>
    <m/>
    <s v="Bad guy"/>
    <m/>
    <s v="credited non-star"/>
    <s v="Cigar"/>
    <s v="20-30"/>
    <s v="Male"/>
    <s v="African American"/>
    <m/>
    <s v="Good guy"/>
    <m/>
    <m/>
    <m/>
    <m/>
    <m/>
    <m/>
    <m/>
    <m/>
    <m/>
    <m/>
    <m/>
    <m/>
    <m/>
    <m/>
    <m/>
    <m/>
    <m/>
    <m/>
    <m/>
    <m/>
    <m/>
    <m/>
    <m/>
    <m/>
    <m/>
    <m/>
    <m/>
    <m/>
    <m/>
    <m/>
    <m/>
    <m/>
    <m/>
    <m/>
    <m/>
    <m/>
    <m/>
    <m/>
    <m/>
    <m/>
    <m/>
    <m/>
    <m/>
    <m/>
    <m/>
    <m/>
    <m/>
    <m/>
    <m/>
    <m/>
    <m/>
    <m/>
    <m/>
    <m/>
    <m/>
    <m/>
    <m/>
    <m/>
    <m/>
    <m/>
    <m/>
    <m/>
    <m/>
    <m/>
    <m/>
    <m/>
    <m/>
    <m/>
    <m/>
    <m/>
    <m/>
    <m/>
    <m/>
    <m/>
    <m/>
    <m/>
    <m/>
    <m/>
    <m/>
    <m/>
    <m/>
    <m/>
    <m/>
    <m/>
    <m/>
    <m/>
    <m/>
    <n v="0"/>
    <n v="24"/>
    <n v="0"/>
    <n v="0"/>
    <n v="24"/>
    <s v="10 — 29"/>
    <n v="21075251"/>
    <n v="505806024"/>
    <s v="Bar/nightclub"/>
    <s v="Outdoors"/>
    <m/>
    <m/>
    <m/>
    <m/>
    <m/>
    <s v="by pool, outside at a card table"/>
    <s v="Non-smoking adult"/>
    <m/>
    <m/>
    <s v="Elsewhere in US"/>
    <m/>
    <m/>
    <m/>
    <m/>
    <m/>
    <m/>
    <m/>
    <m/>
    <m/>
    <m/>
    <m/>
    <n v="0"/>
    <n v="2"/>
    <n v="0"/>
    <m/>
    <m/>
    <m/>
    <m/>
    <m/>
    <m/>
    <m/>
    <m/>
    <m/>
    <m/>
    <m/>
    <m/>
    <m/>
    <m/>
    <m/>
    <m/>
    <m/>
    <m/>
    <s v="cigar"/>
    <s v="cigar"/>
    <s v="cigar"/>
    <s v="cigar"/>
    <m/>
    <m/>
    <m/>
    <m/>
    <m/>
    <m/>
    <m/>
    <m/>
    <m/>
    <m/>
    <s v="Pro"/>
    <n v="4"/>
    <n v="6"/>
    <n v="4"/>
    <n v="3"/>
    <m/>
    <m/>
    <n v="0"/>
    <n v="2.42"/>
    <n v="3"/>
    <n v="1"/>
    <n v="1"/>
    <m/>
    <m/>
  </r>
  <r>
    <n v="48657"/>
    <s v="Rugrats Go Wild!"/>
    <d v="2003-06-13T00:00:00"/>
    <x v="1"/>
    <s v="T10"/>
    <n v="84"/>
    <s v="Paramount"/>
    <x v="3"/>
    <m/>
    <x v="2"/>
    <n v="25000000"/>
    <n v="0"/>
    <m/>
    <n v="39399750"/>
    <s v="final"/>
    <n v="6.03"/>
    <n v="0"/>
    <n v="0"/>
    <n v="0"/>
    <n v="0"/>
    <s v="US"/>
    <s v="CA"/>
    <m/>
    <m/>
    <m/>
    <m/>
    <s v="Csupo, Gabor; Klasky, Arlene"/>
    <s v="Eng, John; Virgien, Norton"/>
    <s v="Boutilier, Kate"/>
    <m/>
    <s v="Bryant, John; Rettberg, Kimberly"/>
    <m/>
    <m/>
    <m/>
    <m/>
    <m/>
    <m/>
    <m/>
    <m/>
    <m/>
    <m/>
    <m/>
    <m/>
    <m/>
    <m/>
    <m/>
    <m/>
    <m/>
    <m/>
    <m/>
    <m/>
    <m/>
    <m/>
    <m/>
    <m/>
    <m/>
    <m/>
    <m/>
    <m/>
    <m/>
    <m/>
    <m/>
    <m/>
    <m/>
    <m/>
    <m/>
    <m/>
    <m/>
    <m/>
    <m/>
    <m/>
    <m/>
    <m/>
    <m/>
    <m/>
    <m/>
    <m/>
    <m/>
    <m/>
    <m/>
    <m/>
    <m/>
    <m/>
    <m/>
    <m/>
    <m/>
    <m/>
    <m/>
    <m/>
    <m/>
    <m/>
    <m/>
    <m/>
    <m/>
    <m/>
    <m/>
    <m/>
    <m/>
    <m/>
    <m/>
    <m/>
    <m/>
    <m/>
    <m/>
    <m/>
    <m/>
    <m/>
    <m/>
    <m/>
    <m/>
    <m/>
    <m/>
    <m/>
    <m/>
    <m/>
    <m/>
    <m/>
    <m/>
    <m/>
    <m/>
    <m/>
    <m/>
    <m/>
    <m/>
    <m/>
    <m/>
    <m/>
    <m/>
    <m/>
    <m/>
    <m/>
    <m/>
    <m/>
    <m/>
    <n v="0"/>
    <n v="0"/>
    <n v="0"/>
    <n v="0"/>
    <n v="0"/>
    <n v="0"/>
    <n v="6533955"/>
    <n v="0"/>
    <m/>
    <m/>
    <m/>
    <m/>
    <m/>
    <m/>
    <m/>
    <m/>
    <m/>
    <m/>
    <m/>
    <m/>
    <m/>
    <m/>
    <m/>
    <m/>
    <m/>
    <m/>
    <m/>
    <m/>
    <m/>
    <m/>
    <m/>
    <n v="0"/>
    <n v="0"/>
    <n v="0"/>
    <m/>
    <m/>
    <m/>
    <m/>
    <m/>
    <m/>
    <m/>
    <m/>
    <m/>
    <m/>
    <m/>
    <m/>
    <m/>
    <m/>
    <m/>
    <m/>
    <m/>
    <m/>
    <m/>
    <m/>
    <m/>
    <m/>
    <m/>
    <m/>
    <m/>
    <m/>
    <m/>
    <m/>
    <m/>
    <m/>
    <m/>
    <m/>
    <m/>
    <n v="0"/>
    <n v="0"/>
    <n v="0"/>
    <n v="0"/>
    <m/>
    <m/>
    <n v="0"/>
    <n v="0"/>
    <n v="1"/>
    <n v="1"/>
    <n v="1"/>
    <m/>
    <m/>
  </r>
  <r>
    <n v="48656"/>
    <s v="Hollywood Homicide"/>
    <d v="2003-06-16T00:00:00"/>
    <x v="1"/>
    <s v="T10"/>
    <n v="111"/>
    <s v="Sony"/>
    <x v="6"/>
    <m/>
    <x v="0"/>
    <n v="75000000"/>
    <n v="0"/>
    <m/>
    <n v="30013346"/>
    <s v="final"/>
    <n v="6.03"/>
    <n v="0"/>
    <n v="1"/>
    <n v="0"/>
    <n v="0"/>
    <s v="US"/>
    <s v="CA"/>
    <m/>
    <m/>
    <m/>
    <m/>
    <s v="Shelton, Ron; Souza, Robert; Pitt, Lou"/>
    <s v="Shelton, Ron"/>
    <s v="Shelton, Ron; Souza, Robert"/>
    <s v="Gilpin, William"/>
    <s v="Seydor, Paul"/>
    <s v="Davidovich, Lolita"/>
    <s v="credited non-star"/>
    <s v="Cigarette"/>
    <s v="30+"/>
    <s v="Female"/>
    <s v="Caucasian"/>
    <m/>
    <m/>
    <s v="Non-IMDb, Extra"/>
    <s v="extra"/>
    <s v="Cigarette"/>
    <s v="20-30"/>
    <s v="Male"/>
    <s v="African American"/>
    <m/>
    <m/>
    <s v="Non-IMDb, Extra"/>
    <s v="extra"/>
    <s v="Cigarette"/>
    <s v="20-30"/>
    <s v="Female"/>
    <s v="Caucasian"/>
    <m/>
    <m/>
    <m/>
    <m/>
    <m/>
    <m/>
    <m/>
    <m/>
    <m/>
    <m/>
    <m/>
    <m/>
    <m/>
    <m/>
    <m/>
    <m/>
    <m/>
    <m/>
    <m/>
    <m/>
    <m/>
    <m/>
    <m/>
    <m/>
    <m/>
    <m/>
    <m/>
    <m/>
    <m/>
    <m/>
    <m/>
    <m/>
    <m/>
    <m/>
    <m/>
    <m/>
    <m/>
    <m/>
    <m/>
    <m/>
    <m/>
    <m/>
    <m/>
    <m/>
    <m/>
    <m/>
    <m/>
    <m/>
    <m/>
    <m/>
    <m/>
    <m/>
    <m/>
    <m/>
    <m/>
    <m/>
    <m/>
    <m/>
    <m/>
    <m/>
    <m/>
    <m/>
    <m/>
    <m/>
    <m/>
    <m/>
    <m/>
    <m/>
    <m/>
    <m/>
    <m/>
    <m/>
    <m/>
    <m/>
    <m/>
    <m/>
    <m/>
    <m/>
    <m/>
    <m/>
    <m/>
    <n v="15"/>
    <n v="0"/>
    <n v="0"/>
    <n v="0"/>
    <n v="15"/>
    <s v="10 — 29"/>
    <n v="4977338"/>
    <n v="74660070"/>
    <s v="Outdoors"/>
    <m/>
    <m/>
    <m/>
    <m/>
    <m/>
    <m/>
    <s v="by pool, abandoned parking lot, street"/>
    <s v="Non-smoking adult"/>
    <m/>
    <m/>
    <s v="California"/>
    <m/>
    <m/>
    <m/>
    <m/>
    <m/>
    <m/>
    <m/>
    <m/>
    <m/>
    <m/>
    <m/>
    <n v="0"/>
    <n v="1"/>
    <n v="2"/>
    <m/>
    <m/>
    <m/>
    <m/>
    <m/>
    <m/>
    <m/>
    <m/>
    <m/>
    <m/>
    <m/>
    <m/>
    <m/>
    <m/>
    <m/>
    <m/>
    <m/>
    <s v="cigarette"/>
    <m/>
    <m/>
    <m/>
    <m/>
    <m/>
    <m/>
    <m/>
    <s v="cigarette"/>
    <m/>
    <s v="cigarette"/>
    <m/>
    <m/>
    <m/>
    <m/>
    <s v="Pro"/>
    <n v="4"/>
    <n v="6"/>
    <n v="4"/>
    <n v="1"/>
    <m/>
    <m/>
    <n v="0"/>
    <n v="2.14"/>
    <n v="3"/>
    <n v="1"/>
    <n v="1"/>
    <m/>
    <m/>
  </r>
  <r>
    <n v="48655"/>
    <s v="Dumb and Dumberer: When Harry Met Lloyd"/>
    <d v="2003-06-17T00:00:00"/>
    <x v="1"/>
    <s v="T10"/>
    <n v="85"/>
    <s v="New Line"/>
    <x v="4"/>
    <m/>
    <x v="0"/>
    <n v="19000000"/>
    <n v="0"/>
    <m/>
    <n v="26096584"/>
    <s v="final"/>
    <n v="6.03"/>
    <n v="0"/>
    <n v="1"/>
    <n v="0"/>
    <n v="0"/>
    <s v="US"/>
    <s v="GA"/>
    <m/>
    <m/>
    <m/>
    <m/>
    <s v="Koules, Oren; Krevoy, Brad; Miller, Troy"/>
    <s v="Miller, Troy"/>
    <s v="Miller, Troy; Brener, Robert"/>
    <s v="Cameron, John C."/>
    <s v="Jordan, Lawrence"/>
    <s v="Posehn, Brian"/>
    <m/>
    <s v="Cigarette"/>
    <s v="30+"/>
    <s v="Male"/>
    <s v="Caucasian"/>
    <m/>
    <m/>
    <m/>
    <m/>
    <m/>
    <m/>
    <m/>
    <m/>
    <m/>
    <m/>
    <m/>
    <m/>
    <m/>
    <m/>
    <m/>
    <m/>
    <m/>
    <m/>
    <m/>
    <m/>
    <m/>
    <m/>
    <m/>
    <m/>
    <m/>
    <m/>
    <m/>
    <m/>
    <m/>
    <m/>
    <m/>
    <m/>
    <m/>
    <m/>
    <m/>
    <m/>
    <m/>
    <m/>
    <m/>
    <m/>
    <m/>
    <m/>
    <m/>
    <m/>
    <m/>
    <m/>
    <m/>
    <m/>
    <m/>
    <m/>
    <m/>
    <m/>
    <m/>
    <m/>
    <m/>
    <m/>
    <m/>
    <m/>
    <m/>
    <m/>
    <m/>
    <m/>
    <m/>
    <m/>
    <m/>
    <m/>
    <m/>
    <m/>
    <m/>
    <m/>
    <m/>
    <m/>
    <m/>
    <m/>
    <m/>
    <m/>
    <m/>
    <m/>
    <m/>
    <m/>
    <m/>
    <m/>
    <m/>
    <m/>
    <m/>
    <m/>
    <m/>
    <m/>
    <m/>
    <m/>
    <m/>
    <m/>
    <m/>
    <m/>
    <m/>
    <m/>
    <m/>
    <n v="1"/>
    <n v="0"/>
    <n v="0"/>
    <n v="0"/>
    <n v="1"/>
    <s v="1 — 9"/>
    <n v="4327792"/>
    <n v="4327792"/>
    <s v="Outdoors"/>
    <s v="Workplace"/>
    <m/>
    <m/>
    <m/>
    <m/>
    <m/>
    <s v="gas station"/>
    <s v="Designated non-smoking area"/>
    <m/>
    <m/>
    <m/>
    <m/>
    <m/>
    <m/>
    <m/>
    <m/>
    <m/>
    <m/>
    <m/>
    <m/>
    <m/>
    <m/>
    <n v="0"/>
    <n v="0"/>
    <n v="0"/>
    <m/>
    <m/>
    <m/>
    <m/>
    <m/>
    <m/>
    <m/>
    <m/>
    <m/>
    <m/>
    <m/>
    <m/>
    <m/>
    <m/>
    <m/>
    <m/>
    <m/>
    <m/>
    <m/>
    <m/>
    <m/>
    <m/>
    <m/>
    <m/>
    <m/>
    <m/>
    <m/>
    <m/>
    <m/>
    <s v="cigarette"/>
    <s v="cigarette"/>
    <s v="comedic value"/>
    <s v="Neutral"/>
    <n v="2"/>
    <n v="2"/>
    <n v="4"/>
    <n v="1"/>
    <s v="Tobacco use in designated non-smoking area"/>
    <m/>
    <n v="0"/>
    <n v="1.28"/>
    <n v="2"/>
    <n v="1"/>
    <n v="1"/>
    <m/>
    <m/>
  </r>
  <r>
    <n v="48662"/>
    <s v="Alex &amp; Emma"/>
    <d v="2003-06-20T00:00:00"/>
    <x v="1"/>
    <s v="T10"/>
    <n v="96"/>
    <s v="Warner Bros."/>
    <x v="4"/>
    <m/>
    <x v="0"/>
    <n v="30000000"/>
    <n v="0"/>
    <m/>
    <n v="14208384"/>
    <s v="final"/>
    <n v="6.03"/>
    <n v="0"/>
    <n v="1"/>
    <n v="0"/>
    <n v="0"/>
    <s v="US"/>
    <s v="CA"/>
    <m/>
    <s v="US"/>
    <s v="MA"/>
    <m/>
    <s v="Black, Todd; Greisman, Alan; Leven, Jeremy; Samaha, Elie"/>
    <s v="Reiner, Rob"/>
    <s v="Reiner, Rob; Leven, Jeremy; Scheinman, Adam; Scheinman, Andrew"/>
    <s v="Buckwald, Scott"/>
    <s v="Bell, Alan Edward; Leighton, Robert"/>
    <s v="Non-IMDb, Extra"/>
    <s v="extra"/>
    <s v="Cigar"/>
    <s v="30+"/>
    <s v="Male"/>
    <s v="Caucasian"/>
    <m/>
    <m/>
    <m/>
    <m/>
    <m/>
    <m/>
    <m/>
    <m/>
    <m/>
    <m/>
    <m/>
    <m/>
    <m/>
    <m/>
    <m/>
    <m/>
    <m/>
    <m/>
    <m/>
    <m/>
    <m/>
    <m/>
    <m/>
    <m/>
    <m/>
    <m/>
    <m/>
    <m/>
    <m/>
    <m/>
    <m/>
    <m/>
    <m/>
    <m/>
    <m/>
    <m/>
    <m/>
    <m/>
    <m/>
    <m/>
    <m/>
    <m/>
    <m/>
    <m/>
    <m/>
    <m/>
    <m/>
    <m/>
    <m/>
    <m/>
    <m/>
    <m/>
    <m/>
    <m/>
    <m/>
    <m/>
    <m/>
    <m/>
    <m/>
    <m/>
    <m/>
    <m/>
    <m/>
    <m/>
    <m/>
    <m/>
    <m/>
    <m/>
    <m/>
    <m/>
    <m/>
    <m/>
    <m/>
    <m/>
    <m/>
    <m/>
    <m/>
    <m/>
    <m/>
    <m/>
    <m/>
    <m/>
    <m/>
    <m/>
    <m/>
    <m/>
    <m/>
    <m/>
    <m/>
    <m/>
    <m/>
    <m/>
    <m/>
    <m/>
    <m/>
    <m/>
    <m/>
    <n v="0"/>
    <n v="1"/>
    <n v="0"/>
    <n v="0"/>
    <n v="1"/>
    <s v="1 — 9"/>
    <n v="2356283"/>
    <n v="2356283"/>
    <s v="Workplace"/>
    <m/>
    <m/>
    <m/>
    <m/>
    <m/>
    <m/>
    <m/>
    <m/>
    <m/>
    <m/>
    <m/>
    <m/>
    <m/>
    <m/>
    <m/>
    <m/>
    <m/>
    <m/>
    <m/>
    <m/>
    <m/>
    <m/>
    <n v="0"/>
    <n v="0"/>
    <n v="1"/>
    <m/>
    <m/>
    <m/>
    <m/>
    <m/>
    <m/>
    <m/>
    <m/>
    <m/>
    <m/>
    <m/>
    <m/>
    <m/>
    <m/>
    <m/>
    <m/>
    <m/>
    <m/>
    <m/>
    <m/>
    <m/>
    <m/>
    <m/>
    <m/>
    <m/>
    <m/>
    <m/>
    <m/>
    <m/>
    <s v="cigar"/>
    <m/>
    <m/>
    <s v="Neutral"/>
    <n v="2"/>
    <n v="2"/>
    <n v="2"/>
    <n v="2"/>
    <m/>
    <m/>
    <n v="0"/>
    <n v="1.1399999999999999"/>
    <n v="2"/>
    <n v="1"/>
    <n v="1"/>
    <m/>
    <m/>
  </r>
  <r>
    <n v="48661"/>
    <s v="Hulk, The"/>
    <d v="2003-06-25T00:00:00"/>
    <x v="1"/>
    <s v="T10"/>
    <n v="137"/>
    <s v="Universal"/>
    <x v="2"/>
    <m/>
    <x v="0"/>
    <n v="137000000"/>
    <n v="0"/>
    <m/>
    <n v="132122995"/>
    <s v="final"/>
    <n v="6.03"/>
    <n v="0"/>
    <n v="0"/>
    <n v="0"/>
    <n v="0"/>
    <s v="US"/>
    <s v="CA"/>
    <m/>
    <m/>
    <m/>
    <m/>
    <s v="Arad, Avi; Franco, Larry J.; Hurd, Gale Anne; Schamus, James"/>
    <s v="Lee, Ang"/>
    <s v="Schamus, James; France, Michael; Kirby, Jack; Lee, Stan"/>
    <s v="Moss, Jerry"/>
    <s v="Squyres, Tim"/>
    <m/>
    <m/>
    <m/>
    <m/>
    <m/>
    <m/>
    <m/>
    <m/>
    <m/>
    <m/>
    <m/>
    <m/>
    <m/>
    <m/>
    <m/>
    <m/>
    <m/>
    <m/>
    <m/>
    <m/>
    <m/>
    <m/>
    <m/>
    <m/>
    <m/>
    <m/>
    <m/>
    <m/>
    <m/>
    <m/>
    <m/>
    <m/>
    <m/>
    <m/>
    <m/>
    <m/>
    <m/>
    <m/>
    <m/>
    <m/>
    <m/>
    <m/>
    <m/>
    <m/>
    <m/>
    <m/>
    <m/>
    <m/>
    <m/>
    <m/>
    <m/>
    <m/>
    <m/>
    <m/>
    <m/>
    <m/>
    <m/>
    <m/>
    <m/>
    <m/>
    <m/>
    <m/>
    <m/>
    <m/>
    <m/>
    <m/>
    <m/>
    <m/>
    <m/>
    <m/>
    <m/>
    <m/>
    <m/>
    <m/>
    <m/>
    <m/>
    <m/>
    <m/>
    <m/>
    <m/>
    <m/>
    <m/>
    <m/>
    <m/>
    <m/>
    <m/>
    <m/>
    <m/>
    <m/>
    <m/>
    <m/>
    <m/>
    <m/>
    <m/>
    <m/>
    <m/>
    <m/>
    <m/>
    <m/>
    <m/>
    <m/>
    <m/>
    <m/>
    <n v="0"/>
    <n v="0"/>
    <n v="0"/>
    <n v="0"/>
    <n v="0"/>
    <n v="0"/>
    <n v="21910944"/>
    <n v="0"/>
    <m/>
    <m/>
    <m/>
    <m/>
    <m/>
    <m/>
    <m/>
    <m/>
    <m/>
    <m/>
    <m/>
    <m/>
    <m/>
    <m/>
    <m/>
    <m/>
    <m/>
    <m/>
    <m/>
    <m/>
    <m/>
    <m/>
    <m/>
    <n v="0"/>
    <n v="0"/>
    <n v="0"/>
    <m/>
    <m/>
    <m/>
    <m/>
    <m/>
    <m/>
    <m/>
    <m/>
    <m/>
    <m/>
    <m/>
    <m/>
    <m/>
    <m/>
    <m/>
    <m/>
    <m/>
    <m/>
    <m/>
    <m/>
    <m/>
    <m/>
    <m/>
    <m/>
    <m/>
    <m/>
    <m/>
    <m/>
    <m/>
    <m/>
    <m/>
    <m/>
    <m/>
    <n v="0"/>
    <n v="0"/>
    <n v="0"/>
    <n v="0"/>
    <m/>
    <m/>
    <n v="0"/>
    <n v="0"/>
    <n v="1"/>
    <n v="1"/>
    <n v="1"/>
    <m/>
    <m/>
  </r>
  <r>
    <n v="48663"/>
    <s v="Charlie's Angels: Full Throttle"/>
    <d v="2003-06-27T00:00:00"/>
    <x v="1"/>
    <s v="T10"/>
    <n v="106"/>
    <s v="Sony"/>
    <x v="6"/>
    <m/>
    <x v="0"/>
    <n v="120000000"/>
    <n v="0"/>
    <m/>
    <n v="100685880"/>
    <s v="final"/>
    <n v="6.03"/>
    <n v="0"/>
    <n v="1"/>
    <n v="0"/>
    <n v="0"/>
    <s v="US"/>
    <s v="CA"/>
    <m/>
    <m/>
    <m/>
    <m/>
    <s v="Barrymore, Drew; Goldberg, Leonard; Juvonen, Nancy"/>
    <s v="McG, [none]"/>
    <s v="August, John; Wibberley, Cormac; Wibberley, Marianne"/>
    <s v="Bobbitt, Russell"/>
    <s v="Wahrman, Wayne"/>
    <s v="Glover, Crispin"/>
    <s v="credited non-star"/>
    <s v="Cigarette"/>
    <s v="30+"/>
    <s v="Male"/>
    <s v="Caucasian"/>
    <m/>
    <m/>
    <s v="Non-IMDb, Extra"/>
    <s v="extra"/>
    <s v="Cigar"/>
    <s v="30+"/>
    <s v="Male"/>
    <s v="Other"/>
    <s v="Unidentified"/>
    <s v="Bad guy"/>
    <s v="Non-IMDb, Extra"/>
    <s v="extra"/>
    <s v="Cigarette"/>
    <s v="30+"/>
    <s v="Male"/>
    <s v="Caucasian"/>
    <m/>
    <m/>
    <m/>
    <m/>
    <m/>
    <m/>
    <m/>
    <m/>
    <m/>
    <m/>
    <m/>
    <m/>
    <m/>
    <m/>
    <m/>
    <m/>
    <m/>
    <m/>
    <m/>
    <m/>
    <m/>
    <m/>
    <m/>
    <m/>
    <m/>
    <m/>
    <m/>
    <m/>
    <m/>
    <m/>
    <m/>
    <m/>
    <m/>
    <m/>
    <m/>
    <m/>
    <m/>
    <m/>
    <m/>
    <m/>
    <m/>
    <m/>
    <m/>
    <m/>
    <m/>
    <m/>
    <m/>
    <m/>
    <m/>
    <m/>
    <m/>
    <m/>
    <m/>
    <m/>
    <m/>
    <m/>
    <m/>
    <m/>
    <m/>
    <m/>
    <m/>
    <m/>
    <m/>
    <m/>
    <m/>
    <m/>
    <m/>
    <m/>
    <m/>
    <m/>
    <m/>
    <m/>
    <m/>
    <m/>
    <m/>
    <m/>
    <m/>
    <m/>
    <m/>
    <m/>
    <m/>
    <n v="6"/>
    <n v="4"/>
    <n v="0"/>
    <n v="0"/>
    <n v="10"/>
    <s v="10 — 29"/>
    <n v="16697493"/>
    <n v="166974930"/>
    <s v="Home"/>
    <m/>
    <m/>
    <m/>
    <m/>
    <m/>
    <s v="barn party"/>
    <m/>
    <s v="Non-smoking adult"/>
    <m/>
    <m/>
    <s v="California"/>
    <m/>
    <m/>
    <m/>
    <m/>
    <m/>
    <m/>
    <m/>
    <m/>
    <m/>
    <m/>
    <m/>
    <n v="0"/>
    <n v="1"/>
    <n v="2"/>
    <m/>
    <m/>
    <m/>
    <m/>
    <m/>
    <m/>
    <m/>
    <m/>
    <m/>
    <m/>
    <m/>
    <m/>
    <m/>
    <m/>
    <m/>
    <m/>
    <m/>
    <m/>
    <m/>
    <s v="cigar"/>
    <m/>
    <s v="cigarette"/>
    <m/>
    <s v="cigarette"/>
    <m/>
    <m/>
    <m/>
    <m/>
    <m/>
    <m/>
    <m/>
    <m/>
    <s v="Pro"/>
    <n v="4"/>
    <n v="6"/>
    <n v="4"/>
    <n v="2"/>
    <m/>
    <m/>
    <n v="0"/>
    <n v="2.2799999999999998"/>
    <n v="3"/>
    <n v="1"/>
    <n v="1"/>
    <m/>
    <m/>
  </r>
  <r>
    <n v="48664"/>
    <s v="28 Days Later"/>
    <d v="2003-06-27T00:00:00"/>
    <x v="1"/>
    <s v="T10"/>
    <n v="112"/>
    <s v="Fox"/>
    <x v="5"/>
    <m/>
    <x v="1"/>
    <n v="8000000"/>
    <n v="0"/>
    <m/>
    <n v="45063889"/>
    <s v="final"/>
    <n v="6.03"/>
    <n v="0"/>
    <n v="1"/>
    <n v="0"/>
    <n v="0"/>
    <s v="UK"/>
    <m/>
    <m/>
    <s v="Germany"/>
    <m/>
    <m/>
    <s v="MacDonald, Andrew"/>
    <s v="Boyle, Danny"/>
    <s v="Garland, Alex"/>
    <s v="Thomas, Nick"/>
    <s v="Gill, Chris"/>
    <s v="Non-IMDb, Extra"/>
    <s v="extra"/>
    <s v="Cigarette"/>
    <s v="20-30"/>
    <s v="Male"/>
    <s v="Caucasian"/>
    <m/>
    <s v="Bad guy"/>
    <s v="Non-IMDb, Extra"/>
    <s v="extra"/>
    <s v="Cigarette"/>
    <s v="20-30"/>
    <s v="Male"/>
    <s v="Caucasian"/>
    <m/>
    <s v="Bad guy"/>
    <m/>
    <m/>
    <m/>
    <m/>
    <m/>
    <m/>
    <m/>
    <m/>
    <m/>
    <m/>
    <m/>
    <m/>
    <m/>
    <m/>
    <m/>
    <m/>
    <m/>
    <m/>
    <m/>
    <m/>
    <m/>
    <m/>
    <m/>
    <m/>
    <m/>
    <m/>
    <m/>
    <m/>
    <m/>
    <m/>
    <m/>
    <m/>
    <m/>
    <m/>
    <m/>
    <m/>
    <m/>
    <m/>
    <m/>
    <m/>
    <m/>
    <m/>
    <m/>
    <m/>
    <m/>
    <m/>
    <m/>
    <m/>
    <m/>
    <m/>
    <m/>
    <m/>
    <m/>
    <m/>
    <m/>
    <m/>
    <m/>
    <m/>
    <m/>
    <m/>
    <m/>
    <m/>
    <m/>
    <m/>
    <m/>
    <m/>
    <m/>
    <m/>
    <m/>
    <m/>
    <m/>
    <m/>
    <m/>
    <m/>
    <m/>
    <m/>
    <m/>
    <m/>
    <m/>
    <m/>
    <m/>
    <m/>
    <m/>
    <m/>
    <m/>
    <m/>
    <m/>
    <n v="7"/>
    <n v="0"/>
    <n v="0"/>
    <n v="0"/>
    <n v="7"/>
    <s v="1 — 9"/>
    <n v="7473282"/>
    <n v="52312974"/>
    <s v="Home"/>
    <m/>
    <m/>
    <m/>
    <m/>
    <m/>
    <m/>
    <m/>
    <s v="Child"/>
    <m/>
    <m/>
    <s v="Outside of US"/>
    <m/>
    <m/>
    <m/>
    <m/>
    <m/>
    <m/>
    <m/>
    <m/>
    <m/>
    <m/>
    <m/>
    <n v="0"/>
    <n v="0"/>
    <n v="2"/>
    <m/>
    <m/>
    <m/>
    <m/>
    <m/>
    <m/>
    <m/>
    <m/>
    <m/>
    <m/>
    <m/>
    <m/>
    <m/>
    <m/>
    <m/>
    <m/>
    <m/>
    <m/>
    <m/>
    <m/>
    <m/>
    <m/>
    <m/>
    <m/>
    <s v="cigarette"/>
    <s v="cigarette"/>
    <m/>
    <m/>
    <s v="cigarette"/>
    <m/>
    <m/>
    <m/>
    <s v="Neutral"/>
    <n v="2"/>
    <n v="2"/>
    <n v="2"/>
    <n v="3"/>
    <s v="Tobacco use around child"/>
    <s v="use near child/pregnant/ill person"/>
    <n v="0"/>
    <n v="1.28"/>
    <n v="6"/>
    <n v="1"/>
    <n v="1"/>
    <m/>
    <m/>
  </r>
  <r>
    <n v="48712"/>
    <s v="Terminator 3: Rise of the Machines"/>
    <d v="2003-07-02T00:00:00"/>
    <x v="1"/>
    <s v="T10"/>
    <n v="120"/>
    <s v="Warner Bros."/>
    <x v="4"/>
    <m/>
    <x v="1"/>
    <n v="200000000"/>
    <n v="0"/>
    <m/>
    <n v="150350192"/>
    <s v="final"/>
    <n v="6.03"/>
    <n v="0"/>
    <n v="0"/>
    <n v="0"/>
    <n v="0"/>
    <s v="US"/>
    <s v="CA"/>
    <m/>
    <s v="US"/>
    <s v="TX"/>
    <m/>
    <s v="Kassar, Mario; Lieberman, Hal; Michaels, Joel B."/>
    <s v="Mostow, Jonathan"/>
    <s v="Brancato, John D.; Ferris, Michael"/>
    <s v="Parrish, Hope M."/>
    <s v="Travis, Neil"/>
    <m/>
    <m/>
    <m/>
    <m/>
    <m/>
    <m/>
    <m/>
    <m/>
    <m/>
    <m/>
    <m/>
    <m/>
    <m/>
    <m/>
    <m/>
    <m/>
    <m/>
    <m/>
    <m/>
    <m/>
    <m/>
    <m/>
    <m/>
    <m/>
    <m/>
    <m/>
    <m/>
    <m/>
    <m/>
    <m/>
    <m/>
    <m/>
    <m/>
    <m/>
    <m/>
    <m/>
    <m/>
    <m/>
    <m/>
    <m/>
    <m/>
    <m/>
    <m/>
    <m/>
    <m/>
    <m/>
    <m/>
    <m/>
    <m/>
    <m/>
    <m/>
    <m/>
    <m/>
    <m/>
    <m/>
    <m/>
    <m/>
    <m/>
    <m/>
    <m/>
    <m/>
    <m/>
    <m/>
    <m/>
    <m/>
    <m/>
    <m/>
    <m/>
    <m/>
    <m/>
    <m/>
    <m/>
    <m/>
    <m/>
    <m/>
    <m/>
    <m/>
    <m/>
    <m/>
    <m/>
    <m/>
    <m/>
    <m/>
    <m/>
    <m/>
    <m/>
    <m/>
    <m/>
    <m/>
    <s v="Marlboro; Winston; Camel"/>
    <s v="Marlboro"/>
    <s v="No actor use"/>
    <s v="Retail display"/>
    <m/>
    <s v="Winston"/>
    <s v="No actor use"/>
    <s v="Retail display"/>
    <m/>
    <s v="Camel"/>
    <s v="No actor use"/>
    <s v="Retail display"/>
    <m/>
    <m/>
    <n v="0"/>
    <n v="0"/>
    <n v="0"/>
    <n v="0"/>
    <n v="0"/>
    <n v="0"/>
    <n v="24933697"/>
    <n v="0"/>
    <m/>
    <m/>
    <m/>
    <m/>
    <m/>
    <m/>
    <m/>
    <m/>
    <m/>
    <m/>
    <m/>
    <m/>
    <m/>
    <m/>
    <m/>
    <m/>
    <m/>
    <m/>
    <m/>
    <m/>
    <m/>
    <m/>
    <m/>
    <n v="0"/>
    <n v="0"/>
    <n v="0"/>
    <m/>
    <m/>
    <m/>
    <m/>
    <m/>
    <m/>
    <m/>
    <m/>
    <m/>
    <m/>
    <m/>
    <m/>
    <m/>
    <m/>
    <m/>
    <m/>
    <m/>
    <m/>
    <m/>
    <m/>
    <m/>
    <m/>
    <m/>
    <m/>
    <m/>
    <m/>
    <m/>
    <m/>
    <m/>
    <m/>
    <m/>
    <m/>
    <m/>
    <n v="0"/>
    <n v="0"/>
    <n v="0"/>
    <n v="0"/>
    <s v="Specific brand"/>
    <s v="specific brand depiction"/>
    <n v="0"/>
    <n v="0"/>
    <n v="6"/>
    <n v="1"/>
    <n v="1"/>
    <m/>
    <s v="Although specific brands were depicted at convenience store, there was no tobacco use in movie."/>
  </r>
  <r>
    <n v="48713"/>
    <s v="Sinbad: Legend of the Seven Seas"/>
    <d v="2003-07-02T00:00:00"/>
    <x v="1"/>
    <s v="T10"/>
    <n v="85"/>
    <s v="Sony"/>
    <x v="6"/>
    <m/>
    <x v="2"/>
    <n v="60000000"/>
    <n v="0"/>
    <m/>
    <n v="26288320"/>
    <s v="final"/>
    <n v="6.03"/>
    <n v="0"/>
    <n v="0"/>
    <n v="0"/>
    <n v="0"/>
    <s v="US"/>
    <s v="CA"/>
    <m/>
    <m/>
    <m/>
    <m/>
    <s v="Katzenberg, Jeffrey"/>
    <s v="Gilmore, Patrick"/>
    <s v="Logan, John"/>
    <m/>
    <s v="Finan, Tom"/>
    <m/>
    <m/>
    <m/>
    <m/>
    <m/>
    <m/>
    <m/>
    <m/>
    <m/>
    <m/>
    <m/>
    <m/>
    <m/>
    <m/>
    <m/>
    <m/>
    <m/>
    <m/>
    <m/>
    <m/>
    <m/>
    <m/>
    <m/>
    <m/>
    <m/>
    <m/>
    <m/>
    <m/>
    <m/>
    <m/>
    <m/>
    <m/>
    <m/>
    <m/>
    <m/>
    <m/>
    <m/>
    <m/>
    <m/>
    <m/>
    <m/>
    <m/>
    <m/>
    <m/>
    <m/>
    <m/>
    <m/>
    <m/>
    <m/>
    <m/>
    <m/>
    <m/>
    <m/>
    <m/>
    <m/>
    <m/>
    <m/>
    <m/>
    <m/>
    <m/>
    <m/>
    <m/>
    <m/>
    <m/>
    <m/>
    <m/>
    <m/>
    <m/>
    <m/>
    <m/>
    <m/>
    <m/>
    <m/>
    <m/>
    <m/>
    <m/>
    <m/>
    <m/>
    <m/>
    <m/>
    <m/>
    <m/>
    <m/>
    <m/>
    <m/>
    <m/>
    <m/>
    <m/>
    <m/>
    <m/>
    <m/>
    <m/>
    <m/>
    <m/>
    <m/>
    <m/>
    <m/>
    <m/>
    <m/>
    <m/>
    <m/>
    <m/>
    <m/>
    <n v="0"/>
    <n v="0"/>
    <n v="0"/>
    <n v="0"/>
    <n v="0"/>
    <n v="0"/>
    <n v="4359589"/>
    <n v="0"/>
    <m/>
    <m/>
    <m/>
    <m/>
    <m/>
    <m/>
    <m/>
    <m/>
    <m/>
    <m/>
    <m/>
    <m/>
    <m/>
    <m/>
    <m/>
    <m/>
    <m/>
    <m/>
    <m/>
    <m/>
    <m/>
    <m/>
    <m/>
    <n v="0"/>
    <n v="0"/>
    <n v="0"/>
    <m/>
    <m/>
    <m/>
    <m/>
    <m/>
    <m/>
    <m/>
    <m/>
    <m/>
    <m/>
    <m/>
    <m/>
    <m/>
    <m/>
    <m/>
    <m/>
    <m/>
    <m/>
    <m/>
    <m/>
    <m/>
    <m/>
    <m/>
    <m/>
    <m/>
    <m/>
    <m/>
    <m/>
    <m/>
    <m/>
    <m/>
    <m/>
    <m/>
    <n v="0"/>
    <n v="0"/>
    <n v="0"/>
    <n v="0"/>
    <m/>
    <m/>
    <n v="0"/>
    <n v="0"/>
    <n v="1"/>
    <n v="1"/>
    <n v="1"/>
    <m/>
    <m/>
  </r>
  <r>
    <n v="48714"/>
    <s v="Legally Blonde: Red, White &amp; Blonde"/>
    <d v="2003-07-02T00:00:00"/>
    <x v="1"/>
    <s v="T10"/>
    <n v="94"/>
    <s v="MGM"/>
    <x v="0"/>
    <s v="MGM"/>
    <x v="0"/>
    <n v="45000000"/>
    <n v="0"/>
    <m/>
    <n v="89808372"/>
    <s v="final"/>
    <n v="6.03"/>
    <n v="0"/>
    <n v="1"/>
    <n v="0"/>
    <n v="0"/>
    <s v="US"/>
    <s v="CA"/>
    <m/>
    <m/>
    <m/>
    <m/>
    <s v="Nicksay, David; Platt, Marc"/>
    <s v="Herman-Wurmfeld, Charles"/>
    <s v="Kondell, Kate"/>
    <s v="Ubick, Chris"/>
    <s v="Teschner, Peter"/>
    <s v="McGill, Bruce"/>
    <s v="credited non-star"/>
    <s v="Pipe"/>
    <s v="30+"/>
    <s v="Male"/>
    <s v="Caucasian"/>
    <m/>
    <m/>
    <m/>
    <m/>
    <m/>
    <m/>
    <m/>
    <m/>
    <m/>
    <m/>
    <m/>
    <m/>
    <m/>
    <m/>
    <m/>
    <m/>
    <m/>
    <m/>
    <m/>
    <m/>
    <m/>
    <m/>
    <m/>
    <m/>
    <m/>
    <m/>
    <m/>
    <m/>
    <m/>
    <m/>
    <m/>
    <m/>
    <m/>
    <m/>
    <m/>
    <m/>
    <m/>
    <m/>
    <m/>
    <m/>
    <m/>
    <m/>
    <m/>
    <m/>
    <m/>
    <m/>
    <m/>
    <m/>
    <m/>
    <m/>
    <m/>
    <m/>
    <m/>
    <m/>
    <m/>
    <m/>
    <m/>
    <m/>
    <m/>
    <m/>
    <m/>
    <m/>
    <m/>
    <m/>
    <m/>
    <m/>
    <m/>
    <m/>
    <m/>
    <m/>
    <m/>
    <m/>
    <m/>
    <m/>
    <m/>
    <m/>
    <m/>
    <m/>
    <m/>
    <m/>
    <m/>
    <m/>
    <m/>
    <m/>
    <m/>
    <m/>
    <m/>
    <m/>
    <m/>
    <m/>
    <m/>
    <m/>
    <m/>
    <m/>
    <m/>
    <m/>
    <m/>
    <n v="0"/>
    <n v="0"/>
    <n v="2"/>
    <n v="0"/>
    <n v="2"/>
    <s v="1 — 9"/>
    <n v="14893594"/>
    <n v="29787188"/>
    <s v="Outdoors"/>
    <m/>
    <m/>
    <m/>
    <m/>
    <m/>
    <m/>
    <s v="park"/>
    <m/>
    <m/>
    <m/>
    <s v="Elsewhere in US"/>
    <m/>
    <m/>
    <m/>
    <m/>
    <m/>
    <m/>
    <m/>
    <m/>
    <m/>
    <m/>
    <m/>
    <n v="0"/>
    <n v="1"/>
    <n v="0"/>
    <m/>
    <m/>
    <m/>
    <m/>
    <m/>
    <m/>
    <m/>
    <m/>
    <m/>
    <m/>
    <m/>
    <m/>
    <m/>
    <m/>
    <m/>
    <m/>
    <m/>
    <m/>
    <m/>
    <m/>
    <s v="pipe"/>
    <m/>
    <m/>
    <m/>
    <m/>
    <m/>
    <m/>
    <m/>
    <m/>
    <s v="pipe"/>
    <m/>
    <m/>
    <s v="Neutral"/>
    <n v="2"/>
    <n v="2"/>
    <n v="4"/>
    <n v="1"/>
    <m/>
    <m/>
    <n v="0"/>
    <n v="1.28"/>
    <n v="2"/>
    <n v="1"/>
    <n v="1"/>
    <m/>
    <m/>
  </r>
  <r>
    <n v="48715"/>
    <s v="Pirates of the Caribbean: The Curse of the Black Pearl"/>
    <d v="2003-07-09T00:00:00"/>
    <x v="1"/>
    <s v="T10"/>
    <n v="143"/>
    <s v="Disney"/>
    <x v="1"/>
    <m/>
    <x v="0"/>
    <n v="140000000"/>
    <n v="0"/>
    <m/>
    <n v="305388685"/>
    <s v="final"/>
    <n v="6.03"/>
    <n v="0"/>
    <n v="0"/>
    <n v="0"/>
    <n v="0"/>
    <s v="US"/>
    <s v="CA"/>
    <m/>
    <m/>
    <m/>
    <m/>
    <s v="Bruckheimer, Jerry"/>
    <s v="Verbinski, Gore"/>
    <s v="Elliott, Ted; Rossio, Terry"/>
    <s v="Kora, Selma"/>
    <s v="Rivkin, Stephen E."/>
    <m/>
    <m/>
    <m/>
    <m/>
    <m/>
    <m/>
    <m/>
    <m/>
    <m/>
    <m/>
    <m/>
    <m/>
    <m/>
    <m/>
    <m/>
    <m/>
    <m/>
    <m/>
    <m/>
    <m/>
    <m/>
    <m/>
    <m/>
    <m/>
    <m/>
    <m/>
    <m/>
    <m/>
    <m/>
    <m/>
    <m/>
    <m/>
    <m/>
    <m/>
    <m/>
    <m/>
    <m/>
    <m/>
    <m/>
    <m/>
    <m/>
    <m/>
    <m/>
    <m/>
    <m/>
    <m/>
    <m/>
    <m/>
    <m/>
    <m/>
    <m/>
    <m/>
    <m/>
    <m/>
    <m/>
    <m/>
    <m/>
    <m/>
    <m/>
    <m/>
    <m/>
    <m/>
    <m/>
    <m/>
    <m/>
    <m/>
    <m/>
    <m/>
    <m/>
    <m/>
    <m/>
    <m/>
    <m/>
    <m/>
    <m/>
    <m/>
    <m/>
    <m/>
    <m/>
    <m/>
    <m/>
    <m/>
    <m/>
    <m/>
    <m/>
    <m/>
    <m/>
    <m/>
    <m/>
    <m/>
    <m/>
    <m/>
    <m/>
    <m/>
    <m/>
    <m/>
    <m/>
    <m/>
    <m/>
    <m/>
    <m/>
    <m/>
    <m/>
    <n v="0"/>
    <n v="0"/>
    <n v="0"/>
    <n v="0"/>
    <n v="0"/>
    <n v="0"/>
    <n v="50644890"/>
    <n v="0"/>
    <m/>
    <m/>
    <m/>
    <m/>
    <m/>
    <m/>
    <m/>
    <m/>
    <m/>
    <m/>
    <m/>
    <m/>
    <m/>
    <m/>
    <m/>
    <m/>
    <m/>
    <m/>
    <m/>
    <m/>
    <m/>
    <m/>
    <m/>
    <n v="0"/>
    <n v="0"/>
    <n v="0"/>
    <m/>
    <m/>
    <m/>
    <m/>
    <m/>
    <m/>
    <m/>
    <m/>
    <m/>
    <m/>
    <m/>
    <m/>
    <m/>
    <m/>
    <m/>
    <m/>
    <m/>
    <m/>
    <m/>
    <m/>
    <m/>
    <m/>
    <m/>
    <m/>
    <m/>
    <m/>
    <m/>
    <m/>
    <m/>
    <m/>
    <m/>
    <m/>
    <m/>
    <n v="0"/>
    <n v="0"/>
    <n v="0"/>
    <n v="0"/>
    <m/>
    <m/>
    <n v="0"/>
    <n v="0"/>
    <n v="1"/>
    <n v="1"/>
    <n v="1"/>
    <m/>
    <m/>
  </r>
  <r>
    <n v="48716"/>
    <s v="League of Extraordinary Gentlemen, The"/>
    <d v="2003-07-11T00:00:00"/>
    <x v="1"/>
    <s v="T10"/>
    <n v="110"/>
    <s v="Fox"/>
    <x v="5"/>
    <m/>
    <x v="0"/>
    <n v="78000000"/>
    <n v="0"/>
    <m/>
    <n v="66462600"/>
    <s v="final"/>
    <n v="6.03"/>
    <n v="0"/>
    <n v="1"/>
    <n v="0"/>
    <n v="0"/>
    <s v="VAR"/>
    <m/>
    <m/>
    <m/>
    <m/>
    <m/>
    <s v="Albert, Trevor; Murphy, Don"/>
    <s v="Norrington, Stephen"/>
    <s v="Robinson, James"/>
    <s v="Lane, Brenton L."/>
    <s v="Rubell, Paul"/>
    <s v="Roxburgh, Richard"/>
    <s v="star"/>
    <s v="Cigarette"/>
    <s v="30+"/>
    <s v="Male"/>
    <s v="Other"/>
    <s v="Unidentified"/>
    <s v="Bad guy"/>
    <m/>
    <m/>
    <m/>
    <m/>
    <m/>
    <m/>
    <m/>
    <m/>
    <m/>
    <m/>
    <m/>
    <m/>
    <m/>
    <m/>
    <m/>
    <m/>
    <m/>
    <m/>
    <m/>
    <m/>
    <m/>
    <m/>
    <m/>
    <m/>
    <m/>
    <m/>
    <m/>
    <m/>
    <m/>
    <m/>
    <m/>
    <m/>
    <m/>
    <m/>
    <m/>
    <m/>
    <m/>
    <m/>
    <m/>
    <m/>
    <m/>
    <m/>
    <m/>
    <m/>
    <m/>
    <m/>
    <m/>
    <m/>
    <m/>
    <m/>
    <m/>
    <m/>
    <m/>
    <m/>
    <m/>
    <m/>
    <m/>
    <m/>
    <m/>
    <m/>
    <m/>
    <m/>
    <m/>
    <m/>
    <m/>
    <m/>
    <m/>
    <m/>
    <m/>
    <m/>
    <m/>
    <m/>
    <m/>
    <m/>
    <m/>
    <m/>
    <m/>
    <m/>
    <m/>
    <m/>
    <m/>
    <m/>
    <m/>
    <m/>
    <m/>
    <m/>
    <m/>
    <m/>
    <m/>
    <m/>
    <m/>
    <m/>
    <m/>
    <m/>
    <m/>
    <n v="4"/>
    <n v="0"/>
    <n v="0"/>
    <n v="0"/>
    <n v="4"/>
    <s v="1 — 9"/>
    <n v="11021990"/>
    <n v="44087960"/>
    <s v="Workplace"/>
    <m/>
    <m/>
    <m/>
    <m/>
    <m/>
    <m/>
    <m/>
    <m/>
    <m/>
    <m/>
    <s v="Outside of US"/>
    <m/>
    <m/>
    <m/>
    <m/>
    <m/>
    <m/>
    <m/>
    <m/>
    <m/>
    <m/>
    <m/>
    <n v="1"/>
    <n v="0"/>
    <n v="0"/>
    <m/>
    <m/>
    <m/>
    <m/>
    <m/>
    <m/>
    <m/>
    <m/>
    <m/>
    <m/>
    <m/>
    <m/>
    <m/>
    <m/>
    <m/>
    <m/>
    <m/>
    <m/>
    <m/>
    <m/>
    <m/>
    <m/>
    <m/>
    <m/>
    <m/>
    <s v="cigarette"/>
    <m/>
    <m/>
    <m/>
    <s v="cigarette"/>
    <m/>
    <m/>
    <s v="Neutral"/>
    <n v="2"/>
    <n v="2"/>
    <n v="4"/>
    <n v="2"/>
    <m/>
    <m/>
    <n v="0"/>
    <n v="1.42"/>
    <n v="2"/>
    <n v="1"/>
    <n v="1"/>
    <m/>
    <m/>
  </r>
  <r>
    <n v="48717"/>
    <s v="Johnny English"/>
    <d v="2003-07-18T00:00:00"/>
    <x v="1"/>
    <s v="T10"/>
    <n v="88"/>
    <s v="Universal"/>
    <x v="2"/>
    <m/>
    <x v="2"/>
    <n v="35000000"/>
    <n v="0"/>
    <m/>
    <n v="27972410"/>
    <s v="final"/>
    <n v="6.03"/>
    <n v="0"/>
    <n v="1"/>
    <n v="0"/>
    <n v="0"/>
    <s v="UK"/>
    <m/>
    <m/>
    <m/>
    <m/>
    <m/>
    <s v="Bevan, Tim; Fellner, Eric; Huffam, Mark"/>
    <s v="Howitt, Peter"/>
    <s v="Purvis, Neal; Wade, Robert; Davies, William"/>
    <s v="Sturgis, Lucinda"/>
    <s v="Sales, Robin"/>
    <s v="Non-IMDb, Extra"/>
    <s v="extra"/>
    <s v="Cigar"/>
    <s v="30+"/>
    <s v="Male"/>
    <s v="Other"/>
    <s v="Unidentified"/>
    <s v="Bad guy"/>
    <s v="Non-IMDb, Extra"/>
    <s v="extra"/>
    <s v="Cigar"/>
    <s v="30+"/>
    <s v="Male"/>
    <s v="African American"/>
    <m/>
    <s v="Bad guy"/>
    <s v="Non-IMDb, Extra"/>
    <s v="extra"/>
    <s v="Cigar"/>
    <s v="30+"/>
    <s v="Male"/>
    <s v="Caucasian"/>
    <m/>
    <s v="Bad guy"/>
    <m/>
    <m/>
    <m/>
    <m/>
    <m/>
    <m/>
    <m/>
    <m/>
    <m/>
    <m/>
    <m/>
    <m/>
    <m/>
    <m/>
    <m/>
    <m/>
    <m/>
    <m/>
    <m/>
    <m/>
    <m/>
    <m/>
    <m/>
    <m/>
    <m/>
    <m/>
    <m/>
    <m/>
    <m/>
    <m/>
    <m/>
    <m/>
    <m/>
    <m/>
    <m/>
    <m/>
    <m/>
    <m/>
    <m/>
    <m/>
    <m/>
    <m/>
    <m/>
    <m/>
    <m/>
    <m/>
    <m/>
    <m/>
    <m/>
    <m/>
    <m/>
    <m/>
    <m/>
    <m/>
    <m/>
    <m/>
    <m/>
    <m/>
    <m/>
    <m/>
    <m/>
    <m/>
    <m/>
    <m/>
    <m/>
    <m/>
    <m/>
    <m/>
    <m/>
    <m/>
    <m/>
    <m/>
    <m/>
    <m/>
    <m/>
    <m/>
    <m/>
    <m/>
    <m/>
    <n v="0"/>
    <n v="4"/>
    <n v="0"/>
    <n v="0"/>
    <n v="4"/>
    <s v="1 — 9"/>
    <n v="4638874"/>
    <n v="18555496"/>
    <s v="Home"/>
    <m/>
    <m/>
    <m/>
    <m/>
    <m/>
    <m/>
    <m/>
    <s v="Non-smoking adult"/>
    <m/>
    <m/>
    <s v="Outside of US"/>
    <m/>
    <m/>
    <m/>
    <m/>
    <m/>
    <m/>
    <m/>
    <m/>
    <m/>
    <m/>
    <m/>
    <n v="0"/>
    <n v="0"/>
    <n v="3"/>
    <m/>
    <m/>
    <m/>
    <m/>
    <m/>
    <m/>
    <m/>
    <m/>
    <m/>
    <m/>
    <m/>
    <m/>
    <m/>
    <m/>
    <m/>
    <m/>
    <m/>
    <m/>
    <m/>
    <m/>
    <s v="cigar"/>
    <m/>
    <m/>
    <m/>
    <m/>
    <s v="cigar"/>
    <m/>
    <m/>
    <m/>
    <m/>
    <m/>
    <m/>
    <s v="Neutral"/>
    <n v="2"/>
    <n v="2"/>
    <n v="2"/>
    <n v="2"/>
    <m/>
    <m/>
    <n v="0"/>
    <n v="1.1399999999999999"/>
    <n v="2"/>
    <n v="1"/>
    <n v="1"/>
    <m/>
    <m/>
  </r>
  <r>
    <n v="48718"/>
    <s v="Bad Boys II"/>
    <d v="2003-07-18T00:00:00"/>
    <x v="1"/>
    <s v="T10"/>
    <n v="150"/>
    <s v="Sony"/>
    <x v="6"/>
    <m/>
    <x v="1"/>
    <n v="130000000"/>
    <n v="0"/>
    <m/>
    <n v="138396624"/>
    <s v="final"/>
    <n v="6.03"/>
    <n v="0"/>
    <n v="1"/>
    <n v="0"/>
    <n v="0"/>
    <s v="US"/>
    <s v="FL"/>
    <m/>
    <s v="US"/>
    <s v="PR"/>
    <m/>
    <s v="Bruckheimer, Jerry"/>
    <s v="Bay, Michael"/>
    <s v="Shelton, Ron; Stahl, Jerry"/>
    <s v="Guanci, Jr., Charles"/>
    <s v="Goldblatt, Mark"/>
    <s v="Non-IMDb, Extra"/>
    <s v="extra"/>
    <s v="Cigarette"/>
    <s v="30+"/>
    <s v="Male"/>
    <s v="Other"/>
    <s v="Unidentified"/>
    <m/>
    <s v="Non-IMDb, Extra"/>
    <s v="extra"/>
    <s v="Cigar"/>
    <s v="30+"/>
    <s v="Male"/>
    <s v="African American"/>
    <m/>
    <m/>
    <s v="Non-IMDb, Extra"/>
    <s v="extra"/>
    <s v="Cigar"/>
    <s v="30+"/>
    <s v="Male"/>
    <s v="Caucasian"/>
    <m/>
    <s v="Bad guy"/>
    <s v="Molla, Jordi"/>
    <s v="credited non-star"/>
    <s v="Cigar"/>
    <s v="30+"/>
    <s v="Male"/>
    <s v="Other"/>
    <s v="Unidentified"/>
    <s v="Bad guy"/>
    <s v="Stormare, Peter"/>
    <s v="credited non-star"/>
    <s v="Cigar"/>
    <s v="30+"/>
    <s v="Male"/>
    <s v="Other"/>
    <s v="Unidentified"/>
    <s v="Bad guy"/>
    <s v="Non-IMDb, Extra"/>
    <s v="extra"/>
    <s v="Cigar"/>
    <s v="30+"/>
    <s v="Male"/>
    <s v="Other"/>
    <s v="Unidentified"/>
    <s v="Bad guy"/>
    <m/>
    <m/>
    <m/>
    <m/>
    <m/>
    <m/>
    <m/>
    <m/>
    <m/>
    <m/>
    <m/>
    <m/>
    <m/>
    <m/>
    <m/>
    <m/>
    <m/>
    <m/>
    <m/>
    <m/>
    <m/>
    <m/>
    <m/>
    <m/>
    <m/>
    <m/>
    <m/>
    <m/>
    <m/>
    <m/>
    <m/>
    <m/>
    <m/>
    <m/>
    <m/>
    <m/>
    <m/>
    <m/>
    <m/>
    <m/>
    <m/>
    <m/>
    <m/>
    <m/>
    <m/>
    <m/>
    <m/>
    <m/>
    <m/>
    <m/>
    <m/>
    <m/>
    <m/>
    <m/>
    <m/>
    <n v="2"/>
    <n v="43"/>
    <n v="0"/>
    <n v="0"/>
    <n v="45"/>
    <s v="30 — 49"/>
    <n v="22951347"/>
    <n v="1032810615"/>
    <s v="Home"/>
    <s v="Bar/nightclub"/>
    <m/>
    <m/>
    <m/>
    <m/>
    <m/>
    <m/>
    <s v="Non-smoking adult"/>
    <m/>
    <m/>
    <s v="Elsewhere in US"/>
    <m/>
    <m/>
    <s v="Outside of US"/>
    <m/>
    <s v="Outside of US"/>
    <m/>
    <m/>
    <m/>
    <m/>
    <m/>
    <m/>
    <n v="0"/>
    <n v="2"/>
    <n v="4"/>
    <m/>
    <m/>
    <m/>
    <m/>
    <m/>
    <m/>
    <m/>
    <m/>
    <m/>
    <m/>
    <m/>
    <m/>
    <m/>
    <m/>
    <m/>
    <m/>
    <m/>
    <m/>
    <m/>
    <s v="cigar"/>
    <s v="cigar"/>
    <m/>
    <m/>
    <s v="cigar"/>
    <m/>
    <s v="cigar"/>
    <m/>
    <s v="cigarette; cigar"/>
    <m/>
    <m/>
    <m/>
    <m/>
    <s v="Pro"/>
    <n v="6"/>
    <n v="6"/>
    <n v="4"/>
    <n v="3"/>
    <m/>
    <m/>
    <n v="0"/>
    <n v="2.71"/>
    <n v="4"/>
    <n v="1"/>
    <n v="1"/>
    <m/>
    <m/>
  </r>
  <r>
    <n v="48719"/>
    <s v="How to Deal"/>
    <d v="2003-07-18T00:00:00"/>
    <x v="1"/>
    <s v="T10"/>
    <n v="101"/>
    <s v="New Line"/>
    <x v="4"/>
    <m/>
    <x v="0"/>
    <n v="16000000"/>
    <n v="0"/>
    <m/>
    <n v="14108518"/>
    <s v="final"/>
    <n v="6.03"/>
    <n v="0"/>
    <n v="1"/>
    <n v="0"/>
    <n v="0"/>
    <s v="CAN"/>
    <m/>
    <s v="ON"/>
    <m/>
    <m/>
    <m/>
    <s v="Huggins, Erica"/>
    <s v="Kilner, Clare"/>
    <s v="Beber, Neena"/>
    <s v="Melvin, Jeffrey"/>
    <s v="Callahan, Shawna"/>
    <s v="Moore, Mandy"/>
    <s v="star"/>
    <s v="Cigarette"/>
    <s v="Teen"/>
    <s v="Female"/>
    <s v="Caucasian"/>
    <m/>
    <s v="Good guy"/>
    <s v="Non-IMDb, Extra"/>
    <s v="extra"/>
    <s v="Cigar"/>
    <s v="30+"/>
    <s v="Male"/>
    <s v="Caucasian"/>
    <m/>
    <m/>
    <m/>
    <m/>
    <m/>
    <m/>
    <m/>
    <m/>
    <m/>
    <m/>
    <m/>
    <m/>
    <m/>
    <m/>
    <m/>
    <m/>
    <m/>
    <m/>
    <m/>
    <m/>
    <m/>
    <m/>
    <m/>
    <m/>
    <m/>
    <m/>
    <m/>
    <m/>
    <m/>
    <m/>
    <m/>
    <m/>
    <m/>
    <m/>
    <m/>
    <m/>
    <m/>
    <m/>
    <m/>
    <m/>
    <m/>
    <m/>
    <m/>
    <m/>
    <m/>
    <m/>
    <m/>
    <m/>
    <m/>
    <m/>
    <m/>
    <m/>
    <m/>
    <m/>
    <m/>
    <m/>
    <m/>
    <m/>
    <m/>
    <m/>
    <m/>
    <m/>
    <m/>
    <m/>
    <m/>
    <m/>
    <m/>
    <m/>
    <m/>
    <m/>
    <m/>
    <m/>
    <m/>
    <m/>
    <m/>
    <m/>
    <m/>
    <m/>
    <m/>
    <m/>
    <m/>
    <m/>
    <m/>
    <m/>
    <m/>
    <m/>
    <m/>
    <m/>
    <m/>
    <n v="3"/>
    <n v="1"/>
    <n v="0"/>
    <n v="0"/>
    <n v="4"/>
    <s v="1 — 9"/>
    <n v="2339721"/>
    <n v="9358884"/>
    <s v="Home"/>
    <m/>
    <m/>
    <m/>
    <m/>
    <m/>
    <m/>
    <m/>
    <m/>
    <m/>
    <m/>
    <s v="Elsewhere in US"/>
    <m/>
    <m/>
    <m/>
    <m/>
    <m/>
    <m/>
    <m/>
    <m/>
    <m/>
    <m/>
    <m/>
    <n v="1"/>
    <n v="0"/>
    <n v="1"/>
    <s v="Visual clue"/>
    <m/>
    <s v="Halley finds cigarettes in a bathroom and coughs after the first puff, smoke alarm is set off by the cigarette"/>
    <m/>
    <m/>
    <m/>
    <m/>
    <m/>
    <m/>
    <m/>
    <m/>
    <m/>
    <m/>
    <m/>
    <m/>
    <m/>
    <m/>
    <m/>
    <m/>
    <m/>
    <m/>
    <m/>
    <m/>
    <s v="cigarette"/>
    <s v="cigarette"/>
    <m/>
    <m/>
    <m/>
    <m/>
    <s v="cigar"/>
    <m/>
    <s v="Does not make sense that cigarettes would be in a home's bathroom that has a smoke detector"/>
    <s v="Pro"/>
    <n v="2"/>
    <n v="6"/>
    <n v="6"/>
    <n v="2"/>
    <s v="Tobacco use by person under 18"/>
    <s v="minor"/>
    <n v="0"/>
    <n v="2.2799999999999998"/>
    <n v="6"/>
    <n v="1"/>
    <n v="1"/>
    <m/>
    <m/>
  </r>
  <r>
    <n v="48720"/>
    <s v="Spy Kids 3D: Game Over"/>
    <d v="2003-07-25T00:00:00"/>
    <x v="1"/>
    <s v="T10"/>
    <n v="89"/>
    <s v="Miramax"/>
    <x v="0"/>
    <s v="Miramax"/>
    <x v="2"/>
    <n v="39000000"/>
    <n v="0"/>
    <m/>
    <n v="111760631"/>
    <s v="final"/>
    <n v="6.03"/>
    <n v="0"/>
    <n v="0"/>
    <n v="0"/>
    <n v="0"/>
    <s v="US"/>
    <s v="TX"/>
    <m/>
    <m/>
    <m/>
    <m/>
    <s v="Avellan, Elizabeth; Rodriguez, Robert"/>
    <s v="Rodriguez, Robert"/>
    <s v="Rodriguez, Robert"/>
    <s v="Joyner, Steve"/>
    <s v="Rodriguez, Robert"/>
    <m/>
    <m/>
    <m/>
    <m/>
    <m/>
    <m/>
    <m/>
    <m/>
    <m/>
    <m/>
    <m/>
    <m/>
    <m/>
    <m/>
    <m/>
    <m/>
    <m/>
    <m/>
    <m/>
    <m/>
    <m/>
    <m/>
    <m/>
    <m/>
    <m/>
    <m/>
    <m/>
    <m/>
    <m/>
    <m/>
    <m/>
    <m/>
    <m/>
    <m/>
    <m/>
    <m/>
    <m/>
    <m/>
    <m/>
    <m/>
    <m/>
    <m/>
    <m/>
    <m/>
    <m/>
    <m/>
    <m/>
    <m/>
    <m/>
    <m/>
    <m/>
    <m/>
    <m/>
    <m/>
    <m/>
    <m/>
    <m/>
    <m/>
    <m/>
    <m/>
    <m/>
    <m/>
    <m/>
    <m/>
    <m/>
    <m/>
    <m/>
    <m/>
    <m/>
    <m/>
    <m/>
    <m/>
    <m/>
    <m/>
    <m/>
    <m/>
    <m/>
    <m/>
    <m/>
    <m/>
    <m/>
    <m/>
    <m/>
    <m/>
    <m/>
    <m/>
    <m/>
    <m/>
    <m/>
    <m/>
    <m/>
    <m/>
    <m/>
    <m/>
    <m/>
    <m/>
    <m/>
    <m/>
    <m/>
    <m/>
    <m/>
    <m/>
    <m/>
    <n v="0"/>
    <n v="0"/>
    <n v="0"/>
    <n v="0"/>
    <n v="0"/>
    <n v="0"/>
    <n v="18534101"/>
    <n v="0"/>
    <m/>
    <m/>
    <m/>
    <m/>
    <m/>
    <m/>
    <m/>
    <m/>
    <m/>
    <m/>
    <m/>
    <m/>
    <m/>
    <m/>
    <m/>
    <m/>
    <m/>
    <m/>
    <m/>
    <m/>
    <m/>
    <m/>
    <m/>
    <n v="0"/>
    <n v="0"/>
    <n v="0"/>
    <m/>
    <m/>
    <m/>
    <m/>
    <m/>
    <m/>
    <m/>
    <m/>
    <m/>
    <m/>
    <m/>
    <m/>
    <m/>
    <m/>
    <m/>
    <m/>
    <m/>
    <m/>
    <m/>
    <m/>
    <m/>
    <m/>
    <m/>
    <m/>
    <m/>
    <m/>
    <m/>
    <m/>
    <m/>
    <m/>
    <m/>
    <m/>
    <m/>
    <n v="0"/>
    <n v="0"/>
    <n v="0"/>
    <n v="0"/>
    <m/>
    <m/>
    <n v="0"/>
    <n v="0"/>
    <n v="1"/>
    <n v="1"/>
    <n v="1"/>
    <m/>
    <m/>
  </r>
  <r>
    <n v="48721"/>
    <s v="Lara Croft Tomb Raider: The Cradle of Life"/>
    <d v="2003-07-25T00:00:00"/>
    <x v="1"/>
    <s v="T10"/>
    <n v="130"/>
    <s v="Paramount"/>
    <x v="3"/>
    <m/>
    <x v="0"/>
    <n v="90000000"/>
    <n v="0"/>
    <m/>
    <n v="65653758"/>
    <s v="final"/>
    <n v="6.03"/>
    <n v="0"/>
    <n v="0"/>
    <n v="0"/>
    <n v="0"/>
    <s v="UK"/>
    <m/>
    <m/>
    <s v="VAR"/>
    <m/>
    <m/>
    <s v="Gordon, Lawrence; Levin, Lloyd"/>
    <s v="de Bont, Jan"/>
    <s v="Georgaris, Dean"/>
    <s v="Wells, Terry"/>
    <s v="Wagner, Christian"/>
    <m/>
    <m/>
    <m/>
    <m/>
    <m/>
    <m/>
    <m/>
    <m/>
    <m/>
    <m/>
    <m/>
    <m/>
    <m/>
    <m/>
    <m/>
    <m/>
    <m/>
    <m/>
    <m/>
    <m/>
    <m/>
    <m/>
    <m/>
    <m/>
    <m/>
    <m/>
    <m/>
    <m/>
    <m/>
    <m/>
    <m/>
    <m/>
    <m/>
    <m/>
    <m/>
    <m/>
    <m/>
    <m/>
    <m/>
    <m/>
    <m/>
    <m/>
    <m/>
    <m/>
    <m/>
    <m/>
    <m/>
    <m/>
    <m/>
    <m/>
    <m/>
    <m/>
    <m/>
    <m/>
    <m/>
    <m/>
    <m/>
    <m/>
    <m/>
    <m/>
    <m/>
    <m/>
    <m/>
    <m/>
    <m/>
    <m/>
    <m/>
    <m/>
    <m/>
    <m/>
    <m/>
    <m/>
    <m/>
    <m/>
    <m/>
    <m/>
    <m/>
    <m/>
    <m/>
    <m/>
    <m/>
    <m/>
    <m/>
    <m/>
    <m/>
    <m/>
    <m/>
    <m/>
    <m/>
    <m/>
    <m/>
    <m/>
    <m/>
    <m/>
    <m/>
    <m/>
    <m/>
    <m/>
    <m/>
    <m/>
    <m/>
    <m/>
    <m/>
    <n v="0"/>
    <n v="0"/>
    <n v="0"/>
    <n v="0"/>
    <n v="0"/>
    <n v="0"/>
    <n v="10887854"/>
    <n v="0"/>
    <m/>
    <m/>
    <m/>
    <m/>
    <m/>
    <m/>
    <m/>
    <m/>
    <m/>
    <m/>
    <m/>
    <m/>
    <m/>
    <m/>
    <m/>
    <m/>
    <m/>
    <m/>
    <m/>
    <m/>
    <m/>
    <m/>
    <m/>
    <n v="0"/>
    <n v="0"/>
    <n v="0"/>
    <m/>
    <m/>
    <m/>
    <m/>
    <m/>
    <m/>
    <m/>
    <m/>
    <m/>
    <m/>
    <m/>
    <m/>
    <m/>
    <m/>
    <m/>
    <m/>
    <m/>
    <m/>
    <m/>
    <m/>
    <m/>
    <m/>
    <m/>
    <m/>
    <m/>
    <m/>
    <m/>
    <m/>
    <m/>
    <m/>
    <m/>
    <m/>
    <m/>
    <n v="0"/>
    <n v="0"/>
    <n v="0"/>
    <n v="0"/>
    <m/>
    <m/>
    <n v="0"/>
    <n v="0"/>
    <n v="1"/>
    <n v="1"/>
    <n v="1"/>
    <m/>
    <m/>
  </r>
  <r>
    <n v="48722"/>
    <s v="Seabiscuit"/>
    <d v="2003-07-25T00:00:00"/>
    <x v="1"/>
    <s v="T10"/>
    <n v="140"/>
    <s v="Universal"/>
    <x v="2"/>
    <m/>
    <x v="0"/>
    <n v="87000000"/>
    <n v="0"/>
    <m/>
    <n v="120147445"/>
    <s v="final"/>
    <n v="6.03"/>
    <n v="0"/>
    <n v="1"/>
    <n v="0"/>
    <n v="0"/>
    <s v="US"/>
    <s v="CA"/>
    <m/>
    <s v="VAR"/>
    <m/>
    <m/>
    <s v="Kennedy, Kathleen; Marshall, Frank; Ross, Gary"/>
    <s v="Ross, Gary"/>
    <s v="Ross, Gary"/>
    <s v="Melton, Steven B."/>
    <s v="Goldenberg, William"/>
    <s v="Maguire, Toby"/>
    <s v="star"/>
    <s v="Cigarette"/>
    <s v="20-30"/>
    <s v="Male"/>
    <s v="Caucasian"/>
    <m/>
    <s v="Good guy"/>
    <s v="Bridges, Jeff"/>
    <s v="star"/>
    <s v="Cigarette"/>
    <s v="30+"/>
    <s v="Male"/>
    <s v="Caucasian"/>
    <m/>
    <s v="Good guy"/>
    <s v="Banks, Elizabeth"/>
    <s v="credited non-star"/>
    <s v="Cigarette"/>
    <s v="20-30"/>
    <s v="Female"/>
    <s v="Caucasian"/>
    <m/>
    <s v="Good guy"/>
    <s v="Macy, William H."/>
    <s v="credited non-star"/>
    <s v="Cigarette"/>
    <s v="30+"/>
    <s v="Male"/>
    <s v="Caucasian"/>
    <m/>
    <s v="Good guy"/>
    <s v="Duffin, Shay"/>
    <s v="credited non-star"/>
    <s v="Cigarette"/>
    <s v="30+"/>
    <s v="Male"/>
    <s v="Caucasian"/>
    <m/>
    <s v="Good guy"/>
    <s v="Non-IMDb, Extra"/>
    <s v="extra"/>
    <s v="Cigar"/>
    <s v="30+"/>
    <s v="Male"/>
    <s v="Caucasian"/>
    <m/>
    <m/>
    <s v="Non-IMDb, Extra"/>
    <s v="extra"/>
    <s v="Cigarette"/>
    <s v="30+"/>
    <s v="Male"/>
    <s v="Caucasian"/>
    <m/>
    <m/>
    <m/>
    <m/>
    <m/>
    <m/>
    <m/>
    <m/>
    <m/>
    <m/>
    <m/>
    <m/>
    <m/>
    <m/>
    <m/>
    <m/>
    <m/>
    <m/>
    <m/>
    <m/>
    <m/>
    <m/>
    <m/>
    <m/>
    <m/>
    <m/>
    <m/>
    <m/>
    <m/>
    <m/>
    <m/>
    <m/>
    <m/>
    <m/>
    <m/>
    <m/>
    <m/>
    <m/>
    <m/>
    <m/>
    <m/>
    <m/>
    <m/>
    <m/>
    <m/>
    <m/>
    <m/>
    <m/>
    <m/>
    <n v="64"/>
    <n v="3"/>
    <n v="0"/>
    <n v="0"/>
    <n v="67"/>
    <s v="50+"/>
    <n v="19924949"/>
    <n v="1334971583"/>
    <s v="Workplace"/>
    <s v="Bar/nightclub"/>
    <s v="Outdoors"/>
    <m/>
    <m/>
    <m/>
    <s v="movie theater"/>
    <s v="street, racetrack, stables"/>
    <s v="Non-smoking adult"/>
    <m/>
    <m/>
    <s v="Elsewhere in US"/>
    <m/>
    <m/>
    <m/>
    <m/>
    <m/>
    <m/>
    <m/>
    <m/>
    <m/>
    <m/>
    <m/>
    <n v="2"/>
    <n v="3"/>
    <n v="2"/>
    <m/>
    <m/>
    <m/>
    <m/>
    <m/>
    <m/>
    <m/>
    <m/>
    <m/>
    <m/>
    <m/>
    <m/>
    <m/>
    <m/>
    <m/>
    <m/>
    <m/>
    <m/>
    <m/>
    <m/>
    <m/>
    <m/>
    <m/>
    <m/>
    <s v="cigarette"/>
    <m/>
    <m/>
    <m/>
    <m/>
    <s v="cigarette; cigar"/>
    <m/>
    <m/>
    <s v="Neutral"/>
    <n v="6"/>
    <n v="2"/>
    <n v="6"/>
    <n v="3"/>
    <m/>
    <m/>
    <n v="0"/>
    <n v="2.42"/>
    <n v="3"/>
    <n v="1"/>
    <n v="1"/>
    <m/>
    <m/>
  </r>
  <r>
    <n v="48723"/>
    <s v="American Wedding"/>
    <d v="2003-08-01T00:00:00"/>
    <x v="1"/>
    <s v="T10"/>
    <n v="102"/>
    <s v="Universal"/>
    <x v="2"/>
    <m/>
    <x v="1"/>
    <n v="55000000"/>
    <n v="0"/>
    <m/>
    <n v="104354205"/>
    <s v="final"/>
    <n v="6.03"/>
    <n v="0"/>
    <n v="0"/>
    <n v="0"/>
    <n v="0"/>
    <s v="US"/>
    <s v="CA"/>
    <m/>
    <s v="US"/>
    <s v="IL"/>
    <m/>
    <s v="Bender, Chris; Herz, Adam; Moore, Chris; Perry, Craig"/>
    <s v="Dylan, Jesse"/>
    <s v="Herz, Adam"/>
    <s v="Buckwald, Scott"/>
    <s v="Pappé, Stuart H."/>
    <m/>
    <m/>
    <m/>
    <m/>
    <m/>
    <m/>
    <m/>
    <m/>
    <m/>
    <m/>
    <m/>
    <m/>
    <m/>
    <m/>
    <m/>
    <m/>
    <m/>
    <m/>
    <m/>
    <m/>
    <m/>
    <m/>
    <m/>
    <m/>
    <m/>
    <m/>
    <m/>
    <m/>
    <m/>
    <m/>
    <m/>
    <m/>
    <m/>
    <m/>
    <m/>
    <m/>
    <m/>
    <m/>
    <m/>
    <m/>
    <m/>
    <m/>
    <m/>
    <m/>
    <m/>
    <m/>
    <m/>
    <m/>
    <m/>
    <m/>
    <m/>
    <m/>
    <m/>
    <m/>
    <m/>
    <m/>
    <m/>
    <m/>
    <m/>
    <m/>
    <m/>
    <m/>
    <m/>
    <m/>
    <m/>
    <m/>
    <m/>
    <m/>
    <m/>
    <m/>
    <m/>
    <m/>
    <m/>
    <m/>
    <m/>
    <m/>
    <m/>
    <m/>
    <m/>
    <m/>
    <m/>
    <m/>
    <m/>
    <m/>
    <m/>
    <m/>
    <m/>
    <m/>
    <m/>
    <m/>
    <m/>
    <m/>
    <m/>
    <m/>
    <m/>
    <m/>
    <m/>
    <m/>
    <m/>
    <m/>
    <m/>
    <m/>
    <m/>
    <n v="0"/>
    <n v="0"/>
    <n v="0"/>
    <n v="0"/>
    <n v="0"/>
    <n v="0"/>
    <n v="17305838"/>
    <n v="0"/>
    <m/>
    <m/>
    <m/>
    <m/>
    <m/>
    <m/>
    <m/>
    <m/>
    <m/>
    <m/>
    <m/>
    <m/>
    <m/>
    <m/>
    <m/>
    <m/>
    <m/>
    <m/>
    <m/>
    <m/>
    <m/>
    <m/>
    <m/>
    <n v="0"/>
    <n v="0"/>
    <n v="0"/>
    <m/>
    <m/>
    <m/>
    <m/>
    <m/>
    <m/>
    <m/>
    <m/>
    <m/>
    <m/>
    <m/>
    <m/>
    <m/>
    <m/>
    <m/>
    <m/>
    <m/>
    <m/>
    <m/>
    <m/>
    <m/>
    <m/>
    <m/>
    <m/>
    <m/>
    <m/>
    <m/>
    <m/>
    <m/>
    <m/>
    <m/>
    <m/>
    <m/>
    <n v="0"/>
    <n v="0"/>
    <n v="0"/>
    <n v="0"/>
    <m/>
    <m/>
    <n v="0"/>
    <n v="0"/>
    <n v="1"/>
    <n v="1"/>
    <n v="1"/>
    <m/>
    <m/>
  </r>
  <r>
    <n v="48724"/>
    <s v="Gigli"/>
    <d v="2003-08-01T00:00:00"/>
    <x v="1"/>
    <s v="T10"/>
    <n v="120"/>
    <s v="Columbia"/>
    <x v="6"/>
    <m/>
    <x v="1"/>
    <n v="54000000"/>
    <n v="0"/>
    <m/>
    <n v="5660984"/>
    <s v="final"/>
    <n v="6.03"/>
    <n v="0"/>
    <n v="0"/>
    <n v="0"/>
    <n v="0"/>
    <s v="US"/>
    <s v="CA"/>
    <m/>
    <m/>
    <m/>
    <m/>
    <s v="Brest, Martin; Silver, Casey"/>
    <s v="Brest, Martin"/>
    <s v="Brest, Martin"/>
    <s v="Glenn, Trish Gallaher"/>
    <s v="Monroe, Julie"/>
    <m/>
    <m/>
    <m/>
    <m/>
    <m/>
    <m/>
    <m/>
    <m/>
    <m/>
    <m/>
    <m/>
    <m/>
    <m/>
    <m/>
    <m/>
    <m/>
    <m/>
    <m/>
    <m/>
    <m/>
    <m/>
    <m/>
    <m/>
    <m/>
    <m/>
    <m/>
    <m/>
    <m/>
    <m/>
    <m/>
    <m/>
    <m/>
    <m/>
    <m/>
    <m/>
    <m/>
    <m/>
    <m/>
    <m/>
    <m/>
    <m/>
    <m/>
    <m/>
    <m/>
    <m/>
    <m/>
    <m/>
    <m/>
    <m/>
    <m/>
    <m/>
    <m/>
    <m/>
    <m/>
    <m/>
    <m/>
    <m/>
    <m/>
    <m/>
    <m/>
    <m/>
    <m/>
    <m/>
    <m/>
    <m/>
    <m/>
    <m/>
    <m/>
    <m/>
    <m/>
    <m/>
    <m/>
    <m/>
    <m/>
    <m/>
    <m/>
    <m/>
    <m/>
    <m/>
    <m/>
    <m/>
    <m/>
    <m/>
    <m/>
    <m/>
    <m/>
    <m/>
    <m/>
    <m/>
    <m/>
    <m/>
    <m/>
    <m/>
    <m/>
    <m/>
    <m/>
    <m/>
    <m/>
    <m/>
    <m/>
    <m/>
    <m/>
    <m/>
    <n v="0"/>
    <n v="0"/>
    <n v="0"/>
    <n v="0"/>
    <n v="0"/>
    <n v="0"/>
    <n v="938803"/>
    <n v="0"/>
    <m/>
    <m/>
    <m/>
    <m/>
    <m/>
    <m/>
    <m/>
    <m/>
    <m/>
    <m/>
    <m/>
    <m/>
    <m/>
    <m/>
    <m/>
    <m/>
    <m/>
    <m/>
    <m/>
    <m/>
    <m/>
    <m/>
    <m/>
    <n v="0"/>
    <n v="0"/>
    <n v="0"/>
    <m/>
    <m/>
    <m/>
    <m/>
    <m/>
    <m/>
    <m/>
    <m/>
    <m/>
    <m/>
    <m/>
    <m/>
    <m/>
    <m/>
    <m/>
    <m/>
    <m/>
    <m/>
    <m/>
    <m/>
    <m/>
    <m/>
    <m/>
    <m/>
    <m/>
    <m/>
    <m/>
    <m/>
    <m/>
    <m/>
    <m/>
    <m/>
    <m/>
    <n v="0"/>
    <n v="0"/>
    <n v="0"/>
    <n v="0"/>
    <m/>
    <m/>
    <n v="0"/>
    <n v="0"/>
    <n v="1"/>
    <n v="1"/>
    <n v="1"/>
    <m/>
    <m/>
  </r>
  <r>
    <n v="48725"/>
    <s v="Freaky Friday"/>
    <d v="2003-08-08T00:00:00"/>
    <x v="1"/>
    <s v="T10"/>
    <n v="96"/>
    <s v="Gunn"/>
    <x v="1"/>
    <m/>
    <x v="2"/>
    <n v="26000000"/>
    <n v="0"/>
    <m/>
    <n v="110222438"/>
    <s v="final"/>
    <n v="6.03"/>
    <n v="0"/>
    <n v="0"/>
    <n v="0"/>
    <n v="0"/>
    <s v="US"/>
    <s v="CA"/>
    <m/>
    <m/>
    <m/>
    <m/>
    <s v="Gunn, Andrew"/>
    <s v="Waters, Mark"/>
    <s v="Hach, Heather; Dixon, Leslie"/>
    <s v="Cunningham, Mike"/>
    <s v="Green, Bruce"/>
    <m/>
    <m/>
    <m/>
    <m/>
    <m/>
    <m/>
    <m/>
    <m/>
    <m/>
    <m/>
    <m/>
    <m/>
    <m/>
    <m/>
    <m/>
    <m/>
    <m/>
    <m/>
    <m/>
    <m/>
    <m/>
    <m/>
    <m/>
    <m/>
    <m/>
    <m/>
    <m/>
    <m/>
    <m/>
    <m/>
    <m/>
    <m/>
    <m/>
    <m/>
    <m/>
    <m/>
    <m/>
    <m/>
    <m/>
    <m/>
    <m/>
    <m/>
    <m/>
    <m/>
    <m/>
    <m/>
    <m/>
    <m/>
    <m/>
    <m/>
    <m/>
    <m/>
    <m/>
    <m/>
    <m/>
    <m/>
    <m/>
    <m/>
    <m/>
    <m/>
    <m/>
    <m/>
    <m/>
    <m/>
    <m/>
    <m/>
    <m/>
    <m/>
    <m/>
    <m/>
    <m/>
    <m/>
    <m/>
    <m/>
    <m/>
    <m/>
    <m/>
    <m/>
    <m/>
    <m/>
    <m/>
    <m/>
    <m/>
    <m/>
    <m/>
    <m/>
    <m/>
    <m/>
    <m/>
    <m/>
    <m/>
    <m/>
    <m/>
    <m/>
    <m/>
    <m/>
    <m/>
    <m/>
    <m/>
    <m/>
    <m/>
    <m/>
    <m/>
    <n v="0"/>
    <n v="0"/>
    <n v="0"/>
    <n v="0"/>
    <n v="0"/>
    <n v="0"/>
    <n v="18279011"/>
    <n v="0"/>
    <m/>
    <m/>
    <m/>
    <m/>
    <m/>
    <m/>
    <m/>
    <m/>
    <m/>
    <m/>
    <m/>
    <m/>
    <m/>
    <m/>
    <m/>
    <m/>
    <m/>
    <m/>
    <m/>
    <m/>
    <m/>
    <m/>
    <m/>
    <n v="0"/>
    <n v="0"/>
    <n v="0"/>
    <m/>
    <m/>
    <m/>
    <m/>
    <m/>
    <m/>
    <m/>
    <m/>
    <m/>
    <m/>
    <m/>
    <m/>
    <m/>
    <m/>
    <m/>
    <m/>
    <m/>
    <m/>
    <m/>
    <m/>
    <m/>
    <m/>
    <m/>
    <m/>
    <m/>
    <m/>
    <m/>
    <m/>
    <m/>
    <m/>
    <m/>
    <m/>
    <m/>
    <n v="0"/>
    <n v="0"/>
    <n v="0"/>
    <n v="0"/>
    <m/>
    <m/>
    <n v="0"/>
    <n v="0"/>
    <n v="1"/>
    <n v="1"/>
    <n v="1"/>
    <m/>
    <m/>
  </r>
  <r>
    <n v="48726"/>
    <s v="S.W.A.T."/>
    <d v="2003-08-08T00:00:00"/>
    <x v="1"/>
    <s v="T10"/>
    <n v="117"/>
    <s v="Sony"/>
    <x v="6"/>
    <m/>
    <x v="0"/>
    <n v="70000000"/>
    <n v="0"/>
    <m/>
    <n v="116643346"/>
    <s v="final"/>
    <n v="6.03"/>
    <n v="0"/>
    <n v="1"/>
    <n v="0"/>
    <n v="0"/>
    <s v="US"/>
    <s v="CA"/>
    <m/>
    <m/>
    <m/>
    <m/>
    <s v="Halsted, Dan; Lee, Chris; Moritz, Neal H."/>
    <s v="Johnson, Clark"/>
    <s v="Ayer, David; McKenna, David"/>
    <s v="Reiss, Lynda"/>
    <s v="Tronick, Michael"/>
    <s v="Martinez, Olivier"/>
    <s v="star"/>
    <s v="Cigarette"/>
    <s v="30+"/>
    <s v="Male"/>
    <s v="Caucasian"/>
    <m/>
    <s v="Bad guy"/>
    <s v="Van Holt, Brian"/>
    <s v="star"/>
    <s v="Smokeless"/>
    <s v="30+"/>
    <s v="Male"/>
    <s v="Caucasian"/>
    <m/>
    <s v="Good guy"/>
    <s v="Non-IMDb, Extra"/>
    <s v="extra"/>
    <s v="Cigarette"/>
    <s v="20-30"/>
    <s v="Male"/>
    <s v="African American"/>
    <m/>
    <m/>
    <s v="Non-IMDb, Extra"/>
    <s v="extra"/>
    <s v="Cigarette"/>
    <s v="30+"/>
    <s v="Male"/>
    <s v="Caucasian"/>
    <m/>
    <m/>
    <s v="Non-IMDb, Extra"/>
    <s v="extra"/>
    <s v="Cigarette"/>
    <s v="20-30"/>
    <s v="Female"/>
    <s v="African American"/>
    <m/>
    <m/>
    <s v="Non-IMDb, Extra"/>
    <s v="extra"/>
    <s v="Cigarette"/>
    <s v="30+"/>
    <s v="Male"/>
    <s v="Caucasian"/>
    <m/>
    <s v="Bad guy"/>
    <m/>
    <m/>
    <m/>
    <m/>
    <m/>
    <m/>
    <m/>
    <m/>
    <m/>
    <m/>
    <m/>
    <m/>
    <m/>
    <m/>
    <m/>
    <m/>
    <m/>
    <m/>
    <m/>
    <m/>
    <m/>
    <m/>
    <m/>
    <m/>
    <m/>
    <m/>
    <m/>
    <m/>
    <m/>
    <m/>
    <m/>
    <m/>
    <m/>
    <m/>
    <m/>
    <m/>
    <m/>
    <m/>
    <m/>
    <m/>
    <m/>
    <m/>
    <m/>
    <m/>
    <m/>
    <m/>
    <m/>
    <m/>
    <m/>
    <m/>
    <m/>
    <m/>
    <m/>
    <m/>
    <m/>
    <n v="13"/>
    <n v="0"/>
    <n v="0"/>
    <n v="1"/>
    <n v="14"/>
    <s v="10 — 29"/>
    <n v="19343838"/>
    <n v="270813732"/>
    <s v="Home"/>
    <s v="Restaurant"/>
    <s v="Outdoors"/>
    <m/>
    <m/>
    <m/>
    <m/>
    <s v="street"/>
    <s v="Non-smoking adult"/>
    <m/>
    <m/>
    <s v="California"/>
    <m/>
    <m/>
    <m/>
    <m/>
    <m/>
    <m/>
    <m/>
    <m/>
    <m/>
    <m/>
    <m/>
    <n v="2"/>
    <n v="0"/>
    <n v="4"/>
    <m/>
    <m/>
    <m/>
    <m/>
    <m/>
    <m/>
    <m/>
    <m/>
    <m/>
    <m/>
    <m/>
    <m/>
    <m/>
    <m/>
    <m/>
    <m/>
    <m/>
    <m/>
    <m/>
    <m/>
    <s v="cigarette"/>
    <m/>
    <m/>
    <s v="cigarette"/>
    <m/>
    <m/>
    <m/>
    <s v="cigarette"/>
    <m/>
    <s v="smokeless"/>
    <m/>
    <m/>
    <s v="Pro"/>
    <n v="4"/>
    <n v="6"/>
    <n v="4"/>
    <n v="3"/>
    <m/>
    <m/>
    <n v="0"/>
    <n v="2.42"/>
    <n v="3"/>
    <n v="1"/>
    <n v="1"/>
    <m/>
    <m/>
  </r>
  <r>
    <n v="48727"/>
    <s v="Uptown Girls"/>
    <d v="2003-08-15T00:00:00"/>
    <x v="1"/>
    <s v="T10"/>
    <n v="92"/>
    <s v="MGM"/>
    <x v="0"/>
    <s v="MGM"/>
    <x v="0"/>
    <n v="11300000"/>
    <n v="0"/>
    <m/>
    <n v="36922190"/>
    <s v="final"/>
    <n v="6.03"/>
    <n v="0"/>
    <n v="1"/>
    <n v="0"/>
    <n v="0"/>
    <s v="US"/>
    <s v="NY"/>
    <m/>
    <m/>
    <m/>
    <m/>
    <s v="Jacobs, Allison; Penotti, John; Stevens, Fisher"/>
    <s v="Yakin, Boaz"/>
    <s v="Dahl, Julia; Ogrodnik, Mo; Davidowitz, Lisa"/>
    <s v="Mazzarella, Vinny"/>
    <s v="Ray, David"/>
    <s v="Non-IMDb, Extra"/>
    <s v="extra"/>
    <s v="Cigarette"/>
    <s v="30+"/>
    <s v="Male"/>
    <s v="Caucasian"/>
    <m/>
    <m/>
    <s v="Non-IMDb, Extra"/>
    <s v="extra"/>
    <s v="Cigarette"/>
    <s v="20-30"/>
    <s v="Male"/>
    <s v="Caucasian"/>
    <m/>
    <m/>
    <s v="Non-IMDb, Extra"/>
    <s v="extra"/>
    <s v="Cigarette"/>
    <s v="20-30"/>
    <s v="Male"/>
    <s v="Caucasian"/>
    <m/>
    <m/>
    <m/>
    <m/>
    <m/>
    <m/>
    <m/>
    <m/>
    <m/>
    <m/>
    <m/>
    <m/>
    <m/>
    <m/>
    <m/>
    <m/>
    <m/>
    <m/>
    <m/>
    <m/>
    <m/>
    <m/>
    <m/>
    <m/>
    <m/>
    <m/>
    <m/>
    <m/>
    <m/>
    <m/>
    <m/>
    <m/>
    <m/>
    <m/>
    <m/>
    <m/>
    <m/>
    <m/>
    <m/>
    <m/>
    <m/>
    <m/>
    <m/>
    <m/>
    <m/>
    <m/>
    <m/>
    <m/>
    <m/>
    <m/>
    <m/>
    <m/>
    <m/>
    <m/>
    <m/>
    <m/>
    <m/>
    <m/>
    <m/>
    <m/>
    <m/>
    <m/>
    <m/>
    <m/>
    <m/>
    <m/>
    <m/>
    <s v="American Spirit"/>
    <s v="American Spirit"/>
    <s v="No actor use"/>
    <s v="Cigarette pack/smokeless container"/>
    <m/>
    <m/>
    <m/>
    <m/>
    <m/>
    <m/>
    <m/>
    <m/>
    <m/>
    <m/>
    <n v="12"/>
    <n v="0"/>
    <n v="0"/>
    <n v="0"/>
    <n v="12"/>
    <s v="10 — 29"/>
    <n v="6123083"/>
    <n v="73476996"/>
    <s v="Bar/nightclub"/>
    <m/>
    <m/>
    <m/>
    <m/>
    <m/>
    <m/>
    <m/>
    <s v="Non-smoking adult"/>
    <m/>
    <m/>
    <s v="Elsewhere in US"/>
    <m/>
    <m/>
    <m/>
    <m/>
    <m/>
    <m/>
    <m/>
    <m/>
    <m/>
    <m/>
    <m/>
    <n v="0"/>
    <n v="0"/>
    <n v="3"/>
    <m/>
    <m/>
    <m/>
    <m/>
    <m/>
    <m/>
    <m/>
    <m/>
    <m/>
    <m/>
    <m/>
    <m/>
    <m/>
    <m/>
    <m/>
    <m/>
    <m/>
    <m/>
    <m/>
    <m/>
    <m/>
    <m/>
    <m/>
    <m/>
    <m/>
    <s v="cigarette"/>
    <m/>
    <m/>
    <m/>
    <s v="cigarette"/>
    <m/>
    <m/>
    <s v="Neutral"/>
    <n v="4"/>
    <n v="2"/>
    <n v="2"/>
    <n v="3"/>
    <s v="Specific brand"/>
    <s v="specific brand depiction"/>
    <n v="0"/>
    <n v="1.57"/>
    <n v="6"/>
    <n v="1"/>
    <n v="1"/>
    <m/>
    <m/>
  </r>
  <r>
    <n v="48728"/>
    <s v="Freddy vs. Jason"/>
    <d v="2003-08-15T00:00:00"/>
    <x v="1"/>
    <s v="T10"/>
    <n v="97"/>
    <s v="New Line"/>
    <x v="4"/>
    <m/>
    <x v="1"/>
    <n v="25000000"/>
    <n v="0"/>
    <m/>
    <n v="82163317"/>
    <s v="final"/>
    <n v="6.03"/>
    <n v="0"/>
    <n v="1"/>
    <n v="0"/>
    <n v="0"/>
    <s v="CAN"/>
    <m/>
    <s v="BC"/>
    <s v="CAN"/>
    <m/>
    <s v="ON"/>
    <s v="Cunningham, Sean S."/>
    <s v="Yu, Ronny"/>
    <s v="Craven, Wes; Goyer, David S.; Miller, Victor; Shannon, Damian"/>
    <s v="Coutts, Graham"/>
    <s v="Stevens, Mark"/>
    <s v="Non-IMDb, Extra"/>
    <s v="extra"/>
    <s v="Cigarette"/>
    <s v="Teen"/>
    <s v="Female"/>
    <s v="African American"/>
    <m/>
    <m/>
    <s v="Englund, Robert"/>
    <s v="star"/>
    <s v="Cigarette"/>
    <s v="30+"/>
    <s v="Male"/>
    <s v="Caucasian"/>
    <m/>
    <s v="Bad guy"/>
    <s v="Chalk, Gary"/>
    <s v="credited non-star"/>
    <s v="Cigar"/>
    <s v="30+"/>
    <s v="Male"/>
    <s v="Caucasian"/>
    <m/>
    <m/>
    <s v="Isabelle, Katharine"/>
    <s v="credited non-star"/>
    <s v="Cigarette"/>
    <s v="Teen"/>
    <s v="Female"/>
    <s v="Caucasian"/>
    <m/>
    <m/>
    <m/>
    <m/>
    <m/>
    <m/>
    <m/>
    <m/>
    <m/>
    <m/>
    <m/>
    <m/>
    <m/>
    <m/>
    <m/>
    <m/>
    <m/>
    <m/>
    <m/>
    <m/>
    <m/>
    <m/>
    <m/>
    <m/>
    <m/>
    <m/>
    <m/>
    <m/>
    <m/>
    <m/>
    <m/>
    <m/>
    <m/>
    <m/>
    <m/>
    <m/>
    <m/>
    <m/>
    <m/>
    <m/>
    <m/>
    <m/>
    <m/>
    <m/>
    <m/>
    <m/>
    <m/>
    <m/>
    <m/>
    <m/>
    <m/>
    <m/>
    <m/>
    <m/>
    <m/>
    <m/>
    <m/>
    <m/>
    <m/>
    <m/>
    <m/>
    <m/>
    <m/>
    <m/>
    <m/>
    <m/>
    <m/>
    <m/>
    <m/>
    <m/>
    <m/>
    <m/>
    <m/>
    <n v="23"/>
    <n v="12"/>
    <n v="0"/>
    <n v="0"/>
    <n v="35"/>
    <s v="30 — 49"/>
    <n v="13625757"/>
    <n v="476901495"/>
    <s v="Home"/>
    <s v="Workplace"/>
    <s v="Outdoors"/>
    <m/>
    <m/>
    <m/>
    <m/>
    <s v="front of school, party in field"/>
    <s v="Non-smoking adult"/>
    <m/>
    <m/>
    <m/>
    <m/>
    <m/>
    <m/>
    <m/>
    <m/>
    <m/>
    <m/>
    <m/>
    <m/>
    <m/>
    <m/>
    <n v="1"/>
    <n v="2"/>
    <n v="1"/>
    <s v="Comment by actor/actress"/>
    <s v="To Gibb I thought you quit? Gibb: I only smoke when I drink. Boyfriend to Gibb: Ah, you kiss me after you smoked. Later Gibb says Fine, I'll go take a shower. Boyfriend says: Good your hair smells like menthols."/>
    <m/>
    <s v="Health of Non-Smoker"/>
    <m/>
    <m/>
    <m/>
    <m/>
    <m/>
    <m/>
    <m/>
    <m/>
    <m/>
    <m/>
    <m/>
    <m/>
    <m/>
    <m/>
    <s v="cigarette"/>
    <m/>
    <s v="cigar"/>
    <m/>
    <m/>
    <m/>
    <s v="cigarette; cigar"/>
    <m/>
    <m/>
    <s v="cigarette"/>
    <m/>
    <m/>
    <m/>
    <m/>
    <s v="Pro"/>
    <n v="6"/>
    <n v="6"/>
    <n v="6"/>
    <n v="3"/>
    <s v="Tobacco use by person under 18"/>
    <s v="minor"/>
    <n v="0"/>
    <n v="3"/>
    <n v="6"/>
    <n v="1"/>
    <n v="1"/>
    <m/>
    <m/>
  </r>
  <r>
    <n v="48729"/>
    <s v="Open Range"/>
    <d v="2003-08-15T00:00:00"/>
    <x v="1"/>
    <s v="T10"/>
    <n v="145"/>
    <s v="Beacon"/>
    <x v="1"/>
    <m/>
    <x v="1"/>
    <n v="26000000"/>
    <n v="0"/>
    <m/>
    <n v="58328680"/>
    <s v="final"/>
    <n v="6.03"/>
    <n v="0"/>
    <n v="1"/>
    <n v="0"/>
    <n v="0"/>
    <s v="CAN"/>
    <m/>
    <s v="AB"/>
    <m/>
    <m/>
    <m/>
    <s v="Costner, Kevin; Eberts, Jake"/>
    <s v="Costner, Kevin"/>
    <s v="Storper, Craig"/>
    <s v="Goodine, Dean"/>
    <s v="Duthie, Michael J."/>
    <s v="Duvall, Robert"/>
    <s v="star"/>
    <s v="Cigarette"/>
    <s v="30+"/>
    <s v="Male"/>
    <s v="Caucasian"/>
    <m/>
    <s v="Good guy"/>
    <s v="Costner, Kevin"/>
    <s v="star"/>
    <s v="Cigar"/>
    <s v="30+"/>
    <s v="Male"/>
    <s v="Caucasian"/>
    <m/>
    <s v="Good guy"/>
    <s v="Jeter, Michael"/>
    <s v="credited non-star"/>
    <s v="Cigar"/>
    <s v="30+"/>
    <s v="Male"/>
    <s v="Caucasian"/>
    <m/>
    <m/>
    <s v="Russo, James"/>
    <s v="credited non-star"/>
    <s v="Cigarette"/>
    <s v="30+"/>
    <s v="Male"/>
    <s v="Caucasian"/>
    <m/>
    <s v="Bad guy"/>
    <s v="Non-IMDb, Extra"/>
    <s v="extra"/>
    <s v="Cigarette"/>
    <s v="30+"/>
    <s v="Male"/>
    <s v="Caucasian"/>
    <m/>
    <m/>
    <s v="Non-IMDb, Extra"/>
    <s v="extra"/>
    <s v="Pipe"/>
    <s v="Child"/>
    <s v="Male"/>
    <s v="Caucasian"/>
    <m/>
    <m/>
    <s v="Duvall, Robert"/>
    <s v="star"/>
    <s v="Cigar"/>
    <s v="Child"/>
    <s v="Male"/>
    <s v="Caucasian"/>
    <m/>
    <s v="Good guy"/>
    <s v="Costner, Kevin"/>
    <s v="star"/>
    <s v="Smokeless"/>
    <s v="30+"/>
    <s v="Male"/>
    <s v="Caucasian"/>
    <m/>
    <s v="Good guy"/>
    <m/>
    <m/>
    <m/>
    <m/>
    <m/>
    <m/>
    <m/>
    <m/>
    <m/>
    <m/>
    <m/>
    <m/>
    <m/>
    <m/>
    <m/>
    <m/>
    <m/>
    <m/>
    <m/>
    <m/>
    <m/>
    <m/>
    <m/>
    <m/>
    <m/>
    <m/>
    <m/>
    <m/>
    <m/>
    <m/>
    <m/>
    <m/>
    <m/>
    <m/>
    <m/>
    <m/>
    <m/>
    <m/>
    <m/>
    <n v="8"/>
    <n v="41"/>
    <n v="4"/>
    <n v="3"/>
    <n v="56"/>
    <s v="50+"/>
    <n v="9673081"/>
    <n v="541692536"/>
    <s v="Workplace"/>
    <s v="Restaurant"/>
    <s v="Bar/nightclub"/>
    <s v="Outdoors"/>
    <m/>
    <m/>
    <m/>
    <s v="range, street, stable"/>
    <s v="Non-smoking adult"/>
    <m/>
    <m/>
    <s v="Elsewhere in US"/>
    <m/>
    <m/>
    <m/>
    <m/>
    <m/>
    <m/>
    <m/>
    <m/>
    <m/>
    <m/>
    <m/>
    <n v="4"/>
    <n v="2"/>
    <n v="2"/>
    <m/>
    <m/>
    <m/>
    <m/>
    <m/>
    <m/>
    <m/>
    <m/>
    <m/>
    <m/>
    <m/>
    <m/>
    <m/>
    <m/>
    <m/>
    <m/>
    <m/>
    <m/>
    <m/>
    <s v="cigar"/>
    <m/>
    <m/>
    <s v="smokeless"/>
    <m/>
    <m/>
    <s v="pipe"/>
    <s v="cigar; smokeless"/>
    <s v="cigarette"/>
    <m/>
    <m/>
    <s v="cigarette"/>
    <s v="rugged"/>
    <s v="Pro"/>
    <n v="6"/>
    <n v="6"/>
    <n v="6"/>
    <n v="3"/>
    <m/>
    <s v="minor"/>
    <n v="0"/>
    <n v="3"/>
    <n v="6"/>
    <n v="1"/>
    <n v="1"/>
    <m/>
    <m/>
  </r>
  <r>
    <n v="48730"/>
    <s v="Medallion, The"/>
    <d v="2003-08-22T00:00:00"/>
    <x v="1"/>
    <s v="T10"/>
    <n v="88"/>
    <s v="Tristar"/>
    <x v="6"/>
    <m/>
    <x v="0"/>
    <n v="41000000"/>
    <n v="0"/>
    <m/>
    <n v="22108977"/>
    <s v="final"/>
    <n v="6.03"/>
    <n v="0"/>
    <n v="1"/>
    <n v="0"/>
    <n v="0"/>
    <s v="China"/>
    <m/>
    <m/>
    <s v="Ireland"/>
    <m/>
    <m/>
    <s v="Cheung, Alfred"/>
    <s v="Chan, Gordon"/>
    <s v="Logan, Bey; Chan, Gordon; Cheung, Alfred; Davlin, Bennett Joshua"/>
    <s v="Wicks, Arthur"/>
    <s v="Chan, Ki-hop"/>
    <s v="Non-IMDb, Extra"/>
    <s v="extra"/>
    <s v="Cigarette"/>
    <s v="30+"/>
    <s v="Male"/>
    <s v="Caucasian"/>
    <m/>
    <s v="Bad guy"/>
    <m/>
    <m/>
    <m/>
    <m/>
    <m/>
    <m/>
    <m/>
    <m/>
    <m/>
    <m/>
    <m/>
    <m/>
    <m/>
    <m/>
    <m/>
    <m/>
    <m/>
    <m/>
    <m/>
    <m/>
    <m/>
    <m/>
    <m/>
    <m/>
    <m/>
    <m/>
    <m/>
    <m/>
    <m/>
    <m/>
    <m/>
    <m/>
    <m/>
    <m/>
    <m/>
    <m/>
    <m/>
    <m/>
    <m/>
    <m/>
    <m/>
    <m/>
    <m/>
    <m/>
    <m/>
    <m/>
    <m/>
    <m/>
    <m/>
    <m/>
    <m/>
    <m/>
    <m/>
    <m/>
    <m/>
    <m/>
    <m/>
    <m/>
    <m/>
    <m/>
    <m/>
    <m/>
    <m/>
    <m/>
    <m/>
    <m/>
    <m/>
    <m/>
    <m/>
    <m/>
    <m/>
    <m/>
    <m/>
    <m/>
    <m/>
    <m/>
    <m/>
    <m/>
    <m/>
    <m/>
    <m/>
    <m/>
    <m/>
    <m/>
    <m/>
    <m/>
    <m/>
    <m/>
    <m/>
    <m/>
    <m/>
    <m/>
    <m/>
    <m/>
    <m/>
    <n v="1"/>
    <n v="0"/>
    <n v="0"/>
    <n v="0"/>
    <n v="1"/>
    <s v="1 — 9"/>
    <n v="3666497"/>
    <n v="3666497"/>
    <s v="Outdoors"/>
    <m/>
    <m/>
    <m/>
    <m/>
    <m/>
    <m/>
    <s v="ship deck at dock"/>
    <s v="Non-smoking adult"/>
    <m/>
    <m/>
    <s v="Outside of US"/>
    <m/>
    <m/>
    <m/>
    <m/>
    <m/>
    <m/>
    <m/>
    <m/>
    <m/>
    <m/>
    <m/>
    <n v="0"/>
    <n v="0"/>
    <n v="1"/>
    <m/>
    <m/>
    <m/>
    <m/>
    <m/>
    <m/>
    <m/>
    <m/>
    <m/>
    <m/>
    <m/>
    <m/>
    <m/>
    <m/>
    <m/>
    <m/>
    <m/>
    <m/>
    <m/>
    <m/>
    <m/>
    <m/>
    <m/>
    <m/>
    <m/>
    <m/>
    <m/>
    <m/>
    <m/>
    <s v="cigarette"/>
    <m/>
    <m/>
    <s v="Neutral"/>
    <n v="2"/>
    <n v="2"/>
    <n v="2"/>
    <n v="1"/>
    <m/>
    <m/>
    <n v="0"/>
    <n v="1"/>
    <n v="2"/>
    <n v="1"/>
    <n v="1"/>
    <m/>
    <m/>
  </r>
  <r>
    <n v="48731"/>
    <s v="My Boss's Daughter"/>
    <d v="2003-08-22T00:00:00"/>
    <x v="1"/>
    <s v="T10"/>
    <n v="85"/>
    <s v="Miramax"/>
    <x v="0"/>
    <s v="Miramax"/>
    <x v="0"/>
    <n v="14000000"/>
    <n v="0"/>
    <m/>
    <n v="15549702"/>
    <s v="final"/>
    <n v="6.03"/>
    <n v="0"/>
    <n v="1"/>
    <n v="0"/>
    <n v="0"/>
    <s v="CAN"/>
    <m/>
    <s v="BC"/>
    <m/>
    <m/>
    <m/>
    <s v="Jacobs, John; Netter, Gil"/>
    <s v="Zucker, David"/>
    <s v="Dorfman, David"/>
    <s v="Lussier, Patrick"/>
    <s v="Craven, Samuel"/>
    <s v="Koechner, David"/>
    <s v="credited non-star"/>
    <s v="Cigarette"/>
    <s v="30+"/>
    <s v="Male"/>
    <s v="Caucasian"/>
    <m/>
    <s v="Good guy"/>
    <s v="Thompson, Kenan"/>
    <s v="credited non-star"/>
    <s v="Cigarette"/>
    <s v="20-30"/>
    <s v="Male"/>
    <s v="African American"/>
    <m/>
    <m/>
    <s v="Abrahams, Jon"/>
    <s v="credited non-star"/>
    <s v="Cigar"/>
    <s v="20-30"/>
    <s v="Male"/>
    <s v="Caucasian"/>
    <m/>
    <m/>
    <s v="Non-IMDb, Extra"/>
    <s v="extra"/>
    <s v="Cigarette"/>
    <m/>
    <s v="Female"/>
    <s v="Asian"/>
    <m/>
    <m/>
    <s v="Non-IMDb, Extra"/>
    <s v="extra"/>
    <s v="Cigarette"/>
    <m/>
    <s v="Male"/>
    <s v="Asian"/>
    <m/>
    <m/>
    <m/>
    <m/>
    <m/>
    <m/>
    <m/>
    <m/>
    <m/>
    <m/>
    <m/>
    <m/>
    <m/>
    <m/>
    <m/>
    <m/>
    <m/>
    <m/>
    <m/>
    <m/>
    <m/>
    <m/>
    <m/>
    <m/>
    <m/>
    <m/>
    <m/>
    <m/>
    <m/>
    <m/>
    <m/>
    <m/>
    <m/>
    <m/>
    <m/>
    <m/>
    <m/>
    <m/>
    <m/>
    <m/>
    <m/>
    <m/>
    <m/>
    <m/>
    <m/>
    <m/>
    <m/>
    <m/>
    <m/>
    <m/>
    <m/>
    <m/>
    <m/>
    <m/>
    <m/>
    <m/>
    <m/>
    <m/>
    <m/>
    <m/>
    <m/>
    <m/>
    <m/>
    <m/>
    <m/>
    <n v="13"/>
    <n v="1"/>
    <n v="0"/>
    <n v="0"/>
    <n v="14"/>
    <s v="10 — 29"/>
    <n v="2578723"/>
    <n v="36102122"/>
    <s v="Home"/>
    <s v="Workplace"/>
    <s v="Vehicle"/>
    <m/>
    <m/>
    <m/>
    <m/>
    <m/>
    <s v="Non-smoking adult"/>
    <m/>
    <m/>
    <s v="Elsewhere in US"/>
    <m/>
    <m/>
    <s v="Outside of US"/>
    <m/>
    <s v="Outside of US"/>
    <m/>
    <m/>
    <m/>
    <m/>
    <m/>
    <m/>
    <n v="0"/>
    <n v="3"/>
    <n v="2"/>
    <m/>
    <m/>
    <m/>
    <m/>
    <m/>
    <m/>
    <m/>
    <m/>
    <m/>
    <m/>
    <m/>
    <m/>
    <m/>
    <m/>
    <m/>
    <m/>
    <m/>
    <m/>
    <s v="cigarette; cigar"/>
    <m/>
    <m/>
    <m/>
    <m/>
    <m/>
    <m/>
    <m/>
    <m/>
    <m/>
    <m/>
    <s v="cigarette"/>
    <m/>
    <m/>
    <s v="Pro"/>
    <n v="4"/>
    <n v="6"/>
    <n v="4"/>
    <n v="3"/>
    <m/>
    <m/>
    <n v="0"/>
    <n v="2.42"/>
    <n v="3"/>
    <n v="1"/>
    <n v="1"/>
    <m/>
    <m/>
  </r>
  <r>
    <n v="48732"/>
    <s v="Jeepers Creepers 2"/>
    <d v="2003-08-29T00:00:00"/>
    <x v="1"/>
    <s v="T10"/>
    <n v="104"/>
    <s v="MGM"/>
    <x v="0"/>
    <s v="MGM"/>
    <x v="1"/>
    <n v="17000000"/>
    <n v="0"/>
    <m/>
    <n v="35143332"/>
    <s v="final"/>
    <n v="6.03"/>
    <n v="0"/>
    <n v="1"/>
    <n v="0"/>
    <n v="0"/>
    <s v="US"/>
    <s v="CA"/>
    <m/>
    <m/>
    <m/>
    <m/>
    <s v="Luse, Tom"/>
    <s v="Salva, Victor"/>
    <s v="Salva, Victor"/>
    <s v="Wright, Richard K."/>
    <s v="Marx, Ed"/>
    <s v="Aycox, Nickie Lynn"/>
    <s v="credited non-star"/>
    <s v="Cigarette"/>
    <s v="Teen"/>
    <s v="Female"/>
    <s v="Caucasian"/>
    <m/>
    <m/>
    <s v="Delfino, Marieh"/>
    <s v="credited non-star"/>
    <s v="Cigarette"/>
    <s v="Teen"/>
    <s v="Female"/>
    <s v="Caucasian"/>
    <m/>
    <m/>
    <s v="Cardwell, Lena"/>
    <s v="credited non-star"/>
    <s v="Cigarette"/>
    <s v="Teen"/>
    <s v="Female"/>
    <s v="African American"/>
    <m/>
    <m/>
    <s v="Delano, Diane"/>
    <s v="credited non-star"/>
    <s v="Cigarette"/>
    <s v="30+"/>
    <s v="Female"/>
    <s v="Caucasian"/>
    <m/>
    <m/>
    <m/>
    <m/>
    <m/>
    <m/>
    <m/>
    <m/>
    <m/>
    <m/>
    <m/>
    <m/>
    <m/>
    <m/>
    <m/>
    <m/>
    <m/>
    <m/>
    <m/>
    <m/>
    <m/>
    <m/>
    <m/>
    <m/>
    <m/>
    <m/>
    <m/>
    <m/>
    <m/>
    <m/>
    <m/>
    <m/>
    <m/>
    <m/>
    <m/>
    <m/>
    <m/>
    <m/>
    <m/>
    <m/>
    <m/>
    <m/>
    <m/>
    <m/>
    <m/>
    <m/>
    <m/>
    <m/>
    <m/>
    <m/>
    <m/>
    <m/>
    <m/>
    <m/>
    <m/>
    <m/>
    <m/>
    <m/>
    <m/>
    <m/>
    <m/>
    <m/>
    <m/>
    <m/>
    <m/>
    <m/>
    <m/>
    <m/>
    <m/>
    <m/>
    <m/>
    <m/>
    <m/>
    <n v="3"/>
    <n v="0"/>
    <n v="0"/>
    <n v="0"/>
    <n v="3"/>
    <s v="1 — 9"/>
    <n v="5828082"/>
    <n v="17484246"/>
    <s v="Outdoors"/>
    <m/>
    <m/>
    <m/>
    <m/>
    <m/>
    <m/>
    <s v="field"/>
    <m/>
    <m/>
    <m/>
    <s v="Elsewhere in US"/>
    <m/>
    <m/>
    <m/>
    <m/>
    <m/>
    <m/>
    <m/>
    <m/>
    <m/>
    <m/>
    <m/>
    <n v="0"/>
    <n v="4"/>
    <n v="0"/>
    <s v="Comment by actor/actress"/>
    <s v="Coach says: That's not smoke I smell? I don't know a girl stupid enough to kill herself with a cancerstick."/>
    <m/>
    <s v="Health of Smoker"/>
    <m/>
    <m/>
    <m/>
    <m/>
    <m/>
    <m/>
    <m/>
    <m/>
    <m/>
    <m/>
    <m/>
    <m/>
    <m/>
    <m/>
    <m/>
    <m/>
    <m/>
    <m/>
    <m/>
    <s v="cigarette"/>
    <m/>
    <m/>
    <m/>
    <m/>
    <m/>
    <m/>
    <m/>
    <m/>
    <s v="Balanced"/>
    <n v="2"/>
    <n v="4"/>
    <n v="4"/>
    <n v="1"/>
    <s v="Tobacco use by person under 18"/>
    <s v="minor"/>
    <n v="0"/>
    <n v="1.57"/>
    <n v="6"/>
    <n v="1"/>
    <n v="1"/>
    <m/>
    <m/>
  </r>
  <r>
    <n v="48733"/>
    <s v="Dickie Roberts: Former Child Star"/>
    <d v="2003-09-05T00:00:00"/>
    <x v="1"/>
    <s v="T10"/>
    <n v="99"/>
    <s v="Paramount"/>
    <x v="3"/>
    <m/>
    <x v="0"/>
    <n v="17000000"/>
    <n v="0"/>
    <m/>
    <n v="22734486"/>
    <s v="final"/>
    <n v="6.03"/>
    <n v="0"/>
    <n v="1"/>
    <n v="0"/>
    <n v="0"/>
    <s v="US"/>
    <s v="CA"/>
    <m/>
    <m/>
    <m/>
    <m/>
    <s v="Giarraputo, Jack"/>
    <s v="Weisman, Sam"/>
    <s v="Wolf, Fred; Spade, David"/>
    <s v="Ubick, Chris"/>
    <s v="Bondelli, Roger"/>
    <s v="Roberts, Doris"/>
    <s v="credited non-star"/>
    <s v="Cigarette"/>
    <s v="30+"/>
    <s v="Female"/>
    <s v="Caucasian"/>
    <m/>
    <m/>
    <s v="Non-IMDb, Extra"/>
    <s v="extra"/>
    <s v="Cigarette"/>
    <s v="20-30"/>
    <s v="Male"/>
    <s v="African American"/>
    <m/>
    <m/>
    <m/>
    <m/>
    <m/>
    <m/>
    <m/>
    <m/>
    <m/>
    <m/>
    <m/>
    <m/>
    <m/>
    <m/>
    <m/>
    <m/>
    <m/>
    <m/>
    <m/>
    <m/>
    <m/>
    <m/>
    <m/>
    <m/>
    <m/>
    <m/>
    <m/>
    <m/>
    <m/>
    <m/>
    <m/>
    <m/>
    <m/>
    <m/>
    <m/>
    <m/>
    <m/>
    <m/>
    <m/>
    <m/>
    <m/>
    <m/>
    <m/>
    <m/>
    <m/>
    <m/>
    <m/>
    <m/>
    <m/>
    <m/>
    <m/>
    <m/>
    <m/>
    <m/>
    <m/>
    <m/>
    <m/>
    <m/>
    <m/>
    <m/>
    <m/>
    <m/>
    <m/>
    <m/>
    <m/>
    <m/>
    <m/>
    <m/>
    <m/>
    <m/>
    <m/>
    <m/>
    <m/>
    <m/>
    <m/>
    <m/>
    <m/>
    <m/>
    <m/>
    <m/>
    <m/>
    <m/>
    <m/>
    <m/>
    <m/>
    <m/>
    <m/>
    <m/>
    <m/>
    <n v="5"/>
    <n v="0"/>
    <n v="0"/>
    <n v="0"/>
    <n v="5"/>
    <s v="1 — 9"/>
    <n v="3770230"/>
    <n v="18851150"/>
    <s v="Workplace"/>
    <s v="Outdoors"/>
    <m/>
    <m/>
    <m/>
    <m/>
    <m/>
    <s v="front of house"/>
    <s v="Non-smoking adult"/>
    <m/>
    <m/>
    <s v="California"/>
    <m/>
    <m/>
    <m/>
    <m/>
    <m/>
    <m/>
    <m/>
    <m/>
    <m/>
    <m/>
    <m/>
    <n v="0"/>
    <n v="1"/>
    <n v="1"/>
    <m/>
    <m/>
    <m/>
    <m/>
    <m/>
    <m/>
    <m/>
    <m/>
    <m/>
    <m/>
    <m/>
    <m/>
    <m/>
    <m/>
    <m/>
    <m/>
    <m/>
    <m/>
    <m/>
    <m/>
    <m/>
    <m/>
    <m/>
    <m/>
    <m/>
    <m/>
    <m/>
    <m/>
    <s v="cigarette"/>
    <m/>
    <m/>
    <m/>
    <s v="Neutral"/>
    <n v="2"/>
    <n v="2"/>
    <n v="4"/>
    <n v="2"/>
    <m/>
    <m/>
    <n v="0"/>
    <n v="1.42"/>
    <n v="2"/>
    <n v="1"/>
    <n v="1"/>
    <m/>
    <s v="Photo of Dickie's mom pregnant with cigarette in hand"/>
  </r>
  <r>
    <n v="48734"/>
    <s v="Order, The"/>
    <d v="2003-09-05T00:00:00"/>
    <x v="1"/>
    <s v="T10"/>
    <n v="102"/>
    <s v="Fox"/>
    <x v="5"/>
    <m/>
    <x v="1"/>
    <n v="38000000"/>
    <n v="0"/>
    <m/>
    <n v="7659747"/>
    <s v="final"/>
    <n v="6.03"/>
    <n v="0"/>
    <n v="1"/>
    <n v="0"/>
    <n v="0"/>
    <s v="Italy"/>
    <m/>
    <m/>
    <m/>
    <m/>
    <m/>
    <s v="Baumgarten, Craig; Helgeland, Brian"/>
    <s v="Helgeland, Brian"/>
    <s v="Helgeland, Brian"/>
    <s v="Fraulo, Antonio"/>
    <s v="Stitt, Kevin"/>
    <s v="Weller, Peter"/>
    <s v="credited non-star"/>
    <s v="Cigarette"/>
    <s v="30+"/>
    <s v="Male"/>
    <s v="Caucasian"/>
    <m/>
    <s v="Bad guy"/>
    <s v="Non-IMDb, Extra"/>
    <s v="extra"/>
    <s v="Cigarette"/>
    <s v="30+"/>
    <s v="Female"/>
    <s v="Caucasian"/>
    <m/>
    <m/>
    <s v="Non-IMDb, Extra"/>
    <s v="extra"/>
    <s v="Cigarette"/>
    <s v="30+"/>
    <s v="Male"/>
    <s v="African American"/>
    <m/>
    <m/>
    <s v="Non-IMDb, Extra"/>
    <s v="extra"/>
    <s v="Cigarette"/>
    <s v="30+"/>
    <s v="Male"/>
    <s v="Other"/>
    <s v="Unidentified"/>
    <m/>
    <s v="Non-IMDb, Extra"/>
    <s v="extra"/>
    <s v="Cigar"/>
    <s v="30+"/>
    <s v="Male"/>
    <s v="Other"/>
    <s v="Unidentified"/>
    <m/>
    <m/>
    <m/>
    <m/>
    <m/>
    <m/>
    <m/>
    <m/>
    <m/>
    <m/>
    <m/>
    <m/>
    <m/>
    <m/>
    <m/>
    <m/>
    <m/>
    <m/>
    <m/>
    <m/>
    <m/>
    <m/>
    <m/>
    <m/>
    <m/>
    <m/>
    <m/>
    <m/>
    <m/>
    <m/>
    <m/>
    <m/>
    <m/>
    <m/>
    <m/>
    <m/>
    <m/>
    <m/>
    <m/>
    <m/>
    <m/>
    <m/>
    <m/>
    <m/>
    <m/>
    <m/>
    <m/>
    <m/>
    <m/>
    <m/>
    <m/>
    <m/>
    <m/>
    <m/>
    <m/>
    <m/>
    <m/>
    <m/>
    <m/>
    <m/>
    <m/>
    <m/>
    <m/>
    <m/>
    <n v="22"/>
    <n v="1"/>
    <n v="0"/>
    <n v="0"/>
    <n v="23"/>
    <s v="10 — 29"/>
    <n v="1270273"/>
    <n v="29216279"/>
    <s v="Home"/>
    <s v="Bar/nightclub"/>
    <s v="Outdoors"/>
    <m/>
    <m/>
    <m/>
    <m/>
    <s v="outside church"/>
    <s v="Non-smoking adult"/>
    <m/>
    <m/>
    <s v="Outside of US"/>
    <m/>
    <m/>
    <s v="Elsewhere in US"/>
    <m/>
    <m/>
    <m/>
    <m/>
    <m/>
    <m/>
    <m/>
    <m/>
    <n v="0"/>
    <n v="1"/>
    <n v="4"/>
    <m/>
    <m/>
    <m/>
    <m/>
    <m/>
    <m/>
    <m/>
    <m/>
    <m/>
    <m/>
    <m/>
    <m/>
    <m/>
    <m/>
    <m/>
    <m/>
    <m/>
    <m/>
    <m/>
    <m/>
    <s v="cigarette"/>
    <m/>
    <m/>
    <m/>
    <m/>
    <s v="cigarette"/>
    <m/>
    <s v="cigarette"/>
    <m/>
    <m/>
    <m/>
    <m/>
    <s v="Pro"/>
    <n v="4"/>
    <n v="6"/>
    <n v="4"/>
    <n v="3"/>
    <m/>
    <m/>
    <n v="0"/>
    <n v="2.42"/>
    <n v="3"/>
    <n v="1"/>
    <n v="1"/>
    <m/>
    <m/>
  </r>
  <r>
    <n v="48735"/>
    <s v="Desperado II: Once Upon a Time in Mexico"/>
    <d v="2003-09-12T00:00:00"/>
    <x v="1"/>
    <s v="T10"/>
    <n v="102"/>
    <s v="Sony"/>
    <x v="6"/>
    <m/>
    <x v="1"/>
    <n v="29000000"/>
    <n v="0"/>
    <m/>
    <n v="55845943"/>
    <s v="final"/>
    <n v="6.03"/>
    <n v="0"/>
    <n v="1"/>
    <n v="0"/>
    <n v="0"/>
    <s v="Mexico"/>
    <m/>
    <m/>
    <m/>
    <m/>
    <m/>
    <s v="Avellan, Elizabeth; Gallardo, Carlos; Rodriguez, Robert"/>
    <s v="Rodriguez, Robert"/>
    <s v="Rodriguez, Robert"/>
    <s v="Joyner, Steve"/>
    <s v="Rodriguez, Robert"/>
    <s v="Depp, Johnny"/>
    <s v="star"/>
    <s v="Cigarette"/>
    <s v="30+"/>
    <s v="Male"/>
    <s v="Caucasian"/>
    <m/>
    <m/>
    <s v="Rourke, Mickey"/>
    <s v="credited non-star"/>
    <s v="Cigarette"/>
    <s v="30+"/>
    <s v="Male"/>
    <s v="Caucasian"/>
    <m/>
    <s v="Bad guy"/>
    <s v="Trejo, Danny"/>
    <s v="credited non-star"/>
    <s v="Cigarette"/>
    <s v="30+"/>
    <s v="Male"/>
    <s v="Hispanic"/>
    <m/>
    <m/>
    <s v="Non-IMDb, Extra"/>
    <s v="extra"/>
    <s v="Cigarette"/>
    <s v="30+"/>
    <s v="Male"/>
    <s v="Hispanic"/>
    <m/>
    <m/>
    <s v="Non-IMDb, Extra"/>
    <s v="extra"/>
    <s v="Cigarette"/>
    <s v="30+"/>
    <s v="Male"/>
    <s v="Hispanic"/>
    <m/>
    <m/>
    <s v="Non-IMDb, Extra"/>
    <s v="extra"/>
    <s v="Cigarette"/>
    <s v="20-30"/>
    <s v="Male"/>
    <s v="Hispanic"/>
    <m/>
    <m/>
    <s v="Non-IMDb, Extra"/>
    <s v="extra"/>
    <s v="Cigarette"/>
    <s v="20-30"/>
    <s v="Male"/>
    <s v="Hispanic"/>
    <m/>
    <m/>
    <m/>
    <m/>
    <m/>
    <m/>
    <m/>
    <m/>
    <m/>
    <m/>
    <m/>
    <m/>
    <m/>
    <m/>
    <m/>
    <m/>
    <m/>
    <m/>
    <m/>
    <m/>
    <m/>
    <m/>
    <m/>
    <m/>
    <m/>
    <m/>
    <m/>
    <m/>
    <m/>
    <m/>
    <m/>
    <m/>
    <m/>
    <m/>
    <m/>
    <m/>
    <m/>
    <m/>
    <m/>
    <m/>
    <m/>
    <m/>
    <m/>
    <m/>
    <m/>
    <m/>
    <m/>
    <m/>
    <m/>
    <n v="50"/>
    <n v="0"/>
    <n v="0"/>
    <n v="0"/>
    <n v="50"/>
    <s v="50+"/>
    <n v="9261350"/>
    <n v="463067500"/>
    <s v="Home"/>
    <s v="Bar/nightclub"/>
    <s v="Outdoors"/>
    <m/>
    <m/>
    <m/>
    <m/>
    <s v="bullfight, town square, outside home"/>
    <s v="Non-smoking adult"/>
    <m/>
    <m/>
    <s v="Outside of US"/>
    <m/>
    <m/>
    <m/>
    <m/>
    <m/>
    <m/>
    <m/>
    <m/>
    <m/>
    <m/>
    <m/>
    <n v="1"/>
    <n v="2"/>
    <n v="4"/>
    <m/>
    <m/>
    <m/>
    <m/>
    <m/>
    <m/>
    <m/>
    <m/>
    <m/>
    <m/>
    <m/>
    <m/>
    <m/>
    <m/>
    <m/>
    <m/>
    <m/>
    <m/>
    <m/>
    <m/>
    <s v="cigarette"/>
    <s v="cigarette"/>
    <m/>
    <m/>
    <m/>
    <s v="cigarette"/>
    <m/>
    <s v="cigarette"/>
    <m/>
    <m/>
    <m/>
    <m/>
    <s v="Pro"/>
    <n v="6"/>
    <n v="6"/>
    <n v="6"/>
    <n v="3"/>
    <m/>
    <m/>
    <n v="0"/>
    <n v="3"/>
    <n v="4"/>
    <n v="1"/>
    <n v="1"/>
    <m/>
    <m/>
  </r>
  <r>
    <n v="48736"/>
    <s v="Matchstick Men"/>
    <d v="2003-09-12T00:00:00"/>
    <x v="1"/>
    <s v="T10"/>
    <n v="116"/>
    <s v="Warner Bros."/>
    <x v="4"/>
    <m/>
    <x v="0"/>
    <n v="0"/>
    <n v="0"/>
    <m/>
    <n v="36873198"/>
    <s v="final"/>
    <n v="6.03"/>
    <n v="0"/>
    <n v="1"/>
    <n v="0"/>
    <n v="0"/>
    <s v="US"/>
    <s v="CA"/>
    <m/>
    <m/>
    <m/>
    <m/>
    <s v="Bailey, Sean; Griffin, Ted; Rapke, Jack; Scott, Ridley"/>
    <s v="Scott, Ridley"/>
    <s v="Griffin, Nicholas; Griffin, Ted"/>
    <s v="Madison, Douglas T."/>
    <s v="Dorn, Dody"/>
    <s v="Cage, Nicolas"/>
    <s v="star"/>
    <s v="Cigarette"/>
    <s v="30+"/>
    <s v="Male"/>
    <s v="Caucasian"/>
    <m/>
    <m/>
    <s v="Rockwell, Sam"/>
    <s v="star"/>
    <s v="Cigarette"/>
    <s v="30+"/>
    <s v="Male"/>
    <s v="Caucasian"/>
    <m/>
    <m/>
    <s v="Lohman, Alison"/>
    <s v="star"/>
    <s v="Cigarette"/>
    <s v="20-30"/>
    <s v="Female"/>
    <s v="Caucasian"/>
    <m/>
    <m/>
    <s v="Altman, Bruce"/>
    <s v="credited non-star"/>
    <s v="Pipe"/>
    <s v="30+"/>
    <s v="Male"/>
    <s v="Caucasian"/>
    <m/>
    <m/>
    <s v="McGill, Bruce"/>
    <s v="credited non-star"/>
    <s v="Cigarette"/>
    <s v="30+"/>
    <s v="Male"/>
    <s v="Caucasian"/>
    <m/>
    <m/>
    <s v="Non-IMDb, Extra"/>
    <s v="extra"/>
    <s v="Cigarette"/>
    <s v="30+"/>
    <s v="Male"/>
    <s v="Caucasian"/>
    <m/>
    <s v="Bad guy"/>
    <s v="Non-IMDb, Extra"/>
    <s v="extra"/>
    <s v="Cigarette"/>
    <s v="30+"/>
    <s v="Male"/>
    <s v="African American"/>
    <m/>
    <m/>
    <m/>
    <m/>
    <m/>
    <m/>
    <m/>
    <m/>
    <m/>
    <m/>
    <m/>
    <m/>
    <m/>
    <m/>
    <m/>
    <m/>
    <m/>
    <m/>
    <m/>
    <m/>
    <m/>
    <m/>
    <m/>
    <m/>
    <m/>
    <m/>
    <m/>
    <m/>
    <m/>
    <m/>
    <m/>
    <m/>
    <m/>
    <m/>
    <m/>
    <s v="Tareyton; Camel; Winston"/>
    <s v="Tareyton"/>
    <s v="Cage, Nicolas"/>
    <s v="Cigarette pack/smokeless container"/>
    <m/>
    <s v="Camel"/>
    <s v="No actor use"/>
    <s v="Cigarette pack/smokeless container"/>
    <m/>
    <s v="Winston"/>
    <s v="No actor use"/>
    <s v="Cigarette pack/smokeless container"/>
    <m/>
    <m/>
    <n v="127"/>
    <n v="0"/>
    <n v="19"/>
    <n v="0"/>
    <n v="146"/>
    <s v="50+"/>
    <n v="6114958"/>
    <n v="892783868"/>
    <s v="Home"/>
    <s v="Workplace"/>
    <s v="Vehicle"/>
    <s v="Bar/nightclub"/>
    <s v="Outdoors"/>
    <m/>
    <m/>
    <s v="street, patio, near school"/>
    <s v="Non-smoking adult"/>
    <m/>
    <m/>
    <s v="California"/>
    <m/>
    <m/>
    <m/>
    <m/>
    <m/>
    <m/>
    <m/>
    <m/>
    <m/>
    <m/>
    <m/>
    <n v="3"/>
    <n v="2"/>
    <n v="2"/>
    <m/>
    <m/>
    <m/>
    <m/>
    <m/>
    <m/>
    <m/>
    <m/>
    <m/>
    <m/>
    <m/>
    <m/>
    <m/>
    <m/>
    <m/>
    <m/>
    <m/>
    <m/>
    <m/>
    <m/>
    <s v="cigarette; pipe"/>
    <m/>
    <m/>
    <m/>
    <s v="cigarette"/>
    <s v="cigarette; pipe"/>
    <s v="cigarette"/>
    <m/>
    <m/>
    <m/>
    <s v="cigarette"/>
    <s v="intellectual/working"/>
    <s v="Pro"/>
    <n v="6"/>
    <n v="6"/>
    <n v="6"/>
    <n v="3"/>
    <s v="Specific brand"/>
    <s v="specific brand depiction"/>
    <n v="0"/>
    <n v="3"/>
    <n v="6"/>
    <n v="1"/>
    <n v="1"/>
    <m/>
    <m/>
  </r>
  <r>
    <n v="48737"/>
    <s v="Cabin Fever"/>
    <d v="2003-09-12T00:00:00"/>
    <x v="1"/>
    <s v="T10"/>
    <n v="94"/>
    <s v="Lionsgate"/>
    <x v="0"/>
    <s v="Lionsgate"/>
    <x v="1"/>
    <n v="1500000"/>
    <n v="0"/>
    <m/>
    <n v="21156247"/>
    <s v="final"/>
    <n v="6.03"/>
    <n v="0"/>
    <n v="1"/>
    <n v="0"/>
    <n v="0"/>
    <s v="US"/>
    <s v="CA"/>
    <m/>
    <m/>
    <m/>
    <m/>
    <s v="Astrowsky, Evan; Froelich, Sam; Moews, Lauren; Roth, Eli"/>
    <s v="Roth, Eli"/>
    <s v="Roth, Eli; Pearlstein, Randy"/>
    <s v="Mazzochi, Richard A."/>
    <s v="Folsey, Ryan"/>
    <s v="Ladd, Jordan"/>
    <s v="star"/>
    <s v="Cigarette"/>
    <s v="20-30"/>
    <s v="Male"/>
    <s v="Caucasian"/>
    <m/>
    <s v="Good guy"/>
    <s v="Vincent, Cerina"/>
    <s v="star"/>
    <s v="Cigarette"/>
    <s v="20-30"/>
    <s v="Female"/>
    <s v="Caucasian"/>
    <m/>
    <s v="Good guy"/>
    <s v="DeBello, James"/>
    <s v="star"/>
    <s v="Cigarette"/>
    <s v="20-30"/>
    <s v="Male"/>
    <s v="Caucasian"/>
    <m/>
    <s v="Good guy"/>
    <s v="Verveen, Arie"/>
    <s v="credited non-star"/>
    <s v="Cigarette"/>
    <s v="30+"/>
    <s v="Male"/>
    <s v="Caucasian"/>
    <m/>
    <m/>
    <s v="Non-IMDb, Extra"/>
    <s v="extra"/>
    <s v="Cigarette"/>
    <s v="30+"/>
    <s v="Male"/>
    <s v="Caucasian"/>
    <m/>
    <s v="Bad guy"/>
    <s v="Non-IMDb, Extra"/>
    <s v="extra"/>
    <s v="Cigarette"/>
    <s v="20-30"/>
    <s v="Male"/>
    <s v="Caucasian"/>
    <m/>
    <s v="Good guy"/>
    <m/>
    <m/>
    <m/>
    <m/>
    <m/>
    <m/>
    <m/>
    <m/>
    <m/>
    <m/>
    <m/>
    <m/>
    <m/>
    <m/>
    <m/>
    <m/>
    <m/>
    <m/>
    <m/>
    <m/>
    <m/>
    <m/>
    <m/>
    <m/>
    <m/>
    <m/>
    <m/>
    <m/>
    <m/>
    <m/>
    <m/>
    <m/>
    <m/>
    <m/>
    <m/>
    <m/>
    <m/>
    <m/>
    <m/>
    <m/>
    <m/>
    <s v="Marlboro Lights"/>
    <s v="Marlboro Lights"/>
    <s v="DeBello, James"/>
    <s v="Cigarette pack/smokeless container"/>
    <m/>
    <m/>
    <m/>
    <m/>
    <m/>
    <m/>
    <m/>
    <m/>
    <m/>
    <m/>
    <n v="20"/>
    <n v="0"/>
    <n v="0"/>
    <n v="0"/>
    <n v="20"/>
    <s v="10 — 29"/>
    <n v="3508499"/>
    <n v="70169980"/>
    <s v="Vehicle"/>
    <s v="Outdoors"/>
    <m/>
    <m/>
    <m/>
    <m/>
    <m/>
    <s v="camp area"/>
    <s v="Non-smoking adult"/>
    <m/>
    <m/>
    <m/>
    <m/>
    <m/>
    <m/>
    <m/>
    <m/>
    <m/>
    <m/>
    <m/>
    <m/>
    <m/>
    <m/>
    <n v="3"/>
    <n v="1"/>
    <n v="2"/>
    <m/>
    <m/>
    <m/>
    <m/>
    <m/>
    <m/>
    <m/>
    <m/>
    <m/>
    <m/>
    <m/>
    <m/>
    <m/>
    <m/>
    <m/>
    <m/>
    <m/>
    <m/>
    <s v="cigarette"/>
    <m/>
    <s v="cigarette"/>
    <s v="cigarette"/>
    <s v="cigarette"/>
    <m/>
    <m/>
    <m/>
    <m/>
    <m/>
    <m/>
    <m/>
    <m/>
    <m/>
    <s v="Pro"/>
    <n v="4"/>
    <n v="6"/>
    <n v="6"/>
    <n v="1"/>
    <s v="Specific brand"/>
    <s v="specific brand depiction"/>
    <n v="0"/>
    <n v="2.42"/>
    <n v="6"/>
    <n v="1"/>
    <n v="1"/>
    <m/>
    <m/>
  </r>
  <r>
    <n v="48738"/>
    <s v="Secondhand Lions"/>
    <d v="2003-09-19T00:00:00"/>
    <x v="1"/>
    <s v="T10"/>
    <n v="109"/>
    <s v="New Line"/>
    <x v="4"/>
    <m/>
    <x v="2"/>
    <n v="30000000"/>
    <n v="0"/>
    <m/>
    <n v="41407470"/>
    <s v="final"/>
    <n v="6.03"/>
    <n v="0"/>
    <n v="1"/>
    <n v="0"/>
    <n v="0"/>
    <s v="US"/>
    <s v="TX"/>
    <m/>
    <m/>
    <m/>
    <m/>
    <s v="Kirschner, David; Ross, Scott; Sienega, Corey"/>
    <s v="McCanlies, Tim"/>
    <s v="McCanlies, Tim"/>
    <s v="Bonn, Wendy"/>
    <s v="Moritz, David"/>
    <s v="Caine, Michael"/>
    <s v="star"/>
    <s v="Smokeless"/>
    <s v="30+"/>
    <s v="Male"/>
    <s v="Caucasian"/>
    <m/>
    <s v="Good guy"/>
    <s v="Duvall, Robert"/>
    <s v="star"/>
    <s v="Smokeless"/>
    <s v="30+"/>
    <s v="Male"/>
    <s v="Caucasian"/>
    <m/>
    <s v="Good guy"/>
    <s v="Osmet, Haley Joel"/>
    <s v="star"/>
    <s v="Smokeless"/>
    <s v="Child"/>
    <s v="Male"/>
    <s v="Caucasian"/>
    <m/>
    <s v="Good guy"/>
    <s v="Sedgwick, Kyra"/>
    <s v="credited non-star"/>
    <s v="Cigarette"/>
    <s v="30+"/>
    <s v="Female"/>
    <s v="Caucasian"/>
    <m/>
    <m/>
    <s v="O'Connell, Deirdre"/>
    <s v="credited non-star"/>
    <s v="Cigarette"/>
    <s v="30+"/>
    <s v="Female"/>
    <s v="Caucasian"/>
    <m/>
    <s v="Bad guy"/>
    <m/>
    <m/>
    <m/>
    <m/>
    <m/>
    <m/>
    <m/>
    <m/>
    <m/>
    <m/>
    <m/>
    <m/>
    <m/>
    <m/>
    <m/>
    <m/>
    <m/>
    <m/>
    <m/>
    <m/>
    <m/>
    <m/>
    <m/>
    <m/>
    <m/>
    <m/>
    <m/>
    <m/>
    <m/>
    <m/>
    <m/>
    <m/>
    <m/>
    <m/>
    <m/>
    <m/>
    <m/>
    <m/>
    <m/>
    <m/>
    <m/>
    <m/>
    <m/>
    <m/>
    <m/>
    <m/>
    <m/>
    <m/>
    <m/>
    <s v="Beech-Nut"/>
    <s v="Beech-Nut"/>
    <s v="No actor use"/>
    <s v="Cigarette pack/smokeless container"/>
    <m/>
    <m/>
    <m/>
    <m/>
    <m/>
    <m/>
    <m/>
    <m/>
    <m/>
    <m/>
    <n v="28"/>
    <n v="0"/>
    <n v="0"/>
    <n v="4"/>
    <n v="32"/>
    <s v="30 — 49"/>
    <n v="6866910"/>
    <n v="219741120"/>
    <s v="Vehicle"/>
    <s v="Outdoors"/>
    <m/>
    <m/>
    <m/>
    <m/>
    <m/>
    <s v="yard"/>
    <s v="Child"/>
    <m/>
    <m/>
    <s v="Elsewhere in US"/>
    <m/>
    <m/>
    <m/>
    <m/>
    <m/>
    <m/>
    <m/>
    <m/>
    <m/>
    <m/>
    <m/>
    <n v="3"/>
    <n v="2"/>
    <n v="0"/>
    <s v="Visual clue"/>
    <m/>
    <s v="Osmet gets sick when trying chew"/>
    <m/>
    <m/>
    <m/>
    <m/>
    <m/>
    <m/>
    <m/>
    <m/>
    <m/>
    <m/>
    <m/>
    <m/>
    <m/>
    <m/>
    <m/>
    <m/>
    <m/>
    <m/>
    <m/>
    <m/>
    <m/>
    <s v="cigarette"/>
    <s v="smokeless"/>
    <m/>
    <s v="cigarette"/>
    <s v="cigarette"/>
    <m/>
    <m/>
    <m/>
    <s v="Pro"/>
    <n v="6"/>
    <n v="6"/>
    <n v="6"/>
    <n v="3"/>
    <s v="Tobacco use by person under 18, tobacco use around child, specific brand"/>
    <s v="minor; use near child/pregnant/ill person; specific brand depiction"/>
    <n v="0"/>
    <n v="3"/>
    <n v="6"/>
    <n v="1"/>
    <n v="1"/>
    <m/>
    <m/>
  </r>
  <r>
    <n v="48739"/>
    <s v="Lost in Translation"/>
    <d v="2003-09-19T00:00:00"/>
    <x v="1"/>
    <s v="T10"/>
    <n v="102"/>
    <s v="Focus"/>
    <x v="2"/>
    <m/>
    <x v="1"/>
    <n v="4000000"/>
    <n v="0"/>
    <m/>
    <n v="44566004"/>
    <s v="final"/>
    <n v="6.03"/>
    <n v="0"/>
    <n v="1"/>
    <n v="0"/>
    <n v="0"/>
    <s v="Japan"/>
    <m/>
    <m/>
    <m/>
    <m/>
    <m/>
    <s v="Coppola, Sofia"/>
    <s v="Coppola, Sofia"/>
    <s v="Coppola, Sofia"/>
    <s v="Sakurai, Keisuke"/>
    <s v="Flack, Sarah"/>
    <s v="Murray, Bill"/>
    <s v="star"/>
    <s v="Cigarette"/>
    <s v="30+"/>
    <s v="Male"/>
    <s v="Caucasian"/>
    <m/>
    <s v="Good guy"/>
    <s v="Johansson, Scarlett"/>
    <s v="star"/>
    <s v="Cigarette"/>
    <s v="20-30"/>
    <s v="Female"/>
    <s v="Caucasian"/>
    <m/>
    <s v="Good guy"/>
    <s v="Non-IMDb, Extra"/>
    <s v="extra"/>
    <s v="Cigarette"/>
    <s v="30+"/>
    <s v="Female"/>
    <s v="Caucasian"/>
    <m/>
    <m/>
    <s v="Non-IMDb, Extra"/>
    <s v="extra"/>
    <s v="Cigarette"/>
    <s v="20-30"/>
    <s v="Male"/>
    <s v="Asian"/>
    <m/>
    <m/>
    <s v="Non-IMDb, Extra"/>
    <s v="extra"/>
    <s v="Cigarette"/>
    <s v="20-30"/>
    <s v="Male"/>
    <s v="Asian"/>
    <m/>
    <m/>
    <s v="Non-IMDb, Extra"/>
    <s v="extra"/>
    <s v="Cigarette"/>
    <s v="30+"/>
    <s v="Male"/>
    <s v="Asian"/>
    <m/>
    <m/>
    <s v="Non-IMDb, Extra"/>
    <s v="extra"/>
    <s v="Cigarette"/>
    <s v="30+"/>
    <s v="Male"/>
    <s v="Asian"/>
    <m/>
    <m/>
    <s v="Murray, Bill"/>
    <s v="star"/>
    <s v="Cigar"/>
    <s v="30+"/>
    <s v="Male"/>
    <s v="Caucasian"/>
    <m/>
    <s v="Good guy"/>
    <m/>
    <m/>
    <m/>
    <m/>
    <m/>
    <m/>
    <m/>
    <m/>
    <m/>
    <m/>
    <m/>
    <m/>
    <m/>
    <m/>
    <m/>
    <m/>
    <m/>
    <m/>
    <m/>
    <m/>
    <m/>
    <m/>
    <m/>
    <m/>
    <m/>
    <m/>
    <m/>
    <m/>
    <m/>
    <m/>
    <m/>
    <m/>
    <m/>
    <m/>
    <m/>
    <m/>
    <m/>
    <m/>
    <m/>
    <n v="54"/>
    <n v="7"/>
    <n v="0"/>
    <n v="0"/>
    <n v="61"/>
    <s v="50+"/>
    <n v="7390714"/>
    <n v="450833554"/>
    <s v="Home"/>
    <s v="Bar/nightclub"/>
    <s v="Outdoors"/>
    <m/>
    <m/>
    <m/>
    <s v="arcade"/>
    <s v="street"/>
    <s v="Non-smoking adult"/>
    <m/>
    <m/>
    <s v="Outside of US"/>
    <m/>
    <m/>
    <m/>
    <m/>
    <m/>
    <m/>
    <m/>
    <m/>
    <m/>
    <m/>
    <m/>
    <n v="3"/>
    <n v="0"/>
    <n v="5"/>
    <s v="Comment by actor/actress"/>
    <s v="husband says to Charlotte Please stop smoking, it's so bad for you. reply I like it, I'll stop later she does not"/>
    <m/>
    <s v="Health of Smoker"/>
    <m/>
    <m/>
    <m/>
    <m/>
    <m/>
    <m/>
    <m/>
    <m/>
    <m/>
    <m/>
    <m/>
    <m/>
    <m/>
    <m/>
    <s v="cigarette"/>
    <m/>
    <m/>
    <s v="cigarette"/>
    <m/>
    <m/>
    <m/>
    <s v="cigarette; cigar"/>
    <s v="cigarette"/>
    <m/>
    <m/>
    <m/>
    <s v="cigarette"/>
    <s v="bored/depressed"/>
    <s v="Pro"/>
    <n v="6"/>
    <n v="6"/>
    <n v="6"/>
    <n v="3"/>
    <m/>
    <m/>
    <n v="0"/>
    <n v="3"/>
    <n v="4"/>
    <n v="1"/>
    <n v="1"/>
    <m/>
    <s v="A cigarette pack is shown and it seems that an effort was made not to show brand. Charlotte makes sure the lighter covers top of pack."/>
  </r>
  <r>
    <n v="48740"/>
    <s v="Cold Creek Manor"/>
    <d v="2003-09-19T00:00:00"/>
    <x v="1"/>
    <s v="T10"/>
    <n v="118"/>
    <s v="Touchstone"/>
    <x v="1"/>
    <m/>
    <x v="1"/>
    <n v="8190000"/>
    <n v="0"/>
    <m/>
    <n v="21384035"/>
    <s v="final"/>
    <n v="6.03"/>
    <n v="0"/>
    <n v="1"/>
    <n v="0"/>
    <n v="0"/>
    <s v="CAN"/>
    <m/>
    <s v="ON"/>
    <m/>
    <m/>
    <m/>
    <s v="Figgis, Mike"/>
    <s v="Figgis, Mike"/>
    <s v="Jefferies, Richard"/>
    <s v="Harman, Mark"/>
    <s v="Tichenor, Dylan"/>
    <s v="Lewis, Juliette"/>
    <s v="star"/>
    <s v="Cigarette"/>
    <s v="20-30"/>
    <s v="Female"/>
    <s v="Caucasian"/>
    <m/>
    <m/>
    <s v="Dorf, Stephen"/>
    <s v="credited non-star"/>
    <s v="Cigarette"/>
    <s v="30+"/>
    <s v="Male"/>
    <s v="Caucasian"/>
    <m/>
    <s v="Bad guy"/>
    <s v="Non-IMDb, Extra"/>
    <s v="extra"/>
    <s v="Cigarette"/>
    <s v="30+"/>
    <s v="Male"/>
    <s v="Caucasian"/>
    <m/>
    <m/>
    <s v="Non-IMDb, Extra"/>
    <s v="extra"/>
    <s v="Cigarette"/>
    <s v="30+"/>
    <s v="Male"/>
    <s v="Caucasian"/>
    <m/>
    <m/>
    <s v="Non-IMDb, Extra"/>
    <s v="extra"/>
    <s v="Cigarette"/>
    <s v="20-30"/>
    <s v="Male"/>
    <s v="Hispanic"/>
    <m/>
    <m/>
    <m/>
    <m/>
    <m/>
    <m/>
    <m/>
    <m/>
    <m/>
    <m/>
    <m/>
    <m/>
    <m/>
    <m/>
    <m/>
    <m/>
    <m/>
    <m/>
    <m/>
    <m/>
    <m/>
    <m/>
    <m/>
    <m/>
    <m/>
    <m/>
    <m/>
    <m/>
    <m/>
    <m/>
    <m/>
    <m/>
    <m/>
    <m/>
    <m/>
    <m/>
    <m/>
    <m/>
    <m/>
    <m/>
    <m/>
    <m/>
    <m/>
    <m/>
    <m/>
    <m/>
    <m/>
    <m/>
    <m/>
    <m/>
    <m/>
    <m/>
    <m/>
    <m/>
    <m/>
    <m/>
    <m/>
    <m/>
    <m/>
    <m/>
    <m/>
    <m/>
    <m/>
    <m/>
    <m/>
    <n v="30"/>
    <n v="0"/>
    <n v="0"/>
    <n v="0"/>
    <n v="30"/>
    <s v="30 — 49"/>
    <n v="3546274"/>
    <n v="106388220"/>
    <s v="Home"/>
    <s v="Bar/nightclub"/>
    <m/>
    <m/>
    <m/>
    <m/>
    <m/>
    <m/>
    <s v="Non-smoking adult"/>
    <m/>
    <m/>
    <s v="Elsewhere in US"/>
    <m/>
    <m/>
    <m/>
    <m/>
    <m/>
    <m/>
    <m/>
    <m/>
    <m/>
    <m/>
    <m/>
    <n v="1"/>
    <n v="1"/>
    <n v="3"/>
    <m/>
    <m/>
    <m/>
    <m/>
    <m/>
    <m/>
    <m/>
    <m/>
    <m/>
    <m/>
    <m/>
    <m/>
    <m/>
    <m/>
    <m/>
    <m/>
    <m/>
    <m/>
    <m/>
    <m/>
    <m/>
    <s v="cigarette"/>
    <m/>
    <s v="cigarette"/>
    <m/>
    <m/>
    <m/>
    <s v="cigarette"/>
    <m/>
    <m/>
    <m/>
    <m/>
    <s v="Pro"/>
    <n v="6"/>
    <n v="6"/>
    <n v="6"/>
    <n v="3"/>
    <m/>
    <m/>
    <n v="0"/>
    <n v="3"/>
    <n v="4"/>
    <n v="1"/>
    <n v="1"/>
    <m/>
    <m/>
  </r>
  <r>
    <n v="48741"/>
    <s v="Underworld"/>
    <d v="2003-09-19T00:00:00"/>
    <x v="1"/>
    <s v="T10"/>
    <n v="121"/>
    <s v="Sony"/>
    <x v="6"/>
    <m/>
    <x v="1"/>
    <n v="22000000"/>
    <n v="0"/>
    <m/>
    <n v="51483949"/>
    <s v="final"/>
    <n v="6.03"/>
    <n v="0"/>
    <n v="1"/>
    <n v="0"/>
    <n v="0"/>
    <s v="Hungary"/>
    <m/>
    <m/>
    <m/>
    <m/>
    <m/>
    <s v="Lucchesi, Gary; Rosenberg, Tom; Wright, Richard S."/>
    <s v="Wiseman, Len"/>
    <s v="McBride, Danny"/>
    <s v="Kiss, Attila"/>
    <s v="Hunter, Martin"/>
    <s v="Brolly, Shane"/>
    <s v="credited non-star"/>
    <s v="Cigarette"/>
    <s v="30+"/>
    <s v="Male"/>
    <s v="Caucasian"/>
    <m/>
    <m/>
    <s v="Non-IMDb, Extra"/>
    <s v="extra"/>
    <s v="Cigarette"/>
    <s v="20-30"/>
    <s v="Male"/>
    <s v="Caucasian"/>
    <m/>
    <m/>
    <s v="Non-IMDb, Extra"/>
    <s v="extra"/>
    <s v="Cigarette"/>
    <s v="20-30"/>
    <s v="Female"/>
    <s v="Caucasian"/>
    <m/>
    <m/>
    <m/>
    <m/>
    <m/>
    <m/>
    <m/>
    <m/>
    <m/>
    <m/>
    <m/>
    <m/>
    <m/>
    <m/>
    <m/>
    <m/>
    <m/>
    <m/>
    <m/>
    <m/>
    <m/>
    <m/>
    <m/>
    <m/>
    <m/>
    <m/>
    <m/>
    <m/>
    <m/>
    <m/>
    <m/>
    <m/>
    <m/>
    <m/>
    <m/>
    <m/>
    <m/>
    <m/>
    <m/>
    <m/>
    <m/>
    <m/>
    <m/>
    <m/>
    <m/>
    <m/>
    <m/>
    <m/>
    <m/>
    <m/>
    <m/>
    <m/>
    <m/>
    <m/>
    <m/>
    <m/>
    <m/>
    <m/>
    <m/>
    <m/>
    <m/>
    <m/>
    <m/>
    <m/>
    <m/>
    <m/>
    <m/>
    <m/>
    <m/>
    <m/>
    <m/>
    <m/>
    <m/>
    <m/>
    <m/>
    <m/>
    <m/>
    <m/>
    <m/>
    <m/>
    <m/>
    <n v="7"/>
    <n v="0"/>
    <n v="0"/>
    <n v="0"/>
    <n v="7"/>
    <s v="1 — 9"/>
    <n v="8537968"/>
    <n v="59765776"/>
    <s v="Home"/>
    <m/>
    <m/>
    <m/>
    <m/>
    <m/>
    <m/>
    <m/>
    <s v="Non-smoking adult"/>
    <m/>
    <m/>
    <m/>
    <m/>
    <m/>
    <m/>
    <m/>
    <m/>
    <m/>
    <m/>
    <m/>
    <m/>
    <m/>
    <m/>
    <n v="0"/>
    <n v="1"/>
    <n v="2"/>
    <m/>
    <m/>
    <m/>
    <m/>
    <m/>
    <m/>
    <m/>
    <m/>
    <m/>
    <m/>
    <m/>
    <m/>
    <m/>
    <m/>
    <m/>
    <m/>
    <m/>
    <s v="cigarette"/>
    <s v="cigarette"/>
    <s v="cigarette"/>
    <s v="cigarette"/>
    <m/>
    <m/>
    <m/>
    <m/>
    <m/>
    <m/>
    <m/>
    <m/>
    <m/>
    <m/>
    <m/>
    <s v="Pro"/>
    <n v="2"/>
    <n v="6"/>
    <n v="4"/>
    <n v="2"/>
    <m/>
    <m/>
    <n v="0"/>
    <n v="1.71"/>
    <n v="3"/>
    <n v="1"/>
    <n v="1"/>
    <m/>
    <m/>
  </r>
  <r>
    <n v="48742"/>
    <s v="Fighting Temptations, The"/>
    <d v="2003-09-19T00:00:00"/>
    <x v="1"/>
    <s v="T10"/>
    <n v="123"/>
    <s v="Paramount"/>
    <x v="3"/>
    <m/>
    <x v="0"/>
    <n v="15000000"/>
    <n v="0"/>
    <m/>
    <n v="30238577"/>
    <s v="final"/>
    <n v="6.03"/>
    <n v="0"/>
    <n v="1"/>
    <n v="0"/>
    <n v="0"/>
    <s v="US"/>
    <s v="GA"/>
    <s v="BC"/>
    <s v="US"/>
    <s v="NY"/>
    <s v="BC"/>
    <s v="Gale, David; Jones, Loretha C.; Medina, Benny; Pollack, Jeff"/>
    <s v="Lynn, Jonathan"/>
    <s v="Hunter, Elizabeth; Patterson, Saladin K."/>
    <s v="Bell, Tania"/>
    <s v="Hirsch, Paul"/>
    <s v="Gooding, Jr., Cuba"/>
    <s v="star"/>
    <s v="Cigar"/>
    <s v="30+"/>
    <s v="Male"/>
    <s v="African American"/>
    <m/>
    <s v="Good guy"/>
    <s v="Harvey, Steve"/>
    <s v="credited non-star"/>
    <s v="Cigarette"/>
    <s v="30+"/>
    <s v="Male"/>
    <s v="African American"/>
    <m/>
    <m/>
    <s v="Epps, Mike"/>
    <s v="credited non-star"/>
    <s v="Cigarette"/>
    <s v="30+"/>
    <s v="Male"/>
    <s v="African American"/>
    <m/>
    <m/>
    <s v="Non-IMDb, Extra"/>
    <s v="extra"/>
    <s v="Cigar"/>
    <s v="30+"/>
    <s v="Male"/>
    <s v="Caucasian"/>
    <m/>
    <m/>
    <s v="Non-IMDb, Extra"/>
    <s v="extra"/>
    <s v="Cigarette"/>
    <s v="30+"/>
    <s v="Male"/>
    <s v="African American"/>
    <m/>
    <m/>
    <m/>
    <m/>
    <m/>
    <m/>
    <m/>
    <m/>
    <m/>
    <m/>
    <m/>
    <m/>
    <m/>
    <m/>
    <m/>
    <m/>
    <m/>
    <m/>
    <m/>
    <m/>
    <m/>
    <m/>
    <m/>
    <m/>
    <m/>
    <m/>
    <m/>
    <m/>
    <m/>
    <m/>
    <m/>
    <m/>
    <m/>
    <m/>
    <m/>
    <m/>
    <m/>
    <m/>
    <m/>
    <m/>
    <m/>
    <m/>
    <m/>
    <m/>
    <m/>
    <m/>
    <m/>
    <m/>
    <m/>
    <m/>
    <m/>
    <s v="Montecristo"/>
    <s v="Montecristo"/>
    <s v="Gooding, Jr., Cuba"/>
    <m/>
    <m/>
    <m/>
    <m/>
    <m/>
    <m/>
    <m/>
    <m/>
    <m/>
    <m/>
    <m/>
    <n v="21"/>
    <n v="36"/>
    <n v="0"/>
    <n v="0"/>
    <n v="57"/>
    <s v="50+"/>
    <n v="5014689"/>
    <n v="285837273"/>
    <s v="Home"/>
    <s v="Workplace"/>
    <s v="Bar/nightclub"/>
    <s v="Outdoors"/>
    <m/>
    <m/>
    <s v="auditorium"/>
    <s v="fair"/>
    <s v="Non-smoking adult"/>
    <m/>
    <m/>
    <s v="Elsewhere in US"/>
    <m/>
    <m/>
    <m/>
    <m/>
    <m/>
    <m/>
    <m/>
    <m/>
    <m/>
    <m/>
    <m/>
    <n v="1"/>
    <n v="2"/>
    <n v="2"/>
    <m/>
    <m/>
    <m/>
    <m/>
    <m/>
    <m/>
    <m/>
    <m/>
    <m/>
    <m/>
    <m/>
    <m/>
    <m/>
    <m/>
    <m/>
    <m/>
    <m/>
    <m/>
    <m/>
    <s v="cigar"/>
    <s v="cigar"/>
    <s v="cigarette; cigar"/>
    <s v="cigarette"/>
    <m/>
    <m/>
    <m/>
    <s v="cigarette"/>
    <m/>
    <m/>
    <m/>
    <s v="cigar"/>
    <s v="When young teen finds that Cuba's cigar is Cuban he exclaims, &quot;Cool!&quot;"/>
    <s v="Pro"/>
    <n v="6"/>
    <n v="6"/>
    <n v="6"/>
    <n v="3"/>
    <s v="Specific brand"/>
    <s v="specific brand depiction"/>
    <n v="0"/>
    <n v="3"/>
    <n v="6"/>
    <n v="1"/>
    <n v="1"/>
    <m/>
    <m/>
  </r>
  <r>
    <n v="48743"/>
    <s v="Duplex"/>
    <d v="2003-09-26T00:00:00"/>
    <x v="1"/>
    <s v="T10"/>
    <n v="97"/>
    <s v="Miramax"/>
    <x v="0"/>
    <s v="Miramax"/>
    <x v="0"/>
    <n v="40000000"/>
    <n v="0"/>
    <m/>
    <n v="9652000"/>
    <s v="final"/>
    <n v="6.03"/>
    <n v="0"/>
    <n v="1"/>
    <n v="0"/>
    <n v="0"/>
    <s v="US"/>
    <s v="CA"/>
    <m/>
    <s v="US"/>
    <s v="NY"/>
    <m/>
    <s v="Barrymore, Drew; Cornfeld, Stuart; Stiller, Ben; Gladstein, Richard N."/>
    <s v="DeVito, Danny"/>
    <s v="Doyle, Larry; Hamburg, John"/>
    <s v="Gelfman, Peter"/>
    <s v="Klingman, Lynzee"/>
    <s v="Essel, Eileen"/>
    <s v="credited non-star"/>
    <s v="Cigarette"/>
    <s v="30+"/>
    <s v="Female"/>
    <s v="Caucasian"/>
    <m/>
    <s v="Bad guy"/>
    <s v="Non-IMDb, Extra"/>
    <s v="extra"/>
    <s v="Cigarette"/>
    <s v="30+"/>
    <s v="Male"/>
    <s v="Caucasian"/>
    <m/>
    <m/>
    <s v="Non-IMDb, Extra"/>
    <s v="extra"/>
    <s v="Cigarette"/>
    <s v="30+"/>
    <s v="Male"/>
    <s v="African American"/>
    <m/>
    <m/>
    <s v="Non-IMDb, Extra"/>
    <s v="extra"/>
    <s v="Cigarette"/>
    <s v="30+"/>
    <s v="Male"/>
    <s v="Other"/>
    <s v="Unidentified"/>
    <m/>
    <m/>
    <m/>
    <m/>
    <m/>
    <m/>
    <m/>
    <m/>
    <m/>
    <m/>
    <m/>
    <m/>
    <m/>
    <m/>
    <m/>
    <m/>
    <m/>
    <m/>
    <m/>
    <m/>
    <m/>
    <m/>
    <m/>
    <m/>
    <m/>
    <m/>
    <m/>
    <m/>
    <m/>
    <m/>
    <m/>
    <m/>
    <m/>
    <m/>
    <m/>
    <m/>
    <m/>
    <m/>
    <m/>
    <m/>
    <m/>
    <m/>
    <m/>
    <m/>
    <m/>
    <m/>
    <m/>
    <m/>
    <m/>
    <m/>
    <m/>
    <m/>
    <m/>
    <m/>
    <m/>
    <m/>
    <m/>
    <m/>
    <m/>
    <m/>
    <m/>
    <m/>
    <m/>
    <m/>
    <m/>
    <m/>
    <m/>
    <m/>
    <m/>
    <m/>
    <m/>
    <m/>
    <n v="19"/>
    <n v="0"/>
    <n v="0"/>
    <n v="0"/>
    <n v="19"/>
    <s v="10 — 29"/>
    <n v="1600663"/>
    <n v="30412597"/>
    <s v="Home"/>
    <s v="Outdoors"/>
    <m/>
    <m/>
    <m/>
    <m/>
    <m/>
    <s v="street"/>
    <s v="Non-smoking adult"/>
    <m/>
    <m/>
    <s v="Elsewhere in US"/>
    <m/>
    <m/>
    <m/>
    <m/>
    <m/>
    <m/>
    <m/>
    <m/>
    <m/>
    <m/>
    <m/>
    <n v="0"/>
    <n v="1"/>
    <n v="3"/>
    <s v="Comment by actor/actress"/>
    <s v="Man asks for and buys nicorette"/>
    <m/>
    <m/>
    <m/>
    <m/>
    <m/>
    <m/>
    <m/>
    <m/>
    <m/>
    <m/>
    <m/>
    <m/>
    <m/>
    <m/>
    <m/>
    <m/>
    <m/>
    <m/>
    <m/>
    <m/>
    <m/>
    <m/>
    <m/>
    <m/>
    <m/>
    <m/>
    <m/>
    <s v="cigarette"/>
    <s v="cigarette"/>
    <s v="crazy woman, evil"/>
    <s v="Neutral"/>
    <n v="4"/>
    <n v="2"/>
    <n v="6"/>
    <n v="3"/>
    <m/>
    <m/>
    <n v="0"/>
    <n v="2.14"/>
    <n v="3"/>
    <n v="1"/>
    <n v="1"/>
    <m/>
    <m/>
  </r>
  <r>
    <n v="48744"/>
    <s v="Rundown, The"/>
    <d v="2003-09-26T00:00:00"/>
    <x v="1"/>
    <s v="T10"/>
    <n v="104"/>
    <s v="Universal"/>
    <x v="2"/>
    <m/>
    <x v="0"/>
    <n v="85000000"/>
    <n v="0"/>
    <m/>
    <n v="47592825"/>
    <s v="final"/>
    <n v="6.03"/>
    <n v="0"/>
    <n v="1"/>
    <n v="0"/>
    <n v="0"/>
    <s v="US"/>
    <s v="CA"/>
    <m/>
    <s v="US"/>
    <s v="HI"/>
    <m/>
    <s v="Abraham, Marc; Glasser, Karen; Misher, Kevin"/>
    <s v="Berg, Peter"/>
    <s v="Stewart, R.J.; Vanderbilt, James"/>
    <s v="Fox, Douglas"/>
    <s v="Pearson, Richard"/>
    <s v="Non-IMDb, Extra"/>
    <s v="extra"/>
    <s v="Cigarette"/>
    <s v="30+"/>
    <s v="Male"/>
    <s v="Caucasian"/>
    <m/>
    <s v="Bad guy"/>
    <s v="Non-IMDb, Extra"/>
    <s v="extra"/>
    <s v="Cigarette"/>
    <s v="20-30"/>
    <s v="Male"/>
    <m/>
    <m/>
    <m/>
    <s v="Non-IMDb, Extra"/>
    <s v="extra"/>
    <s v="Cigarette"/>
    <s v="30+"/>
    <s v="Male"/>
    <s v="Other"/>
    <s v="Unidentified"/>
    <m/>
    <s v="Non-IMDb, Extra"/>
    <s v="extra"/>
    <s v="Cigarette"/>
    <s v="30+"/>
    <s v="Male"/>
    <s v="Other"/>
    <s v="Unidentified"/>
    <m/>
    <s v="Non-IMDb, Extra"/>
    <s v="extra"/>
    <s v="Cigarette"/>
    <s v="30+"/>
    <s v="Male"/>
    <s v="Other"/>
    <s v="Unidentified"/>
    <m/>
    <s v="Non-IMDb, Extra"/>
    <s v="extra"/>
    <s v="Cigarette"/>
    <s v="30+"/>
    <s v="Male"/>
    <s v="Other"/>
    <s v="Unidentified"/>
    <m/>
    <s v="Non-IMDb, Extra"/>
    <s v="extra"/>
    <s v="Cigar"/>
    <s v="30+"/>
    <s v="Male"/>
    <s v="Other"/>
    <s v="Unidentified"/>
    <m/>
    <m/>
    <m/>
    <m/>
    <m/>
    <m/>
    <m/>
    <m/>
    <m/>
    <m/>
    <m/>
    <m/>
    <m/>
    <m/>
    <m/>
    <m/>
    <m/>
    <m/>
    <m/>
    <m/>
    <m/>
    <m/>
    <m/>
    <m/>
    <m/>
    <m/>
    <m/>
    <m/>
    <m/>
    <m/>
    <m/>
    <m/>
    <m/>
    <m/>
    <m/>
    <m/>
    <m/>
    <m/>
    <m/>
    <m/>
    <m/>
    <m/>
    <m/>
    <m/>
    <m/>
    <m/>
    <m/>
    <m/>
    <n v="17"/>
    <n v="3"/>
    <n v="0"/>
    <n v="0"/>
    <n v="20"/>
    <s v="10 — 29"/>
    <n v="7892674"/>
    <n v="157853480"/>
    <s v="Bar/nightclub"/>
    <s v="Outdoors"/>
    <m/>
    <m/>
    <m/>
    <m/>
    <m/>
    <s v="jungle, in camp"/>
    <s v="Non-smoking adult"/>
    <m/>
    <m/>
    <s v="Outside of US"/>
    <m/>
    <m/>
    <m/>
    <m/>
    <m/>
    <m/>
    <m/>
    <m/>
    <m/>
    <m/>
    <m/>
    <n v="0"/>
    <n v="0"/>
    <n v="7"/>
    <m/>
    <m/>
    <m/>
    <m/>
    <m/>
    <m/>
    <m/>
    <m/>
    <m/>
    <m/>
    <m/>
    <m/>
    <m/>
    <m/>
    <m/>
    <m/>
    <m/>
    <m/>
    <m/>
    <m/>
    <m/>
    <m/>
    <m/>
    <m/>
    <m/>
    <s v="cigarette"/>
    <s v="cigarette"/>
    <m/>
    <m/>
    <s v="cigarette"/>
    <m/>
    <m/>
    <s v="Neutral"/>
    <n v="4"/>
    <n v="2"/>
    <n v="2"/>
    <n v="2"/>
    <m/>
    <m/>
    <n v="0"/>
    <n v="1.42"/>
    <n v="2"/>
    <n v="1"/>
    <n v="1"/>
    <m/>
    <m/>
  </r>
  <r>
    <n v="48745"/>
    <s v="Under the Tuscan Sun"/>
    <d v="2003-09-26T00:00:00"/>
    <x v="1"/>
    <s v="T10"/>
    <n v="115"/>
    <s v="Touchstone"/>
    <x v="1"/>
    <m/>
    <x v="0"/>
    <n v="18000000"/>
    <n v="0"/>
    <m/>
    <n v="43601508"/>
    <s v="final"/>
    <n v="6.03"/>
    <n v="0"/>
    <n v="1"/>
    <n v="0"/>
    <n v="0"/>
    <s v="Italy"/>
    <m/>
    <m/>
    <s v="US"/>
    <s v="CA"/>
    <m/>
    <s v="Wells, Audrey"/>
    <s v="Wells, Audrey"/>
    <s v="Wells, Audrey"/>
    <s v="Villa, Claudio"/>
    <s v="Coburn, Arthur"/>
    <s v="Non-IMDb, Extra"/>
    <s v="extra"/>
    <s v="Cigarette"/>
    <s v="30+"/>
    <s v="Male"/>
    <s v="Caucasian"/>
    <m/>
    <m/>
    <s v="Non-IMDb, Extra"/>
    <s v="extra"/>
    <s v="Cigarette"/>
    <s v="20-30"/>
    <s v="Male"/>
    <s v="Caucasian"/>
    <m/>
    <m/>
    <s v="Non-IMDb, Extra"/>
    <s v="extra"/>
    <s v="Cigarette"/>
    <s v="20-30"/>
    <s v="Male"/>
    <s v="Caucasian"/>
    <m/>
    <m/>
    <s v="Non-IMDb, Extra"/>
    <s v="extra"/>
    <s v="Cigarette"/>
    <s v="30+"/>
    <s v="Female"/>
    <s v="Caucasian"/>
    <m/>
    <m/>
    <s v="Non-IMDb, Extra"/>
    <s v="extra"/>
    <s v="Cigarette"/>
    <s v="30+"/>
    <s v="Male"/>
    <s v="Caucasian"/>
    <m/>
    <m/>
    <s v="Non-IMDb, Extra"/>
    <s v="extra"/>
    <s v="Cigarette"/>
    <s v="20-30"/>
    <s v="Male"/>
    <s v="Caucasian"/>
    <m/>
    <m/>
    <m/>
    <m/>
    <m/>
    <m/>
    <m/>
    <m/>
    <m/>
    <m/>
    <m/>
    <m/>
    <m/>
    <m/>
    <m/>
    <m/>
    <m/>
    <m/>
    <m/>
    <m/>
    <m/>
    <m/>
    <m/>
    <m/>
    <m/>
    <m/>
    <m/>
    <m/>
    <m/>
    <m/>
    <m/>
    <m/>
    <m/>
    <m/>
    <m/>
    <m/>
    <m/>
    <m/>
    <m/>
    <m/>
    <m/>
    <m/>
    <m/>
    <m/>
    <m/>
    <m/>
    <m/>
    <m/>
    <m/>
    <m/>
    <m/>
    <m/>
    <m/>
    <m/>
    <m/>
    <m/>
    <m/>
    <n v="25"/>
    <n v="0"/>
    <n v="0"/>
    <n v="0"/>
    <n v="25"/>
    <s v="10 — 29"/>
    <n v="7230764"/>
    <n v="180769100"/>
    <s v="Home"/>
    <s v="Restaurant"/>
    <s v="Outdoors"/>
    <m/>
    <m/>
    <m/>
    <m/>
    <s v="marketplace"/>
    <s v="Pregnant/ill person"/>
    <m/>
    <m/>
    <s v="Outside of US"/>
    <m/>
    <m/>
    <m/>
    <m/>
    <m/>
    <m/>
    <m/>
    <m/>
    <m/>
    <m/>
    <m/>
    <n v="0"/>
    <n v="0"/>
    <n v="6"/>
    <m/>
    <m/>
    <m/>
    <m/>
    <m/>
    <m/>
    <m/>
    <m/>
    <m/>
    <m/>
    <m/>
    <m/>
    <m/>
    <m/>
    <m/>
    <m/>
    <m/>
    <m/>
    <m/>
    <m/>
    <m/>
    <m/>
    <m/>
    <m/>
    <m/>
    <s v="cigarette"/>
    <m/>
    <m/>
    <m/>
    <s v="cigarette"/>
    <m/>
    <m/>
    <s v="Neutral"/>
    <n v="4"/>
    <n v="2"/>
    <n v="4"/>
    <n v="2"/>
    <s v="Tobacco use around child, tobacco use around pregnant/ill person"/>
    <s v="use near child/pregnant/ill person"/>
    <n v="0"/>
    <n v="1.71"/>
    <n v="6"/>
    <n v="1"/>
    <n v="1"/>
    <m/>
    <m/>
  </r>
  <r>
    <n v="48746"/>
    <s v="Out of Time"/>
    <d v="2003-10-03T00:00:00"/>
    <x v="1"/>
    <s v="T10"/>
    <n v="114"/>
    <s v="MGM"/>
    <x v="0"/>
    <s v="MGM"/>
    <x v="0"/>
    <n v="50000000"/>
    <n v="0"/>
    <m/>
    <n v="40905277"/>
    <s v="final"/>
    <n v="6.03"/>
    <n v="0"/>
    <n v="1"/>
    <n v="0"/>
    <n v="0"/>
    <s v="US"/>
    <s v="FL"/>
    <m/>
    <m/>
    <m/>
    <m/>
    <s v="Beaton, Jesse; Moritz, Neal H."/>
    <s v="Franklin, Carl"/>
    <s v="Collard, David"/>
    <s v="Blount, Will"/>
    <s v="Kravetz, Carole"/>
    <s v="Billingsley, John"/>
    <s v="credited non-star"/>
    <s v="Cigarette"/>
    <s v="30+"/>
    <s v="Male"/>
    <s v="Caucasian"/>
    <m/>
    <s v="Good guy"/>
    <m/>
    <m/>
    <m/>
    <m/>
    <m/>
    <m/>
    <m/>
    <m/>
    <m/>
    <m/>
    <m/>
    <m/>
    <m/>
    <m/>
    <m/>
    <m/>
    <m/>
    <m/>
    <m/>
    <m/>
    <m/>
    <m/>
    <m/>
    <m/>
    <m/>
    <m/>
    <m/>
    <m/>
    <m/>
    <m/>
    <m/>
    <m/>
    <m/>
    <m/>
    <m/>
    <m/>
    <m/>
    <m/>
    <m/>
    <m/>
    <m/>
    <m/>
    <m/>
    <m/>
    <m/>
    <m/>
    <m/>
    <m/>
    <m/>
    <m/>
    <m/>
    <m/>
    <m/>
    <m/>
    <m/>
    <m/>
    <m/>
    <m/>
    <m/>
    <m/>
    <m/>
    <m/>
    <m/>
    <m/>
    <m/>
    <m/>
    <m/>
    <m/>
    <m/>
    <m/>
    <m/>
    <m/>
    <m/>
    <m/>
    <m/>
    <m/>
    <m/>
    <m/>
    <m/>
    <m/>
    <m/>
    <m/>
    <m/>
    <m/>
    <m/>
    <m/>
    <m/>
    <m/>
    <m/>
    <m/>
    <m/>
    <m/>
    <m/>
    <m/>
    <m/>
    <n v="26"/>
    <n v="0"/>
    <n v="0"/>
    <n v="0"/>
    <n v="26"/>
    <s v="10 — 29"/>
    <n v="6783628"/>
    <n v="176374328"/>
    <s v="Workplace"/>
    <s v="Bar/nightclub"/>
    <s v="Outdoors"/>
    <m/>
    <m/>
    <m/>
    <m/>
    <s v="outside house"/>
    <s v="Non-smoking adult"/>
    <m/>
    <m/>
    <s v="Elsewhere in US"/>
    <m/>
    <m/>
    <m/>
    <m/>
    <m/>
    <m/>
    <m/>
    <m/>
    <m/>
    <m/>
    <m/>
    <n v="0"/>
    <n v="1"/>
    <n v="0"/>
    <s v="Comment by actor/actress"/>
    <s v="Their lungs will be as black as mine Chae (smoker referring to burned bodies)"/>
    <m/>
    <s v="Health of Smoker"/>
    <s v="Visual clue"/>
    <m/>
    <s v="Eva Mendes takes cigarette out of medical exam. Mouth- looking disgusted"/>
    <m/>
    <m/>
    <m/>
    <m/>
    <m/>
    <m/>
    <m/>
    <m/>
    <m/>
    <m/>
    <m/>
    <m/>
    <m/>
    <m/>
    <m/>
    <s v="cigarette"/>
    <m/>
    <m/>
    <m/>
    <s v="cigarette"/>
    <m/>
    <m/>
    <m/>
    <m/>
    <m/>
    <s v="Pro"/>
    <n v="4"/>
    <n v="6"/>
    <n v="4"/>
    <n v="3"/>
    <m/>
    <m/>
    <n v="0"/>
    <n v="2.42"/>
    <n v="3"/>
    <n v="1"/>
    <n v="1"/>
    <m/>
    <m/>
  </r>
  <r>
    <n v="48747"/>
    <s v="School of Rock"/>
    <d v="2003-10-03T00:00:00"/>
    <x v="1"/>
    <s v="T10"/>
    <n v="108"/>
    <s v="Paramount"/>
    <x v="3"/>
    <m/>
    <x v="0"/>
    <n v="35000000"/>
    <n v="0"/>
    <m/>
    <n v="81257845"/>
    <s v="final"/>
    <n v="6.03"/>
    <n v="0"/>
    <n v="1"/>
    <n v="0"/>
    <n v="0"/>
    <s v="US"/>
    <s v="NY"/>
    <m/>
    <s v="US"/>
    <s v="NJ"/>
    <m/>
    <s v="Rudin, Scott"/>
    <s v="Linklater, Richard"/>
    <s v="White, Mike"/>
    <s v="Lasowitz, Martin"/>
    <s v="Adair, Sandra"/>
    <s v="Non-IMDb, Extra"/>
    <s v="extra"/>
    <s v="Cigarette"/>
    <s v="20-30"/>
    <s v="Male"/>
    <s v="Caucasian"/>
    <m/>
    <m/>
    <s v="Non-IMDb, Extra"/>
    <s v="extra"/>
    <s v="Cigarette"/>
    <s v="20-30"/>
    <s v="Male"/>
    <s v="Caucasian"/>
    <m/>
    <m/>
    <s v="Non-IMDb, Extra"/>
    <s v="extra"/>
    <s v="Cigarette"/>
    <s v="30+"/>
    <s v="Male"/>
    <s v="Caucasian"/>
    <m/>
    <m/>
    <s v="Non-IMDb, Extra"/>
    <s v="extra"/>
    <s v="Cigarette"/>
    <s v="20-30"/>
    <s v="Male"/>
    <s v="Caucasian"/>
    <m/>
    <m/>
    <m/>
    <m/>
    <m/>
    <m/>
    <m/>
    <m/>
    <m/>
    <m/>
    <m/>
    <m/>
    <m/>
    <m/>
    <m/>
    <m/>
    <m/>
    <m/>
    <m/>
    <m/>
    <m/>
    <m/>
    <m/>
    <m/>
    <m/>
    <m/>
    <m/>
    <m/>
    <m/>
    <m/>
    <m/>
    <m/>
    <m/>
    <m/>
    <m/>
    <m/>
    <m/>
    <m/>
    <m/>
    <m/>
    <m/>
    <m/>
    <m/>
    <m/>
    <m/>
    <m/>
    <m/>
    <m/>
    <m/>
    <m/>
    <m/>
    <m/>
    <m/>
    <m/>
    <m/>
    <m/>
    <m/>
    <m/>
    <m/>
    <m/>
    <m/>
    <m/>
    <m/>
    <m/>
    <m/>
    <m/>
    <m/>
    <m/>
    <m/>
    <m/>
    <m/>
    <m/>
    <m/>
    <n v="12"/>
    <n v="0"/>
    <n v="0"/>
    <n v="0"/>
    <n v="12"/>
    <s v="10 — 29"/>
    <n v="13475596"/>
    <n v="161707152"/>
    <s v="Restaurant"/>
    <s v="Vehicle"/>
    <m/>
    <m/>
    <m/>
    <m/>
    <m/>
    <m/>
    <s v="Child"/>
    <m/>
    <m/>
    <s v="Elsewhere in US"/>
    <m/>
    <m/>
    <m/>
    <m/>
    <m/>
    <m/>
    <m/>
    <m/>
    <m/>
    <m/>
    <m/>
    <n v="0"/>
    <n v="0"/>
    <n v="4"/>
    <m/>
    <m/>
    <m/>
    <m/>
    <m/>
    <m/>
    <m/>
    <m/>
    <m/>
    <m/>
    <m/>
    <m/>
    <m/>
    <m/>
    <m/>
    <m/>
    <m/>
    <m/>
    <s v="cigarette"/>
    <m/>
    <m/>
    <m/>
    <m/>
    <s v="cigarette"/>
    <m/>
    <m/>
    <m/>
    <m/>
    <s v="cigarette"/>
    <s v="cigarette"/>
    <m/>
    <m/>
    <s v="Balanced"/>
    <n v="4"/>
    <n v="4"/>
    <n v="2"/>
    <n v="3"/>
    <s v="Tobacco use around child"/>
    <s v="use near child/pregnant/ill person"/>
    <n v="0"/>
    <n v="1.85"/>
    <n v="6"/>
    <n v="1"/>
    <n v="1"/>
    <m/>
    <m/>
  </r>
  <r>
    <n v="48748"/>
    <s v="Intolerable Cruelty"/>
    <d v="2003-10-10T00:00:00"/>
    <x v="1"/>
    <s v="T10"/>
    <n v="100"/>
    <s v="Universal"/>
    <x v="2"/>
    <m/>
    <x v="0"/>
    <n v="60000000"/>
    <n v="0"/>
    <m/>
    <n v="35096190"/>
    <s v="final"/>
    <n v="6.03"/>
    <n v="0"/>
    <n v="1"/>
    <n v="0"/>
    <n v="0"/>
    <s v="US"/>
    <s v="NV"/>
    <m/>
    <s v="US"/>
    <s v="CA"/>
    <m/>
    <s v="Coen, Ethan; Grazer, Brian"/>
    <s v="Coen, Joel"/>
    <s v="Ramsey, Robert; Stone, Matthew; Coen, Ethan; Coen, Joel"/>
    <s v="Nowell, Kari J."/>
    <s v="Coen, Ethan"/>
    <s v="Non-IMDb, Extra"/>
    <s v="extra"/>
    <s v="Cigarette"/>
    <s v="30+"/>
    <s v="Male"/>
    <s v="Caucasian"/>
    <m/>
    <m/>
    <s v="Non-IMDb, Extra"/>
    <s v="extra"/>
    <s v="Cigarette"/>
    <s v="30+"/>
    <s v="Male"/>
    <s v="Caucasian"/>
    <m/>
    <m/>
    <m/>
    <m/>
    <m/>
    <m/>
    <m/>
    <m/>
    <m/>
    <m/>
    <m/>
    <m/>
    <m/>
    <m/>
    <m/>
    <m/>
    <m/>
    <m/>
    <m/>
    <m/>
    <m/>
    <m/>
    <m/>
    <m/>
    <m/>
    <m/>
    <m/>
    <m/>
    <m/>
    <m/>
    <m/>
    <m/>
    <m/>
    <m/>
    <m/>
    <m/>
    <m/>
    <m/>
    <m/>
    <m/>
    <m/>
    <m/>
    <m/>
    <m/>
    <m/>
    <m/>
    <m/>
    <m/>
    <m/>
    <m/>
    <m/>
    <m/>
    <m/>
    <m/>
    <m/>
    <m/>
    <m/>
    <m/>
    <m/>
    <m/>
    <m/>
    <m/>
    <m/>
    <m/>
    <m/>
    <m/>
    <m/>
    <m/>
    <m/>
    <m/>
    <m/>
    <m/>
    <m/>
    <m/>
    <m/>
    <m/>
    <m/>
    <m/>
    <m/>
    <m/>
    <m/>
    <m/>
    <m/>
    <m/>
    <m/>
    <m/>
    <m/>
    <m/>
    <m/>
    <n v="5"/>
    <n v="0"/>
    <n v="0"/>
    <n v="0"/>
    <n v="5"/>
    <s v="1 — 9"/>
    <n v="5820264"/>
    <n v="29101320"/>
    <s v="Hotel/motel"/>
    <m/>
    <m/>
    <m/>
    <m/>
    <m/>
    <m/>
    <m/>
    <m/>
    <m/>
    <m/>
    <s v="Elsewhere in US"/>
    <m/>
    <m/>
    <m/>
    <m/>
    <m/>
    <m/>
    <m/>
    <m/>
    <m/>
    <m/>
    <m/>
    <n v="0"/>
    <n v="0"/>
    <n v="2"/>
    <m/>
    <m/>
    <m/>
    <m/>
    <m/>
    <m/>
    <m/>
    <m/>
    <m/>
    <m/>
    <m/>
    <m/>
    <m/>
    <m/>
    <m/>
    <m/>
    <m/>
    <m/>
    <m/>
    <m/>
    <m/>
    <m/>
    <m/>
    <m/>
    <m/>
    <m/>
    <m/>
    <m/>
    <m/>
    <s v="cigarette"/>
    <m/>
    <m/>
    <s v="Neutral"/>
    <n v="2"/>
    <n v="2"/>
    <n v="2"/>
    <n v="2"/>
    <m/>
    <m/>
    <n v="0"/>
    <n v="1.1000000000000001"/>
    <n v="2"/>
    <n v="1"/>
    <n v="1"/>
    <m/>
    <m/>
  </r>
  <r>
    <n v="48749"/>
    <s v="House of the Dead, The"/>
    <d v="2003-10-10T00:00:00"/>
    <x v="1"/>
    <s v="T10"/>
    <n v="90"/>
    <s v="Artisan"/>
    <x v="0"/>
    <s v="Lionsgate"/>
    <x v="1"/>
    <n v="7000000"/>
    <n v="0"/>
    <m/>
    <n v="10199354"/>
    <s v="final"/>
    <n v="6.03"/>
    <n v="0"/>
    <n v="1"/>
    <n v="0"/>
    <n v="0"/>
    <s v="CAN"/>
    <m/>
    <s v="BC"/>
    <m/>
    <m/>
    <m/>
    <s v="Boll, Uwe; Herold, Wolfgang"/>
    <s v="Boll, Uwe"/>
    <s v="Altman, Mark A.; Parker, Dave"/>
    <s v="Ter Horst, Hans"/>
    <s v="Richardson, David M."/>
    <s v="Prochnow, Jurgen"/>
    <s v="credited non-star"/>
    <s v="Cigar"/>
    <s v="30+"/>
    <s v="Male"/>
    <s v="Caucasian"/>
    <m/>
    <s v="Good guy"/>
    <m/>
    <m/>
    <m/>
    <m/>
    <m/>
    <m/>
    <m/>
    <m/>
    <m/>
    <m/>
    <m/>
    <m/>
    <m/>
    <m/>
    <m/>
    <m/>
    <m/>
    <m/>
    <m/>
    <m/>
    <m/>
    <m/>
    <m/>
    <m/>
    <m/>
    <m/>
    <m/>
    <m/>
    <m/>
    <m/>
    <m/>
    <m/>
    <m/>
    <m/>
    <m/>
    <m/>
    <m/>
    <m/>
    <m/>
    <m/>
    <m/>
    <m/>
    <m/>
    <m/>
    <m/>
    <m/>
    <m/>
    <m/>
    <m/>
    <m/>
    <m/>
    <m/>
    <m/>
    <m/>
    <m/>
    <m/>
    <m/>
    <m/>
    <m/>
    <m/>
    <m/>
    <m/>
    <m/>
    <m/>
    <m/>
    <m/>
    <m/>
    <m/>
    <m/>
    <m/>
    <m/>
    <m/>
    <m/>
    <m/>
    <m/>
    <m/>
    <m/>
    <m/>
    <m/>
    <m/>
    <m/>
    <m/>
    <m/>
    <m/>
    <m/>
    <m/>
    <m/>
    <m/>
    <m/>
    <m/>
    <m/>
    <m/>
    <m/>
    <m/>
    <m/>
    <n v="0"/>
    <n v="30"/>
    <n v="0"/>
    <n v="0"/>
    <n v="30"/>
    <s v="30 — 49"/>
    <n v="1691435"/>
    <n v="50743050"/>
    <s v="Home"/>
    <s v="Outdoors"/>
    <m/>
    <m/>
    <m/>
    <m/>
    <m/>
    <s v="island, boat deck"/>
    <s v="Non-smoking adult"/>
    <m/>
    <m/>
    <s v="Elsewhere in US"/>
    <m/>
    <m/>
    <m/>
    <m/>
    <m/>
    <m/>
    <m/>
    <m/>
    <m/>
    <m/>
    <m/>
    <n v="0"/>
    <n v="1"/>
    <n v="0"/>
    <m/>
    <m/>
    <m/>
    <m/>
    <m/>
    <m/>
    <m/>
    <m/>
    <m/>
    <m/>
    <m/>
    <m/>
    <m/>
    <m/>
    <m/>
    <m/>
    <m/>
    <m/>
    <m/>
    <m/>
    <m/>
    <m/>
    <m/>
    <m/>
    <s v="cigar"/>
    <s v="cigar"/>
    <m/>
    <m/>
    <m/>
    <m/>
    <m/>
    <m/>
    <s v="Pro"/>
    <n v="6"/>
    <n v="6"/>
    <n v="4"/>
    <n v="3"/>
    <m/>
    <m/>
    <n v="0"/>
    <n v="2.71"/>
    <n v="4"/>
    <n v="1"/>
    <n v="1"/>
    <m/>
    <m/>
  </r>
  <r>
    <n v="48750"/>
    <s v="Good Boy!"/>
    <d v="2003-10-10T00:00:00"/>
    <x v="1"/>
    <s v="T10"/>
    <n v="87"/>
    <s v="MGM"/>
    <x v="0"/>
    <s v="MGM"/>
    <x v="2"/>
    <n v="17000000"/>
    <n v="0"/>
    <m/>
    <n v="37566230"/>
    <s v="final"/>
    <n v="6.03"/>
    <n v="0"/>
    <n v="0"/>
    <n v="0"/>
    <n v="0"/>
    <s v="CAN"/>
    <m/>
    <s v="BC"/>
    <m/>
    <m/>
    <m/>
    <s v="Belson, Kristine; Henson, Lisa"/>
    <s v="Hoffman, John Robert"/>
    <s v="Hoffman, John Robert"/>
    <s v="Fairbairn, R.D. 'Luther'"/>
    <s v="Herring, Craig"/>
    <m/>
    <m/>
    <m/>
    <m/>
    <m/>
    <m/>
    <m/>
    <m/>
    <m/>
    <m/>
    <m/>
    <m/>
    <m/>
    <m/>
    <m/>
    <m/>
    <m/>
    <m/>
    <m/>
    <m/>
    <m/>
    <m/>
    <m/>
    <m/>
    <m/>
    <m/>
    <m/>
    <m/>
    <m/>
    <m/>
    <m/>
    <m/>
    <m/>
    <m/>
    <m/>
    <m/>
    <m/>
    <m/>
    <m/>
    <m/>
    <m/>
    <m/>
    <m/>
    <m/>
    <m/>
    <m/>
    <m/>
    <m/>
    <m/>
    <m/>
    <m/>
    <m/>
    <m/>
    <m/>
    <m/>
    <m/>
    <m/>
    <m/>
    <m/>
    <m/>
    <m/>
    <m/>
    <m/>
    <m/>
    <m/>
    <m/>
    <m/>
    <m/>
    <m/>
    <m/>
    <m/>
    <m/>
    <m/>
    <m/>
    <m/>
    <m/>
    <m/>
    <m/>
    <m/>
    <m/>
    <m/>
    <m/>
    <m/>
    <m/>
    <m/>
    <m/>
    <m/>
    <m/>
    <m/>
    <m/>
    <m/>
    <m/>
    <m/>
    <m/>
    <m/>
    <m/>
    <m/>
    <m/>
    <m/>
    <m/>
    <m/>
    <m/>
    <m/>
    <n v="0"/>
    <n v="0"/>
    <n v="0"/>
    <n v="0"/>
    <n v="0"/>
    <n v="0"/>
    <n v="6229889"/>
    <n v="0"/>
    <m/>
    <m/>
    <m/>
    <m/>
    <m/>
    <m/>
    <m/>
    <m/>
    <m/>
    <m/>
    <m/>
    <m/>
    <m/>
    <m/>
    <m/>
    <m/>
    <m/>
    <m/>
    <m/>
    <m/>
    <m/>
    <m/>
    <m/>
    <n v="0"/>
    <n v="0"/>
    <n v="0"/>
    <m/>
    <m/>
    <m/>
    <m/>
    <m/>
    <m/>
    <m/>
    <m/>
    <m/>
    <m/>
    <m/>
    <m/>
    <m/>
    <m/>
    <m/>
    <m/>
    <m/>
    <m/>
    <m/>
    <m/>
    <m/>
    <m/>
    <m/>
    <m/>
    <m/>
    <m/>
    <m/>
    <m/>
    <m/>
    <m/>
    <m/>
    <m/>
    <m/>
    <n v="0"/>
    <n v="0"/>
    <n v="0"/>
    <n v="0"/>
    <m/>
    <m/>
    <n v="0"/>
    <n v="0"/>
    <n v="1"/>
    <n v="1"/>
    <n v="1"/>
    <m/>
    <m/>
  </r>
  <r>
    <n v="48751"/>
    <s v="Kill Bill: Vol. 1"/>
    <d v="2003-10-10T00:00:00"/>
    <x v="1"/>
    <s v="T10"/>
    <n v="110"/>
    <s v="Miramax"/>
    <x v="0"/>
    <s v="Miramax"/>
    <x v="1"/>
    <n v="55000000"/>
    <n v="0"/>
    <m/>
    <n v="70098138"/>
    <s v="final"/>
    <n v="6.03"/>
    <n v="0"/>
    <n v="1"/>
    <n v="0"/>
    <n v="0"/>
    <s v="US"/>
    <s v="CA"/>
    <m/>
    <m/>
    <m/>
    <m/>
    <s v="Bender, Lawrence; Tarantino, Quentin"/>
    <s v="Tarantino, Quentin"/>
    <s v="Tarantino, Quentin"/>
    <s v="Young, Cole"/>
    <s v="Menke, Sally"/>
    <s v="Hannah, Daryl"/>
    <s v="star"/>
    <s v="Cigarette"/>
    <s v="30+"/>
    <s v="Female"/>
    <s v="Caucasian"/>
    <m/>
    <s v="Bad guy"/>
    <s v="Kunimura, Jun"/>
    <s v="credited non-star"/>
    <s v="Cigarette"/>
    <s v="30+"/>
    <s v="Male"/>
    <s v="Asian"/>
    <m/>
    <s v="Bad guy"/>
    <s v="Non-IMDb, Extra"/>
    <s v="extra"/>
    <s v="Cigar"/>
    <s v="30+"/>
    <s v="Male"/>
    <s v="Asian"/>
    <m/>
    <s v="Bad guy"/>
    <s v="Non-IMDb, Extra"/>
    <s v="extra"/>
    <s v="Cigar"/>
    <s v="30+"/>
    <s v="Male"/>
    <s v="Caucasian"/>
    <m/>
    <m/>
    <s v="Non-IMDb, Extra"/>
    <s v="extra"/>
    <s v="Cigarette"/>
    <s v="30+"/>
    <s v="Male"/>
    <s v="Asian"/>
    <m/>
    <m/>
    <s v="Non-IMDb, Extra"/>
    <s v="extra"/>
    <s v="Cigarette"/>
    <s v="20-30"/>
    <s v="Female"/>
    <s v="Caucasian"/>
    <m/>
    <m/>
    <m/>
    <m/>
    <m/>
    <m/>
    <m/>
    <m/>
    <m/>
    <m/>
    <m/>
    <m/>
    <m/>
    <m/>
    <m/>
    <m/>
    <m/>
    <m/>
    <m/>
    <m/>
    <m/>
    <m/>
    <m/>
    <m/>
    <m/>
    <m/>
    <m/>
    <m/>
    <m/>
    <m/>
    <m/>
    <m/>
    <m/>
    <m/>
    <m/>
    <m/>
    <m/>
    <m/>
    <m/>
    <m/>
    <m/>
    <m/>
    <m/>
    <m/>
    <m/>
    <m/>
    <m/>
    <m/>
    <m/>
    <m/>
    <m/>
    <m/>
    <m/>
    <m/>
    <m/>
    <m/>
    <m/>
    <n v="7"/>
    <n v="7"/>
    <n v="0"/>
    <n v="0"/>
    <n v="14"/>
    <s v="10 — 29"/>
    <n v="11624899"/>
    <n v="162748586"/>
    <s v="Home"/>
    <s v="Workplace"/>
    <s v="Vehicle"/>
    <m/>
    <m/>
    <m/>
    <m/>
    <m/>
    <s v="Non-smoking adult"/>
    <m/>
    <m/>
    <s v="Outside of US"/>
    <m/>
    <m/>
    <m/>
    <m/>
    <m/>
    <m/>
    <m/>
    <m/>
    <m/>
    <m/>
    <m/>
    <n v="1"/>
    <n v="1"/>
    <n v="4"/>
    <m/>
    <m/>
    <m/>
    <m/>
    <m/>
    <m/>
    <m/>
    <m/>
    <m/>
    <m/>
    <m/>
    <m/>
    <m/>
    <m/>
    <m/>
    <m/>
    <m/>
    <m/>
    <s v="cigar"/>
    <m/>
    <s v="cigarette; cigar"/>
    <m/>
    <m/>
    <m/>
    <m/>
    <m/>
    <m/>
    <s v="cigarette; cigar"/>
    <m/>
    <m/>
    <m/>
    <m/>
    <s v="Pro"/>
    <n v="4"/>
    <n v="6"/>
    <n v="6"/>
    <n v="3"/>
    <m/>
    <m/>
    <n v="0"/>
    <n v="2.71"/>
    <n v="4"/>
    <n v="1"/>
    <n v="1"/>
    <m/>
    <m/>
  </r>
  <r>
    <n v="48752"/>
    <s v="Mystic River"/>
    <d v="2003-10-15T00:00:00"/>
    <x v="1"/>
    <s v="T10"/>
    <n v="137"/>
    <s v="Warner Bros."/>
    <x v="4"/>
    <m/>
    <x v="1"/>
    <n v="30000000"/>
    <n v="0"/>
    <m/>
    <n v="90135191"/>
    <s v="final"/>
    <n v="6.03"/>
    <n v="0"/>
    <n v="1"/>
    <n v="0"/>
    <n v="0"/>
    <s v="US"/>
    <s v="MA"/>
    <m/>
    <s v="US"/>
    <s v="CA"/>
    <m/>
    <s v="Eastwood, Clint; Hoyt, Judie; Lorenz, Robert"/>
    <s v="Eastwood, Clint"/>
    <s v="Helgeland, Brian"/>
    <s v="Gerbino, Jennifer"/>
    <s v="Cox, Joel"/>
    <s v="Robbins, Tim"/>
    <s v="star"/>
    <s v="Cigarette"/>
    <s v="30+"/>
    <s v="Male"/>
    <s v="Caucasian"/>
    <m/>
    <s v="Good guy"/>
    <s v="Bacon, Kevin"/>
    <s v="star"/>
    <s v="Cigarette"/>
    <s v="30+"/>
    <s v="Male"/>
    <s v="Caucasian"/>
    <m/>
    <s v="Good guy"/>
    <s v="Chapman, Kevin"/>
    <s v="credited non-star"/>
    <s v="Cigarette"/>
    <s v="30+"/>
    <s v="Male"/>
    <s v="Caucasian"/>
    <m/>
    <m/>
    <s v="Linney, Laura"/>
    <s v="star"/>
    <s v="Cigarette"/>
    <s v="30+"/>
    <s v="Female"/>
    <s v="Caucasian"/>
    <m/>
    <s v="Good guy"/>
    <s v="Nelson, Adam"/>
    <s v="credited non-star"/>
    <s v="Cigarette"/>
    <s v="30+"/>
    <s v="Male"/>
    <s v="Caucasian"/>
    <m/>
    <m/>
    <s v="Non-IMDb, Extra"/>
    <s v="extra"/>
    <s v="Cigarette"/>
    <s v="30+"/>
    <s v="Male"/>
    <s v="Caucasian"/>
    <m/>
    <m/>
    <s v="Non-IMDb, Extra"/>
    <s v="extra"/>
    <s v="Cigarette"/>
    <s v="30+"/>
    <s v="Female"/>
    <s v="Caucasian"/>
    <m/>
    <m/>
    <m/>
    <m/>
    <m/>
    <m/>
    <m/>
    <m/>
    <m/>
    <m/>
    <m/>
    <m/>
    <m/>
    <m/>
    <m/>
    <m/>
    <m/>
    <m/>
    <m/>
    <m/>
    <m/>
    <m/>
    <m/>
    <m/>
    <m/>
    <m/>
    <m/>
    <m/>
    <m/>
    <m/>
    <m/>
    <m/>
    <m/>
    <m/>
    <m/>
    <s v="Winston; Marlboro; Newport"/>
    <s v="Winston"/>
    <s v="Robbins, Tim"/>
    <s v="Cigarette pack/smokeless container"/>
    <m/>
    <s v="Marlboro"/>
    <s v="No actor use"/>
    <s v="Retail display"/>
    <m/>
    <s v="Newport"/>
    <s v="No actor use"/>
    <s v="Retail display"/>
    <m/>
    <m/>
    <n v="65"/>
    <n v="0"/>
    <n v="0"/>
    <n v="0"/>
    <n v="65"/>
    <s v="50+"/>
    <n v="14947793"/>
    <n v="971606545"/>
    <s v="Home"/>
    <s v="Home"/>
    <s v="Outdoors"/>
    <m/>
    <m/>
    <m/>
    <m/>
    <s v="porch, cemetery"/>
    <s v="Non-smoking adult"/>
    <m/>
    <m/>
    <s v="Elsewhere in US"/>
    <m/>
    <m/>
    <m/>
    <m/>
    <m/>
    <m/>
    <m/>
    <m/>
    <m/>
    <m/>
    <m/>
    <n v="3"/>
    <n v="2"/>
    <n v="2"/>
    <m/>
    <m/>
    <m/>
    <m/>
    <m/>
    <m/>
    <m/>
    <m/>
    <m/>
    <m/>
    <m/>
    <m/>
    <m/>
    <m/>
    <m/>
    <m/>
    <m/>
    <m/>
    <m/>
    <m/>
    <m/>
    <m/>
    <m/>
    <s v="cigarette"/>
    <s v="cigarette"/>
    <m/>
    <s v="cigarette"/>
    <m/>
    <m/>
    <m/>
    <m/>
    <m/>
    <s v="Pro"/>
    <n v="6"/>
    <n v="6"/>
    <n v="6"/>
    <n v="3"/>
    <s v="Specific brand"/>
    <s v="specific brand depiction"/>
    <n v="0"/>
    <n v="3"/>
    <n v="6"/>
    <n v="1"/>
    <n v="1"/>
    <m/>
    <m/>
  </r>
  <r>
    <n v="48753"/>
    <s v="Runaway Jury"/>
    <d v="2003-10-17T00:00:00"/>
    <x v="1"/>
    <s v="T10"/>
    <n v="127"/>
    <s v="Fox"/>
    <x v="5"/>
    <m/>
    <x v="0"/>
    <n v="60000000"/>
    <n v="0"/>
    <m/>
    <n v="49440996"/>
    <s v="final"/>
    <n v="6.03"/>
    <n v="0"/>
    <n v="1"/>
    <n v="0"/>
    <n v="0"/>
    <s v="US"/>
    <s v="LA"/>
    <m/>
    <m/>
    <m/>
    <m/>
    <s v="Fleder, Gary; Mankiewicz, Christopher; Milchan, Arnon"/>
    <s v="Fleder, Gary"/>
    <s v="Koppelman, Brian; Levien, David; Cleveland, Rick; Chapman, Matthew"/>
    <s v="Farrington, Tracy"/>
    <s v="Steinkamp, William"/>
    <s v="Non-IMDb, Extra"/>
    <s v="extra"/>
    <s v="Cigar"/>
    <s v="30+"/>
    <s v="Male"/>
    <s v="Caucasian"/>
    <m/>
    <m/>
    <s v="Non-IMDb, Extra"/>
    <s v="extra"/>
    <s v="Cigar"/>
    <s v="30+"/>
    <s v="Male"/>
    <s v="Caucasian"/>
    <m/>
    <m/>
    <s v="Nunn, Bill"/>
    <s v="credited non-star"/>
    <s v="Cigarette"/>
    <s v="30+"/>
    <s v="Male"/>
    <s v="African American"/>
    <m/>
    <m/>
    <s v="Manson, Ted"/>
    <s v="credited non-star"/>
    <s v="Cigarette"/>
    <s v="30+"/>
    <s v="Male"/>
    <s v="Caucasian"/>
    <m/>
    <m/>
    <s v="Serrano, Nestor"/>
    <s v="credited non-star"/>
    <s v="Cigarette"/>
    <s v="30+"/>
    <s v="Male"/>
    <s v="Caucasian"/>
    <m/>
    <s v="Bad guy"/>
    <s v="Bamman, Gerry"/>
    <s v="credited non-star"/>
    <s v="Cigarette"/>
    <s v="30+"/>
    <s v="Male"/>
    <s v="Caucasian"/>
    <m/>
    <s v="Bad guy"/>
    <m/>
    <m/>
    <m/>
    <m/>
    <m/>
    <m/>
    <m/>
    <m/>
    <m/>
    <m/>
    <m/>
    <m/>
    <m/>
    <m/>
    <m/>
    <m/>
    <m/>
    <m/>
    <m/>
    <m/>
    <m/>
    <m/>
    <m/>
    <m/>
    <m/>
    <m/>
    <m/>
    <m/>
    <m/>
    <m/>
    <m/>
    <m/>
    <m/>
    <m/>
    <m/>
    <m/>
    <m/>
    <m/>
    <m/>
    <m/>
    <m/>
    <s v="Marlboro"/>
    <s v="Marlboro"/>
    <s v="No actor use"/>
    <s v="Cigarette pack/smokeless container"/>
    <m/>
    <m/>
    <m/>
    <m/>
    <m/>
    <m/>
    <m/>
    <m/>
    <m/>
    <m/>
    <n v="15"/>
    <n v="6"/>
    <n v="0"/>
    <n v="0"/>
    <n v="21"/>
    <s v="10 — 29"/>
    <n v="8199170"/>
    <n v="172182570"/>
    <s v="Workplace"/>
    <s v="Bar/nightclub"/>
    <s v="Outdoors"/>
    <m/>
    <m/>
    <m/>
    <m/>
    <s v="apartment courtyard"/>
    <s v="Non-smoking adult"/>
    <m/>
    <m/>
    <s v="Elsewhere in US"/>
    <m/>
    <m/>
    <m/>
    <m/>
    <m/>
    <m/>
    <m/>
    <m/>
    <m/>
    <m/>
    <m/>
    <n v="0"/>
    <n v="4"/>
    <n v="2"/>
    <s v="Comment by actor/actress"/>
    <s v="When Polanski coughs Cusak tells him he should quit. Hoffman to Hackkman Nice shoes, Big Tobacco? said sarcastically"/>
    <m/>
    <s v="Health of Smoker"/>
    <s v="Visual clue"/>
    <m/>
    <s v="Polanski coughs while smoking"/>
    <m/>
    <s v="Other"/>
    <m/>
    <m/>
    <m/>
    <m/>
    <m/>
    <m/>
    <m/>
    <s v="When juror lights up other jurors describe why he should put it out, predisposed to asthma, secondhand smoke is bad, all jurors begin yelling at him to put it out. He says the only reason he's smoking is that he is starving. No smoking signs"/>
    <m/>
    <m/>
    <m/>
    <s v="cigar"/>
    <m/>
    <m/>
    <m/>
    <s v="cigarette"/>
    <m/>
    <s v="cigarette"/>
    <s v="cigarette"/>
    <m/>
    <s v="cigarette"/>
    <m/>
    <m/>
    <s v="Balanced"/>
    <n v="4"/>
    <n v="4"/>
    <n v="4"/>
    <n v="3"/>
    <s v="Specific brand"/>
    <s v="specific brand depiction"/>
    <n v="0"/>
    <n v="2.14"/>
    <n v="6"/>
    <n v="1"/>
    <n v="1"/>
    <m/>
    <s v="Due to the many anti messages it was determined not to give this movie an auto black although a brand was depicted."/>
  </r>
  <r>
    <n v="48754"/>
    <s v="Texas Chainsaw Massacre, The"/>
    <d v="2003-10-17T00:00:00"/>
    <x v="1"/>
    <s v="T10"/>
    <n v="98"/>
    <s v="New Line"/>
    <x v="4"/>
    <m/>
    <x v="1"/>
    <n v="9200000"/>
    <n v="0"/>
    <m/>
    <n v="80148261"/>
    <s v="final"/>
    <n v="6.03"/>
    <n v="0"/>
    <n v="1"/>
    <n v="0"/>
    <n v="0"/>
    <s v="US"/>
    <s v="TX"/>
    <m/>
    <m/>
    <m/>
    <m/>
    <s v="Bay, Michael; Fleiss, Mike"/>
    <s v="Nispel, Marcus"/>
    <s v="Kosar, Scott"/>
    <s v="Bell, Amy"/>
    <s v="Scantlebury, Glen"/>
    <s v="Ermey, R. Lee"/>
    <s v="credited non-star"/>
    <s v="Smokeless"/>
    <s v="30+"/>
    <s v="Male"/>
    <s v="Caucasian"/>
    <m/>
    <s v="Bad guy"/>
    <s v="Non-IMDb, Extra"/>
    <s v="extra"/>
    <s v="Cigarette"/>
    <s v="30+"/>
    <s v="Female"/>
    <s v="Caucasian"/>
    <m/>
    <s v="Bad guy"/>
    <m/>
    <m/>
    <m/>
    <m/>
    <m/>
    <m/>
    <m/>
    <m/>
    <m/>
    <m/>
    <m/>
    <m/>
    <m/>
    <m/>
    <m/>
    <m/>
    <m/>
    <m/>
    <m/>
    <m/>
    <m/>
    <m/>
    <m/>
    <m/>
    <m/>
    <m/>
    <m/>
    <m/>
    <m/>
    <m/>
    <m/>
    <m/>
    <m/>
    <m/>
    <m/>
    <m/>
    <m/>
    <m/>
    <m/>
    <m/>
    <m/>
    <m/>
    <m/>
    <m/>
    <m/>
    <m/>
    <m/>
    <m/>
    <m/>
    <m/>
    <m/>
    <m/>
    <m/>
    <m/>
    <m/>
    <m/>
    <m/>
    <m/>
    <m/>
    <m/>
    <m/>
    <m/>
    <m/>
    <m/>
    <m/>
    <m/>
    <m/>
    <m/>
    <m/>
    <m/>
    <m/>
    <m/>
    <m/>
    <m/>
    <m/>
    <m/>
    <m/>
    <m/>
    <m/>
    <m/>
    <m/>
    <m/>
    <m/>
    <m/>
    <m/>
    <m/>
    <m/>
    <n v="5"/>
    <n v="0"/>
    <n v="0"/>
    <n v="2"/>
    <n v="7"/>
    <s v="1 — 9"/>
    <n v="13291586"/>
    <n v="93041102"/>
    <s v="Workplace"/>
    <s v="Outdoors"/>
    <m/>
    <m/>
    <m/>
    <m/>
    <m/>
    <s v="street"/>
    <m/>
    <m/>
    <m/>
    <s v="Elsewhere in US"/>
    <m/>
    <m/>
    <m/>
    <m/>
    <m/>
    <m/>
    <m/>
    <m/>
    <m/>
    <m/>
    <m/>
    <n v="0"/>
    <n v="1"/>
    <n v="1"/>
    <m/>
    <m/>
    <m/>
    <m/>
    <m/>
    <m/>
    <m/>
    <m/>
    <m/>
    <m/>
    <m/>
    <m/>
    <m/>
    <m/>
    <m/>
    <m/>
    <m/>
    <m/>
    <m/>
    <m/>
    <m/>
    <m/>
    <m/>
    <m/>
    <m/>
    <m/>
    <m/>
    <m/>
    <s v="cigarette; smokeless"/>
    <m/>
    <s v="smokeless"/>
    <s v="gross"/>
    <s v="Neutral"/>
    <n v="2"/>
    <n v="2"/>
    <n v="4"/>
    <n v="2"/>
    <m/>
    <m/>
    <n v="0"/>
    <n v="1.42"/>
    <n v="2"/>
    <n v="1"/>
    <n v="1"/>
    <m/>
    <m/>
  </r>
  <r>
    <n v="48755"/>
    <s v="Scary Movie 3"/>
    <d v="2003-10-24T00:00:00"/>
    <x v="1"/>
    <s v="T10"/>
    <n v="90"/>
    <s v="Miramax"/>
    <x v="0"/>
    <s v="Miramax"/>
    <x v="0"/>
    <n v="45000000"/>
    <n v="0"/>
    <m/>
    <n v="110000082"/>
    <s v="final"/>
    <n v="6.03"/>
    <n v="0"/>
    <n v="1"/>
    <n v="0"/>
    <n v="0"/>
    <s v="CAN"/>
    <m/>
    <s v="BC"/>
    <s v="US"/>
    <s v="DC"/>
    <m/>
    <s v="Zucker, David"/>
    <s v="Zucker, David"/>
    <s v="Mazin, Craig; Smith, Kevin"/>
    <s v="Coutts, Graham"/>
    <s v="Campbell, Malcolm"/>
    <m/>
    <s v="credited non-star"/>
    <s v="Cigarette"/>
    <s v="30+"/>
    <s v="Female"/>
    <s v="African American"/>
    <m/>
    <s v="Good guy"/>
    <s v="Non-IMDb, Extra"/>
    <s v="extra"/>
    <s v="Cigarette"/>
    <s v="30+"/>
    <s v="Male"/>
    <s v="Caucasian"/>
    <m/>
    <m/>
    <s v="Non-IMDb, Extra"/>
    <s v="extra"/>
    <s v="Cigarette"/>
    <s v="30+"/>
    <s v="Unidentified"/>
    <s v="Other"/>
    <s v="Unidentified"/>
    <m/>
    <s v="Non-IMDb, Extra"/>
    <s v="extra"/>
    <s v="Cigarette"/>
    <s v="30+"/>
    <s v="Male"/>
    <s v="Caucasian"/>
    <m/>
    <m/>
    <m/>
    <m/>
    <m/>
    <m/>
    <m/>
    <m/>
    <m/>
    <m/>
    <m/>
    <m/>
    <m/>
    <m/>
    <m/>
    <m/>
    <m/>
    <m/>
    <m/>
    <m/>
    <m/>
    <m/>
    <m/>
    <m/>
    <m/>
    <m/>
    <m/>
    <m/>
    <m/>
    <m/>
    <m/>
    <m/>
    <m/>
    <m/>
    <m/>
    <m/>
    <m/>
    <m/>
    <m/>
    <m/>
    <m/>
    <m/>
    <m/>
    <m/>
    <m/>
    <m/>
    <m/>
    <m/>
    <m/>
    <m/>
    <m/>
    <m/>
    <m/>
    <m/>
    <m/>
    <m/>
    <m/>
    <m/>
    <m/>
    <m/>
    <m/>
    <m/>
    <m/>
    <m/>
    <m/>
    <m/>
    <m/>
    <m/>
    <m/>
    <m/>
    <m/>
    <m/>
    <m/>
    <n v="14"/>
    <n v="0"/>
    <n v="0"/>
    <n v="0"/>
    <n v="14"/>
    <s v="10 — 29"/>
    <n v="18242136"/>
    <n v="255389904"/>
    <s v="Home"/>
    <s v="Outdoors"/>
    <m/>
    <m/>
    <m/>
    <m/>
    <m/>
    <s v="street"/>
    <s v="Child"/>
    <s v="Pregnant/ill person"/>
    <m/>
    <s v="Elsewhere in US"/>
    <m/>
    <m/>
    <m/>
    <m/>
    <m/>
    <m/>
    <m/>
    <m/>
    <m/>
    <m/>
    <m/>
    <n v="0"/>
    <n v="1"/>
    <n v="3"/>
    <s v="Comment by actor/actress"/>
    <s v="Kid predicting future says Smoke all you want - you're going to be hit by a bus"/>
    <m/>
    <s v="Health of Smoker"/>
    <m/>
    <m/>
    <m/>
    <m/>
    <m/>
    <m/>
    <m/>
    <m/>
    <m/>
    <m/>
    <m/>
    <m/>
    <m/>
    <m/>
    <m/>
    <m/>
    <m/>
    <m/>
    <s v="cigarette"/>
    <m/>
    <m/>
    <m/>
    <s v="cigarette"/>
    <m/>
    <m/>
    <m/>
    <m/>
    <m/>
    <s v="Balanced"/>
    <n v="4"/>
    <n v="4"/>
    <n v="4"/>
    <n v="3"/>
    <s v="Tobacco use around child, tobacco use around pregnant/ill person"/>
    <s v="use near child/pregnant/ill person"/>
    <n v="0"/>
    <n v="2.14"/>
    <n v="6"/>
    <n v="1"/>
    <n v="1"/>
    <m/>
    <m/>
  </r>
  <r>
    <n v="48756"/>
    <s v="Radio"/>
    <d v="2003-10-24T00:00:00"/>
    <x v="1"/>
    <s v="T10"/>
    <n v="109"/>
    <s v="Sony"/>
    <x v="6"/>
    <m/>
    <x v="2"/>
    <n v="35000000"/>
    <n v="0"/>
    <m/>
    <n v="52277485"/>
    <s v="final"/>
    <n v="6.03"/>
    <n v="0"/>
    <n v="1"/>
    <n v="0"/>
    <n v="0"/>
    <s v="US"/>
    <s v="SC"/>
    <m/>
    <m/>
    <m/>
    <m/>
    <s v="Gains, Herb; Robbins, Brian; Tollin, Michael"/>
    <s v="Tollin, Michael"/>
    <s v="Rich, Mike"/>
    <s v="Benjamin-Creel, Dwight"/>
    <s v="Lebenzon, Chris"/>
    <s v="Non-IMDb, Extra"/>
    <s v="extra"/>
    <s v="Cigarette"/>
    <s v="30+"/>
    <s v="Male"/>
    <s v="Caucasian"/>
    <m/>
    <m/>
    <s v="Non-IMDb, Extra"/>
    <s v="extra"/>
    <s v="Cigar"/>
    <s v="30+"/>
    <s v="Male"/>
    <s v="Caucasian"/>
    <m/>
    <m/>
    <s v="Non-IMDb, Extra"/>
    <s v="extra"/>
    <s v="Cigarette"/>
    <s v="30+"/>
    <s v="Male"/>
    <s v="Caucasian"/>
    <m/>
    <m/>
    <s v="Non-IMDb, Extra"/>
    <s v="extra"/>
    <s v="Cigarette"/>
    <s v="30+"/>
    <s v="Male"/>
    <s v="Caucasian"/>
    <m/>
    <m/>
    <m/>
    <m/>
    <m/>
    <m/>
    <m/>
    <m/>
    <m/>
    <m/>
    <m/>
    <m/>
    <m/>
    <m/>
    <m/>
    <m/>
    <m/>
    <m/>
    <m/>
    <m/>
    <m/>
    <m/>
    <m/>
    <m/>
    <m/>
    <m/>
    <m/>
    <m/>
    <m/>
    <m/>
    <m/>
    <m/>
    <m/>
    <m/>
    <m/>
    <m/>
    <m/>
    <m/>
    <m/>
    <m/>
    <m/>
    <m/>
    <m/>
    <m/>
    <m/>
    <m/>
    <m/>
    <m/>
    <m/>
    <m/>
    <m/>
    <m/>
    <m/>
    <m/>
    <m/>
    <m/>
    <m/>
    <m/>
    <m/>
    <m/>
    <m/>
    <m/>
    <m/>
    <m/>
    <m/>
    <m/>
    <m/>
    <m/>
    <m/>
    <m/>
    <m/>
    <m/>
    <m/>
    <n v="19"/>
    <n v="1"/>
    <n v="0"/>
    <n v="0"/>
    <n v="20"/>
    <s v="10 — 29"/>
    <n v="8669566"/>
    <n v="173391320"/>
    <s v="Workplace"/>
    <s v="Outdoors"/>
    <m/>
    <m/>
    <m/>
    <m/>
    <m/>
    <s v="stadium"/>
    <s v="Non-smoking adult"/>
    <m/>
    <m/>
    <s v="Elsewhere in US"/>
    <m/>
    <m/>
    <m/>
    <m/>
    <m/>
    <m/>
    <m/>
    <m/>
    <m/>
    <m/>
    <m/>
    <n v="0"/>
    <n v="0"/>
    <n v="4"/>
    <m/>
    <m/>
    <m/>
    <m/>
    <m/>
    <m/>
    <m/>
    <m/>
    <m/>
    <m/>
    <m/>
    <m/>
    <m/>
    <m/>
    <m/>
    <m/>
    <m/>
    <m/>
    <m/>
    <m/>
    <m/>
    <m/>
    <m/>
    <m/>
    <m/>
    <m/>
    <m/>
    <m/>
    <m/>
    <s v="cigarette"/>
    <m/>
    <m/>
    <s v="Neutral"/>
    <n v="4"/>
    <n v="2"/>
    <n v="2"/>
    <n v="3"/>
    <m/>
    <m/>
    <n v="0"/>
    <n v="1.57"/>
    <n v="3"/>
    <n v="1"/>
    <n v="1"/>
    <m/>
    <m/>
  </r>
  <r>
    <n v="48757"/>
    <s v="Brother Bear"/>
    <d v="2003-11-01T00:00:00"/>
    <x v="1"/>
    <s v="T10"/>
    <n v="85"/>
    <s v="Disney"/>
    <x v="1"/>
    <m/>
    <x v="3"/>
    <n v="0"/>
    <n v="0"/>
    <m/>
    <n v="85329248"/>
    <s v="final"/>
    <n v="6.03"/>
    <n v="0"/>
    <n v="0"/>
    <n v="0"/>
    <n v="0"/>
    <s v="US"/>
    <s v="CA"/>
    <m/>
    <m/>
    <m/>
    <m/>
    <m/>
    <s v="Blaise, Aaron"/>
    <s v="Bencich, Steve; Friedman, Ron J."/>
    <m/>
    <s v="Mertens, Tim"/>
    <m/>
    <m/>
    <m/>
    <m/>
    <m/>
    <m/>
    <m/>
    <m/>
    <m/>
    <m/>
    <m/>
    <m/>
    <m/>
    <m/>
    <m/>
    <m/>
    <m/>
    <m/>
    <m/>
    <m/>
    <m/>
    <m/>
    <m/>
    <m/>
    <m/>
    <m/>
    <m/>
    <m/>
    <m/>
    <m/>
    <m/>
    <m/>
    <m/>
    <m/>
    <m/>
    <m/>
    <m/>
    <m/>
    <m/>
    <m/>
    <m/>
    <m/>
    <m/>
    <m/>
    <m/>
    <m/>
    <m/>
    <m/>
    <m/>
    <m/>
    <m/>
    <m/>
    <m/>
    <m/>
    <m/>
    <m/>
    <m/>
    <m/>
    <m/>
    <m/>
    <m/>
    <m/>
    <m/>
    <m/>
    <m/>
    <m/>
    <m/>
    <m/>
    <m/>
    <m/>
    <m/>
    <m/>
    <m/>
    <m/>
    <m/>
    <m/>
    <m/>
    <m/>
    <m/>
    <m/>
    <m/>
    <m/>
    <m/>
    <m/>
    <m/>
    <m/>
    <m/>
    <m/>
    <m/>
    <m/>
    <m/>
    <m/>
    <m/>
    <m/>
    <m/>
    <m/>
    <m/>
    <m/>
    <m/>
    <m/>
    <m/>
    <m/>
    <m/>
    <n v="0"/>
    <n v="0"/>
    <n v="0"/>
    <n v="0"/>
    <n v="0"/>
    <n v="0"/>
    <n v="14150787"/>
    <n v="0"/>
    <m/>
    <m/>
    <m/>
    <m/>
    <m/>
    <m/>
    <m/>
    <m/>
    <m/>
    <m/>
    <m/>
    <m/>
    <m/>
    <m/>
    <m/>
    <m/>
    <m/>
    <m/>
    <m/>
    <m/>
    <m/>
    <m/>
    <m/>
    <n v="0"/>
    <n v="0"/>
    <n v="0"/>
    <m/>
    <m/>
    <m/>
    <m/>
    <m/>
    <m/>
    <m/>
    <m/>
    <m/>
    <m/>
    <m/>
    <m/>
    <m/>
    <m/>
    <m/>
    <m/>
    <m/>
    <m/>
    <m/>
    <m/>
    <m/>
    <m/>
    <m/>
    <m/>
    <m/>
    <m/>
    <m/>
    <m/>
    <m/>
    <m/>
    <m/>
    <m/>
    <m/>
    <n v="0"/>
    <n v="0"/>
    <n v="0"/>
    <n v="0"/>
    <m/>
    <m/>
    <n v="0"/>
    <n v="0"/>
    <n v="1"/>
    <n v="1"/>
    <n v="1"/>
    <m/>
    <m/>
  </r>
  <r>
    <n v="48758"/>
    <s v="Matrix Revolutions, The"/>
    <d v="2003-11-05T00:00:00"/>
    <x v="1"/>
    <s v="T10"/>
    <n v="129"/>
    <s v="Warner Bros."/>
    <x v="4"/>
    <m/>
    <x v="1"/>
    <n v="110000000"/>
    <n v="0"/>
    <m/>
    <n v="139259759"/>
    <s v="final"/>
    <n v="6.03"/>
    <n v="0"/>
    <n v="1"/>
    <n v="0"/>
    <n v="0"/>
    <s v="Australia"/>
    <m/>
    <m/>
    <s v="US"/>
    <s v="CA"/>
    <m/>
    <s v="Hill, Grant; Silver, Joel"/>
    <s v="Wachowski, Andy"/>
    <s v="Wachowski, Larry; Wachowski, Andy"/>
    <s v="DeCarlo, Norm"/>
    <s v="Staenberg, Zach"/>
    <s v="Alice, Mary"/>
    <s v="credited non-star"/>
    <s v="Cigarette"/>
    <s v="30+"/>
    <s v="Female"/>
    <s v="African American"/>
    <m/>
    <s v="Good guy"/>
    <m/>
    <m/>
    <m/>
    <m/>
    <m/>
    <m/>
    <m/>
    <m/>
    <m/>
    <m/>
    <m/>
    <m/>
    <m/>
    <m/>
    <m/>
    <m/>
    <m/>
    <m/>
    <m/>
    <m/>
    <m/>
    <m/>
    <m/>
    <m/>
    <m/>
    <m/>
    <m/>
    <m/>
    <m/>
    <m/>
    <m/>
    <m/>
    <m/>
    <m/>
    <m/>
    <m/>
    <m/>
    <m/>
    <m/>
    <m/>
    <m/>
    <m/>
    <m/>
    <m/>
    <m/>
    <m/>
    <m/>
    <m/>
    <m/>
    <m/>
    <m/>
    <m/>
    <m/>
    <m/>
    <m/>
    <m/>
    <m/>
    <m/>
    <m/>
    <m/>
    <m/>
    <m/>
    <m/>
    <m/>
    <m/>
    <m/>
    <m/>
    <m/>
    <m/>
    <m/>
    <m/>
    <m/>
    <m/>
    <m/>
    <m/>
    <m/>
    <m/>
    <m/>
    <m/>
    <m/>
    <m/>
    <m/>
    <m/>
    <m/>
    <m/>
    <m/>
    <m/>
    <m/>
    <m/>
    <m/>
    <m/>
    <m/>
    <m/>
    <m/>
    <m/>
    <n v="31"/>
    <n v="0"/>
    <n v="0"/>
    <n v="0"/>
    <n v="31"/>
    <s v="30 — 49"/>
    <n v="23094487"/>
    <n v="715929097"/>
    <s v="Home"/>
    <m/>
    <m/>
    <m/>
    <m/>
    <m/>
    <m/>
    <m/>
    <s v="Non-smoking adult"/>
    <m/>
    <m/>
    <s v="Outside of US"/>
    <m/>
    <m/>
    <m/>
    <m/>
    <m/>
    <m/>
    <m/>
    <m/>
    <m/>
    <m/>
    <m/>
    <n v="0"/>
    <n v="1"/>
    <n v="0"/>
    <s v="No smoking sign"/>
    <m/>
    <m/>
    <m/>
    <s v="Other"/>
    <m/>
    <m/>
    <m/>
    <m/>
    <m/>
    <m/>
    <m/>
    <m/>
    <m/>
    <m/>
    <m/>
    <s v="No smoking sign in train station"/>
    <m/>
    <m/>
    <m/>
    <m/>
    <m/>
    <s v="cigarette"/>
    <m/>
    <m/>
    <m/>
    <s v="cigarette"/>
    <m/>
    <m/>
    <m/>
    <m/>
    <m/>
    <s v="Pro"/>
    <n v="6"/>
    <n v="6"/>
    <n v="4"/>
    <n v="3"/>
    <m/>
    <m/>
    <n v="0"/>
    <n v="2.71"/>
    <n v="4"/>
    <n v="1"/>
    <n v="1"/>
    <m/>
    <m/>
  </r>
  <r>
    <n v="48759"/>
    <s v="Love Actually"/>
    <d v="2003-11-07T00:00:00"/>
    <x v="1"/>
    <s v="T10"/>
    <n v="135"/>
    <s v="Universal"/>
    <x v="2"/>
    <m/>
    <x v="1"/>
    <n v="49259126"/>
    <n v="0"/>
    <m/>
    <n v="59365105"/>
    <s v="final"/>
    <n v="6.03"/>
    <n v="0"/>
    <n v="1"/>
    <n v="0"/>
    <n v="0"/>
    <s v="UK"/>
    <m/>
    <m/>
    <s v="France"/>
    <m/>
    <m/>
    <s v="Bevan, Tim; Fellner, Eric; Kenworthy, Duncan"/>
    <s v="Curtis, Richard"/>
    <s v="Curtis, Richard"/>
    <s v="Gibbs, Barry"/>
    <s v="Moore, Nick"/>
    <s v="Non-IMDb, Extra"/>
    <s v="extra"/>
    <s v="Cigarette"/>
    <s v="30+"/>
    <s v="Male"/>
    <s v="Caucasian"/>
    <m/>
    <m/>
    <s v="Non-IMDb, Extra"/>
    <s v="extra"/>
    <s v="Cigar"/>
    <s v="30+"/>
    <s v="Male"/>
    <s v="Caucasian"/>
    <m/>
    <m/>
    <s v="Non-IMDb, Extra"/>
    <s v="extra"/>
    <s v="Cigarette"/>
    <s v="20-30"/>
    <s v="Female"/>
    <s v="Caucasian"/>
    <m/>
    <m/>
    <m/>
    <m/>
    <m/>
    <m/>
    <m/>
    <m/>
    <m/>
    <m/>
    <m/>
    <m/>
    <m/>
    <m/>
    <m/>
    <m/>
    <m/>
    <m/>
    <m/>
    <m/>
    <m/>
    <m/>
    <m/>
    <m/>
    <m/>
    <m/>
    <m/>
    <m/>
    <m/>
    <m/>
    <m/>
    <m/>
    <m/>
    <m/>
    <m/>
    <m/>
    <m/>
    <m/>
    <m/>
    <m/>
    <m/>
    <m/>
    <m/>
    <m/>
    <m/>
    <m/>
    <m/>
    <m/>
    <m/>
    <m/>
    <m/>
    <m/>
    <m/>
    <m/>
    <m/>
    <m/>
    <m/>
    <m/>
    <m/>
    <m/>
    <m/>
    <m/>
    <m/>
    <m/>
    <m/>
    <m/>
    <m/>
    <m/>
    <m/>
    <m/>
    <m/>
    <m/>
    <m/>
    <m/>
    <m/>
    <m/>
    <m/>
    <m/>
    <m/>
    <m/>
    <m/>
    <n v="5"/>
    <n v="1"/>
    <n v="0"/>
    <n v="0"/>
    <n v="6"/>
    <s v="1 — 9"/>
    <n v="9844959"/>
    <n v="59069754"/>
    <s v="Bar/nightclub"/>
    <m/>
    <m/>
    <m/>
    <m/>
    <m/>
    <m/>
    <m/>
    <s v="Non-smoking adult"/>
    <m/>
    <m/>
    <s v="Elsewhere in US"/>
    <m/>
    <m/>
    <s v="Outside of US"/>
    <m/>
    <s v="Outside of US"/>
    <m/>
    <m/>
    <m/>
    <m/>
    <m/>
    <m/>
    <n v="0"/>
    <n v="0"/>
    <n v="3"/>
    <m/>
    <m/>
    <m/>
    <m/>
    <m/>
    <m/>
    <m/>
    <m/>
    <m/>
    <m/>
    <m/>
    <m/>
    <m/>
    <m/>
    <m/>
    <m/>
    <m/>
    <m/>
    <m/>
    <m/>
    <m/>
    <m/>
    <m/>
    <m/>
    <m/>
    <m/>
    <m/>
    <m/>
    <m/>
    <s v="cigarette; cigar"/>
    <m/>
    <m/>
    <s v="Neutral"/>
    <n v="2"/>
    <n v="2"/>
    <n v="2"/>
    <n v="2"/>
    <m/>
    <m/>
    <n v="0"/>
    <n v="1.1399999999999999"/>
    <n v="2"/>
    <n v="1"/>
    <n v="1"/>
    <m/>
    <m/>
  </r>
  <r>
    <n v="48760"/>
    <s v="Elf"/>
    <d v="2003-11-07T00:00:00"/>
    <x v="1"/>
    <s v="T10"/>
    <n v="95"/>
    <s v="New Line"/>
    <x v="4"/>
    <m/>
    <x v="2"/>
    <n v="33000000"/>
    <n v="0"/>
    <m/>
    <n v="173381405"/>
    <s v="final"/>
    <n v="6.03"/>
    <n v="0"/>
    <n v="1"/>
    <n v="0"/>
    <n v="0"/>
    <s v="US"/>
    <s v="NY"/>
    <m/>
    <m/>
    <m/>
    <m/>
    <s v="Berg, Jon; Komarnicki, Todd"/>
    <s v="Favreau, Jon"/>
    <s v="Berenbaum, David"/>
    <s v="Korenberg, Bryan"/>
    <s v="Lebental, Dan"/>
    <s v="Non-IMDb, Extra"/>
    <s v="extra"/>
    <s v="Cigarette"/>
    <s v="30+"/>
    <s v="Male"/>
    <s v="Caucasian"/>
    <m/>
    <s v="Bad guy"/>
    <m/>
    <m/>
    <m/>
    <m/>
    <m/>
    <m/>
    <m/>
    <m/>
    <m/>
    <m/>
    <m/>
    <m/>
    <m/>
    <m/>
    <m/>
    <m/>
    <m/>
    <m/>
    <m/>
    <m/>
    <m/>
    <m/>
    <m/>
    <m/>
    <m/>
    <m/>
    <m/>
    <m/>
    <m/>
    <m/>
    <m/>
    <m/>
    <m/>
    <m/>
    <m/>
    <m/>
    <m/>
    <m/>
    <m/>
    <m/>
    <m/>
    <m/>
    <m/>
    <m/>
    <m/>
    <m/>
    <m/>
    <m/>
    <m/>
    <m/>
    <m/>
    <m/>
    <m/>
    <m/>
    <m/>
    <m/>
    <m/>
    <m/>
    <m/>
    <m/>
    <m/>
    <m/>
    <m/>
    <m/>
    <m/>
    <m/>
    <m/>
    <m/>
    <m/>
    <m/>
    <m/>
    <m/>
    <m/>
    <m/>
    <m/>
    <m/>
    <m/>
    <m/>
    <m/>
    <m/>
    <m/>
    <m/>
    <m/>
    <m/>
    <m/>
    <m/>
    <m/>
    <m/>
    <m/>
    <m/>
    <m/>
    <m/>
    <m/>
    <m/>
    <m/>
    <n v="2"/>
    <n v="0"/>
    <n v="0"/>
    <n v="0"/>
    <n v="2"/>
    <s v="1 — 9"/>
    <n v="28753135"/>
    <n v="57506270"/>
    <m/>
    <m/>
    <m/>
    <m/>
    <m/>
    <m/>
    <s v="jail cell"/>
    <m/>
    <s v="Designated non-smoking area"/>
    <m/>
    <m/>
    <s v="Elsewhere in US"/>
    <m/>
    <m/>
    <m/>
    <m/>
    <m/>
    <m/>
    <m/>
    <m/>
    <m/>
    <m/>
    <m/>
    <n v="0"/>
    <n v="0"/>
    <n v="1"/>
    <s v="No smoking sign"/>
    <m/>
    <m/>
    <m/>
    <s v="Other"/>
    <m/>
    <m/>
    <m/>
    <m/>
    <m/>
    <m/>
    <m/>
    <m/>
    <m/>
    <m/>
    <m/>
    <s v="No smoking, no spitting painted on wall in jail"/>
    <m/>
    <m/>
    <m/>
    <m/>
    <m/>
    <m/>
    <m/>
    <m/>
    <m/>
    <m/>
    <s v="cigarette"/>
    <m/>
    <m/>
    <m/>
    <m/>
    <s v="Neutral"/>
    <n v="2"/>
    <n v="2"/>
    <n v="2"/>
    <n v="2"/>
    <s v="Tobacco use in designated non-smoking area"/>
    <m/>
    <n v="0"/>
    <n v="1.1399999999999999"/>
    <n v="2"/>
    <n v="1"/>
    <n v="1"/>
    <m/>
    <m/>
  </r>
  <r>
    <n v="48761"/>
    <s v="Looney Tunes: Back in Action"/>
    <d v="2003-11-14T00:00:00"/>
    <x v="1"/>
    <s v="T10"/>
    <n v="90"/>
    <s v="Warner Bros."/>
    <x v="4"/>
    <m/>
    <x v="2"/>
    <n v="80000000"/>
    <n v="0"/>
    <m/>
    <n v="20950820"/>
    <s v="final"/>
    <n v="6.03"/>
    <n v="0"/>
    <n v="0"/>
    <n v="0"/>
    <n v="0"/>
    <s v="US"/>
    <s v="CA"/>
    <m/>
    <s v="US"/>
    <s v="NV"/>
    <m/>
    <s v="Abbate, Allison; De Faria, Chris; Goldmann, Bernie; Simon, Joel"/>
    <s v="Dante, Joe"/>
    <s v="Doyle, Larry"/>
    <s v="Tomlinson, Tom"/>
    <s v="Tucker, Jason"/>
    <m/>
    <m/>
    <m/>
    <m/>
    <m/>
    <m/>
    <m/>
    <m/>
    <m/>
    <m/>
    <m/>
    <m/>
    <m/>
    <m/>
    <m/>
    <m/>
    <m/>
    <m/>
    <m/>
    <m/>
    <m/>
    <m/>
    <m/>
    <m/>
    <m/>
    <m/>
    <m/>
    <m/>
    <m/>
    <m/>
    <m/>
    <m/>
    <m/>
    <m/>
    <m/>
    <m/>
    <m/>
    <m/>
    <m/>
    <m/>
    <m/>
    <m/>
    <m/>
    <m/>
    <m/>
    <m/>
    <m/>
    <m/>
    <m/>
    <m/>
    <m/>
    <m/>
    <m/>
    <m/>
    <m/>
    <m/>
    <m/>
    <m/>
    <m/>
    <m/>
    <m/>
    <m/>
    <m/>
    <m/>
    <m/>
    <m/>
    <m/>
    <m/>
    <m/>
    <m/>
    <m/>
    <m/>
    <m/>
    <m/>
    <m/>
    <m/>
    <m/>
    <m/>
    <m/>
    <m/>
    <m/>
    <m/>
    <m/>
    <m/>
    <m/>
    <m/>
    <m/>
    <m/>
    <m/>
    <m/>
    <m/>
    <m/>
    <m/>
    <m/>
    <m/>
    <m/>
    <m/>
    <m/>
    <m/>
    <m/>
    <m/>
    <m/>
    <m/>
    <n v="0"/>
    <n v="0"/>
    <n v="0"/>
    <n v="0"/>
    <n v="0"/>
    <n v="0"/>
    <n v="3474431"/>
    <n v="0"/>
    <m/>
    <m/>
    <m/>
    <m/>
    <m/>
    <m/>
    <m/>
    <m/>
    <m/>
    <m/>
    <m/>
    <m/>
    <m/>
    <m/>
    <m/>
    <m/>
    <m/>
    <m/>
    <m/>
    <m/>
    <m/>
    <m/>
    <m/>
    <n v="0"/>
    <n v="0"/>
    <n v="0"/>
    <m/>
    <m/>
    <m/>
    <m/>
    <m/>
    <m/>
    <m/>
    <m/>
    <m/>
    <m/>
    <m/>
    <m/>
    <m/>
    <m/>
    <m/>
    <m/>
    <m/>
    <m/>
    <m/>
    <m/>
    <m/>
    <m/>
    <m/>
    <m/>
    <m/>
    <m/>
    <m/>
    <m/>
    <m/>
    <m/>
    <m/>
    <m/>
    <m/>
    <n v="0"/>
    <n v="0"/>
    <n v="0"/>
    <n v="0"/>
    <m/>
    <m/>
    <n v="0"/>
    <n v="0"/>
    <n v="1"/>
    <n v="1"/>
    <n v="1"/>
    <m/>
    <m/>
  </r>
  <r>
    <n v="48762"/>
    <s v="Tupac: Resurrection"/>
    <d v="2003-11-14T00:00:00"/>
    <x v="1"/>
    <s v="T10"/>
    <n v="90"/>
    <s v="Paramount"/>
    <x v="3"/>
    <m/>
    <x v="1"/>
    <n v="4630000"/>
    <n v="0"/>
    <m/>
    <n v="7707563"/>
    <s v="final"/>
    <n v="6.03"/>
    <n v="0"/>
    <n v="1"/>
    <n v="0"/>
    <n v="0"/>
    <s v="US"/>
    <s v="CA"/>
    <m/>
    <m/>
    <m/>
    <m/>
    <s v="Ali, Karolyn; Gale, David; Holmes, Preston L."/>
    <s v="Lazin, Lauren"/>
    <m/>
    <m/>
    <s v="Calderon, Richard"/>
    <s v="Shakur, Tupak"/>
    <s v="star"/>
    <s v="Cigarette"/>
    <s v="20-30"/>
    <s v="Male"/>
    <s v="African American"/>
    <m/>
    <m/>
    <s v="Shakur, Tupak"/>
    <s v="star"/>
    <s v="Cigar"/>
    <s v="20-30"/>
    <s v="Male"/>
    <s v="African American"/>
    <m/>
    <m/>
    <s v="Dogg, Snoop"/>
    <s v="credited non-star"/>
    <s v="Cigar"/>
    <s v="20-30"/>
    <s v="Male"/>
    <s v="African American"/>
    <m/>
    <m/>
    <s v="Non-IMDb, Extra"/>
    <s v="extra"/>
    <s v="Cigarette"/>
    <s v="30+"/>
    <s v="Female"/>
    <s v="African American"/>
    <m/>
    <m/>
    <s v="Rourke, Mickey"/>
    <s v="credited non-star"/>
    <s v="Cigarette"/>
    <s v="30+"/>
    <s v="Male"/>
    <s v="Caucasian"/>
    <m/>
    <m/>
    <s v="Non-IMDb, Extra"/>
    <s v="extra"/>
    <s v="Cigarette"/>
    <s v="30+"/>
    <s v="Male"/>
    <s v="African American"/>
    <m/>
    <m/>
    <m/>
    <m/>
    <m/>
    <m/>
    <m/>
    <m/>
    <m/>
    <m/>
    <m/>
    <m/>
    <m/>
    <m/>
    <m/>
    <m/>
    <m/>
    <m/>
    <m/>
    <m/>
    <m/>
    <m/>
    <m/>
    <m/>
    <m/>
    <m/>
    <m/>
    <m/>
    <m/>
    <m/>
    <m/>
    <m/>
    <m/>
    <m/>
    <m/>
    <m/>
    <m/>
    <m/>
    <m/>
    <m/>
    <m/>
    <m/>
    <m/>
    <m/>
    <m/>
    <m/>
    <m/>
    <m/>
    <m/>
    <m/>
    <m/>
    <m/>
    <m/>
    <m/>
    <m/>
    <m/>
    <m/>
    <n v="20"/>
    <n v="6"/>
    <n v="0"/>
    <n v="0"/>
    <n v="26"/>
    <s v="10 — 29"/>
    <n v="1278203"/>
    <n v="33233278"/>
    <s v="Workplace"/>
    <s v="Outdoors"/>
    <m/>
    <m/>
    <m/>
    <m/>
    <s v="in music video"/>
    <s v="street"/>
    <s v="Non-smoking adult"/>
    <m/>
    <m/>
    <s v="California"/>
    <m/>
    <m/>
    <s v="Elsewhere in US"/>
    <m/>
    <m/>
    <m/>
    <m/>
    <m/>
    <m/>
    <m/>
    <m/>
    <n v="2"/>
    <n v="2"/>
    <n v="2"/>
    <s v="No smoking sign"/>
    <m/>
    <m/>
    <m/>
    <s v="Other"/>
    <m/>
    <m/>
    <m/>
    <m/>
    <m/>
    <m/>
    <m/>
    <m/>
    <m/>
    <m/>
    <m/>
    <s v="no smoking sign in jail"/>
    <m/>
    <m/>
    <m/>
    <s v="cigarette; cigar"/>
    <s v="cigarette; cigar"/>
    <m/>
    <s v="cigar"/>
    <m/>
    <m/>
    <m/>
    <m/>
    <s v="cigarette"/>
    <m/>
    <m/>
    <m/>
    <s v="Pro"/>
    <n v="4"/>
    <n v="6"/>
    <n v="6"/>
    <n v="3"/>
    <m/>
    <m/>
    <n v="0"/>
    <n v="2.71"/>
    <n v="4"/>
    <n v="1"/>
    <n v="1"/>
    <m/>
    <m/>
  </r>
  <r>
    <n v="48763"/>
    <s v="Master and Commander: The Far Side of the World"/>
    <d v="2003-11-14T00:00:00"/>
    <x v="1"/>
    <s v="T10"/>
    <n v="138"/>
    <s v="Fox"/>
    <x v="5"/>
    <m/>
    <x v="0"/>
    <n v="150000000"/>
    <n v="0"/>
    <m/>
    <n v="93926386"/>
    <s v="final"/>
    <n v="6.03"/>
    <n v="0"/>
    <n v="1"/>
    <n v="0"/>
    <n v="0"/>
    <s v="Mexico"/>
    <m/>
    <m/>
    <s v="Ecuador"/>
    <m/>
    <m/>
    <s v="Goldwyn, Jr., Samuel; Henderson, Duncan; Manulis, John Bard; Weir, Peter"/>
    <s v="Weir, Peter"/>
    <s v="Weir, Peter; Collee, John"/>
    <s v="Harlocker, Doug"/>
    <s v="Smith, Lee"/>
    <s v="Bettany, Paul"/>
    <s v="credited non-star"/>
    <s v="Cigar"/>
    <s v="30+"/>
    <s v="Male"/>
    <s v="Caucasian"/>
    <m/>
    <s v="Good guy"/>
    <s v="Boyd, Billy"/>
    <s v="credited non-star"/>
    <s v="Pipe"/>
    <s v="20-30"/>
    <s v="Male"/>
    <s v="Caucasian"/>
    <m/>
    <m/>
    <s v="Non-IMDb, Extra"/>
    <s v="extra"/>
    <s v="Pipe"/>
    <s v="Teen"/>
    <s v="Male"/>
    <s v="Caucasian"/>
    <m/>
    <m/>
    <s v="Non-IMDb, Extra"/>
    <s v="extra"/>
    <s v="Pipe"/>
    <s v="Teen"/>
    <s v="Male"/>
    <s v="Caucasian"/>
    <m/>
    <m/>
    <s v="Non-IMDb, Extra"/>
    <s v="extra"/>
    <s v="Pipe"/>
    <s v="20-30"/>
    <s v="Male"/>
    <s v="Caucasian"/>
    <m/>
    <m/>
    <s v="Non-IMDb, Extra"/>
    <s v="extra"/>
    <s v="Pipe"/>
    <s v="30+"/>
    <s v="Male"/>
    <s v="Caucasian"/>
    <m/>
    <m/>
    <s v="Non-IMDb, Extra"/>
    <s v="extra"/>
    <s v="Pipe"/>
    <s v="30+"/>
    <s v="Male"/>
    <s v="Caucasian"/>
    <m/>
    <m/>
    <m/>
    <m/>
    <m/>
    <m/>
    <m/>
    <m/>
    <m/>
    <m/>
    <m/>
    <m/>
    <m/>
    <m/>
    <m/>
    <m/>
    <m/>
    <m/>
    <m/>
    <m/>
    <m/>
    <m/>
    <m/>
    <m/>
    <m/>
    <m/>
    <m/>
    <m/>
    <m/>
    <m/>
    <m/>
    <m/>
    <m/>
    <m/>
    <m/>
    <m/>
    <m/>
    <m/>
    <m/>
    <m/>
    <m/>
    <m/>
    <m/>
    <m/>
    <m/>
    <m/>
    <m/>
    <m/>
    <m/>
    <n v="0"/>
    <n v="3"/>
    <n v="14"/>
    <n v="0"/>
    <n v="17"/>
    <s v="10 — 29"/>
    <n v="15576515"/>
    <n v="264800755"/>
    <s v="Outdoors"/>
    <m/>
    <m/>
    <m/>
    <m/>
    <m/>
    <s v="below deck"/>
    <s v="ship deck"/>
    <s v="Non-smoking adult"/>
    <m/>
    <m/>
    <s v="Outside of US"/>
    <m/>
    <m/>
    <m/>
    <m/>
    <m/>
    <m/>
    <m/>
    <m/>
    <m/>
    <m/>
    <m/>
    <n v="0"/>
    <n v="2"/>
    <n v="5"/>
    <s v="Comment by actor/actress"/>
    <s v="Russel Crowe declines offer of cigar by ship's doctor"/>
    <m/>
    <m/>
    <m/>
    <m/>
    <m/>
    <m/>
    <m/>
    <m/>
    <m/>
    <m/>
    <m/>
    <m/>
    <m/>
    <m/>
    <m/>
    <m/>
    <m/>
    <m/>
    <s v="cigar"/>
    <m/>
    <m/>
    <m/>
    <m/>
    <s v="cigar; pipe"/>
    <m/>
    <m/>
    <m/>
    <m/>
    <m/>
    <m/>
    <s v="Pro"/>
    <n v="4"/>
    <n v="6"/>
    <n v="4"/>
    <n v="3"/>
    <s v="Tobacco use by person under 18"/>
    <s v="minor"/>
    <n v="0"/>
    <n v="2.42"/>
    <n v="6"/>
    <n v="1"/>
    <n v="1"/>
    <m/>
    <m/>
  </r>
  <r>
    <n v="48764"/>
    <s v="Cat in the Hat, The"/>
    <d v="2003-11-21T00:00:00"/>
    <x v="1"/>
    <s v="T10"/>
    <n v="78"/>
    <s v="Universal"/>
    <x v="2"/>
    <m/>
    <x v="2"/>
    <n v="109000000"/>
    <n v="0"/>
    <m/>
    <n v="100446895"/>
    <s v="final"/>
    <n v="6.03"/>
    <n v="0"/>
    <n v="0"/>
    <n v="0"/>
    <n v="0"/>
    <s v="US"/>
    <s v="CA"/>
    <m/>
    <s v="US"/>
    <s v="FL"/>
    <m/>
    <s v="Grazer, Brian"/>
    <s v="Welch, Bo"/>
    <s v="Berg, Alec; Mandel, David; Schaffer, Jeff"/>
    <s v="Miller, Robin L."/>
    <s v="Zimmerman, Don"/>
    <m/>
    <m/>
    <m/>
    <m/>
    <m/>
    <m/>
    <m/>
    <m/>
    <m/>
    <m/>
    <m/>
    <m/>
    <m/>
    <m/>
    <m/>
    <m/>
    <m/>
    <m/>
    <m/>
    <m/>
    <m/>
    <m/>
    <m/>
    <m/>
    <m/>
    <m/>
    <m/>
    <m/>
    <m/>
    <m/>
    <m/>
    <m/>
    <m/>
    <m/>
    <m/>
    <m/>
    <m/>
    <m/>
    <m/>
    <m/>
    <m/>
    <m/>
    <m/>
    <m/>
    <m/>
    <m/>
    <m/>
    <m/>
    <m/>
    <m/>
    <m/>
    <m/>
    <m/>
    <m/>
    <m/>
    <m/>
    <m/>
    <m/>
    <m/>
    <m/>
    <m/>
    <m/>
    <m/>
    <m/>
    <m/>
    <m/>
    <m/>
    <m/>
    <m/>
    <m/>
    <m/>
    <m/>
    <m/>
    <m/>
    <m/>
    <m/>
    <m/>
    <m/>
    <m/>
    <m/>
    <m/>
    <m/>
    <m/>
    <m/>
    <m/>
    <m/>
    <m/>
    <m/>
    <m/>
    <m/>
    <m/>
    <m/>
    <m/>
    <m/>
    <m/>
    <m/>
    <m/>
    <m/>
    <m/>
    <m/>
    <m/>
    <m/>
    <m/>
    <n v="0"/>
    <n v="0"/>
    <n v="0"/>
    <n v="0"/>
    <n v="0"/>
    <n v="0"/>
    <n v="16657860"/>
    <n v="0"/>
    <m/>
    <m/>
    <m/>
    <m/>
    <m/>
    <m/>
    <m/>
    <m/>
    <m/>
    <m/>
    <m/>
    <m/>
    <m/>
    <m/>
    <m/>
    <m/>
    <m/>
    <m/>
    <m/>
    <m/>
    <m/>
    <m/>
    <m/>
    <n v="0"/>
    <n v="0"/>
    <n v="0"/>
    <s v="Comment by actor/actress"/>
    <s v="little girl Can I have some rules OK, no chewing tobacco OK, you have my word Cat says to good girl You're still smoking way too many cigars Little girl doesn't smoke"/>
    <m/>
    <m/>
    <s v="Comment by actor/actress"/>
    <m/>
    <m/>
    <m/>
    <m/>
    <m/>
    <m/>
    <m/>
    <m/>
    <m/>
    <m/>
    <m/>
    <m/>
    <m/>
    <m/>
    <m/>
    <m/>
    <m/>
    <m/>
    <m/>
    <m/>
    <m/>
    <m/>
    <m/>
    <m/>
    <m/>
    <m/>
    <m/>
    <s v="Anti"/>
    <n v="0"/>
    <n v="0"/>
    <n v="0"/>
    <n v="0"/>
    <m/>
    <m/>
    <n v="0"/>
    <n v="0"/>
    <n v="1"/>
    <n v="1"/>
    <n v="1"/>
    <m/>
    <m/>
  </r>
  <r>
    <n v="48765"/>
    <s v="Gothika"/>
    <d v="2003-11-21T00:00:00"/>
    <x v="1"/>
    <s v="T10"/>
    <n v="95"/>
    <s v="Warner Bros."/>
    <x v="4"/>
    <m/>
    <x v="1"/>
    <n v="40000000"/>
    <n v="0"/>
    <m/>
    <n v="59588068"/>
    <s v="final"/>
    <n v="6.03"/>
    <n v="0"/>
    <n v="1"/>
    <n v="0"/>
    <n v="0"/>
    <s v="CAN"/>
    <m/>
    <s v="QC"/>
    <m/>
    <m/>
    <m/>
    <s v="Levin, L.; Levin, Susan; Silver, Joel; Zemeckis, Robert"/>
    <s v="Kassovitz, Mathieu"/>
    <s v="Gutierrez, Sebastian"/>
    <s v="Valade, Andre"/>
    <s v="Kergoat, Yannick"/>
    <s v="Dutton, Charles"/>
    <s v="credited non-star"/>
    <s v="Cigar"/>
    <s v="30+"/>
    <s v="Male"/>
    <s v="African American"/>
    <m/>
    <s v="Bad guy"/>
    <m/>
    <m/>
    <m/>
    <m/>
    <m/>
    <m/>
    <m/>
    <m/>
    <m/>
    <m/>
    <m/>
    <m/>
    <m/>
    <m/>
    <m/>
    <m/>
    <m/>
    <m/>
    <m/>
    <m/>
    <m/>
    <m/>
    <m/>
    <m/>
    <m/>
    <m/>
    <m/>
    <m/>
    <m/>
    <m/>
    <m/>
    <m/>
    <m/>
    <m/>
    <m/>
    <m/>
    <m/>
    <m/>
    <m/>
    <m/>
    <m/>
    <m/>
    <m/>
    <m/>
    <m/>
    <m/>
    <m/>
    <m/>
    <m/>
    <m/>
    <m/>
    <m/>
    <m/>
    <m/>
    <m/>
    <m/>
    <m/>
    <m/>
    <m/>
    <m/>
    <m/>
    <m/>
    <m/>
    <m/>
    <m/>
    <m/>
    <m/>
    <m/>
    <m/>
    <m/>
    <m/>
    <m/>
    <m/>
    <m/>
    <m/>
    <m/>
    <m/>
    <m/>
    <m/>
    <m/>
    <m/>
    <m/>
    <m/>
    <m/>
    <m/>
    <m/>
    <m/>
    <m/>
    <m/>
    <m/>
    <m/>
    <m/>
    <m/>
    <m/>
    <m/>
    <n v="0"/>
    <n v="7"/>
    <n v="0"/>
    <n v="0"/>
    <n v="7"/>
    <s v="1 — 9"/>
    <n v="9881935"/>
    <n v="69173545"/>
    <s v="Home"/>
    <m/>
    <m/>
    <m/>
    <m/>
    <m/>
    <m/>
    <m/>
    <m/>
    <m/>
    <m/>
    <s v="Elsewhere in US"/>
    <m/>
    <m/>
    <m/>
    <m/>
    <m/>
    <m/>
    <m/>
    <m/>
    <m/>
    <m/>
    <m/>
    <n v="0"/>
    <n v="1"/>
    <n v="0"/>
    <m/>
    <m/>
    <m/>
    <m/>
    <m/>
    <m/>
    <m/>
    <m/>
    <m/>
    <m/>
    <m/>
    <m/>
    <m/>
    <m/>
    <m/>
    <m/>
    <m/>
    <m/>
    <m/>
    <m/>
    <s v="cigar"/>
    <m/>
    <m/>
    <m/>
    <m/>
    <s v="cigar"/>
    <m/>
    <m/>
    <m/>
    <m/>
    <m/>
    <m/>
    <s v="Pro"/>
    <n v="2"/>
    <n v="6"/>
    <n v="4"/>
    <n v="2"/>
    <m/>
    <m/>
    <n v="0"/>
    <n v="2"/>
    <n v="3"/>
    <n v="1"/>
    <n v="1"/>
    <m/>
    <s v="Although Downey rejects Dutton's cigar offer, Dutton cuts the cigar and says: &quot;Now you're circumcised. Smoke it tonight, it's fresh.&quot;"/>
  </r>
  <r>
    <n v="48766"/>
    <s v="Haunted Mansion, The"/>
    <d v="2003-11-26T00:00:00"/>
    <x v="1"/>
    <s v="T10"/>
    <n v="99"/>
    <s v="Gunn"/>
    <x v="1"/>
    <m/>
    <x v="2"/>
    <n v="90000000"/>
    <n v="0"/>
    <m/>
    <n v="75817994"/>
    <s v="final"/>
    <n v="6.03"/>
    <n v="0"/>
    <n v="1"/>
    <n v="0"/>
    <n v="0"/>
    <s v="US"/>
    <s v="CA"/>
    <m/>
    <s v="US"/>
    <s v="LA"/>
    <m/>
    <s v="Gunn, Andrew; Hahn, Don"/>
    <s v="Minkoff, Rob"/>
    <s v="Berenbaum, David"/>
    <s v="Corwin, Kirk"/>
    <s v="Nedd-Friendly, Priscilla"/>
    <s v="Murphy, Eddie"/>
    <s v="star"/>
    <s v="Cigar"/>
    <s v="30+"/>
    <s v="Male"/>
    <s v="African American"/>
    <m/>
    <s v="Good guy"/>
    <m/>
    <m/>
    <m/>
    <m/>
    <m/>
    <m/>
    <m/>
    <m/>
    <m/>
    <m/>
    <m/>
    <m/>
    <m/>
    <m/>
    <m/>
    <m/>
    <m/>
    <m/>
    <m/>
    <m/>
    <m/>
    <m/>
    <m/>
    <m/>
    <m/>
    <m/>
    <m/>
    <m/>
    <m/>
    <m/>
    <m/>
    <m/>
    <m/>
    <m/>
    <m/>
    <m/>
    <m/>
    <m/>
    <m/>
    <m/>
    <m/>
    <m/>
    <m/>
    <m/>
    <m/>
    <m/>
    <m/>
    <m/>
    <m/>
    <m/>
    <m/>
    <m/>
    <m/>
    <m/>
    <m/>
    <m/>
    <m/>
    <m/>
    <m/>
    <m/>
    <m/>
    <m/>
    <m/>
    <m/>
    <m/>
    <m/>
    <m/>
    <m/>
    <m/>
    <m/>
    <m/>
    <m/>
    <m/>
    <m/>
    <m/>
    <m/>
    <m/>
    <m/>
    <m/>
    <m/>
    <m/>
    <m/>
    <m/>
    <m/>
    <m/>
    <m/>
    <m/>
    <m/>
    <m/>
    <m/>
    <m/>
    <m/>
    <m/>
    <m/>
    <m/>
    <n v="0"/>
    <n v="1"/>
    <n v="0"/>
    <n v="0"/>
    <n v="1"/>
    <s v="1 — 9"/>
    <n v="12573465"/>
    <n v="12573465"/>
    <m/>
    <m/>
    <m/>
    <m/>
    <m/>
    <m/>
    <m/>
    <m/>
    <m/>
    <m/>
    <m/>
    <m/>
    <m/>
    <m/>
    <m/>
    <m/>
    <m/>
    <m/>
    <m/>
    <m/>
    <m/>
    <m/>
    <m/>
    <n v="1"/>
    <n v="0"/>
    <n v="0"/>
    <m/>
    <m/>
    <m/>
    <m/>
    <m/>
    <m/>
    <m/>
    <m/>
    <m/>
    <m/>
    <m/>
    <m/>
    <m/>
    <m/>
    <m/>
    <m/>
    <m/>
    <m/>
    <m/>
    <m/>
    <s v="cigar"/>
    <m/>
    <m/>
    <m/>
    <m/>
    <m/>
    <m/>
    <m/>
    <m/>
    <m/>
    <s v="cigar"/>
    <s v="Murphy takes cigar from humidor, smells it while saying, &quot;Ah, nice stogie.&quot;"/>
    <s v="Pro"/>
    <n v="2"/>
    <n v="6"/>
    <n v="6"/>
    <n v="0"/>
    <m/>
    <m/>
    <n v="0"/>
    <n v="2"/>
    <n v="3"/>
    <n v="1"/>
    <n v="1"/>
    <m/>
    <m/>
  </r>
  <r>
    <n v="48767"/>
    <s v="Missing, The"/>
    <d v="2003-11-26T00:00:00"/>
    <x v="1"/>
    <s v="T10"/>
    <n v="130"/>
    <s v="Sony"/>
    <x v="6"/>
    <m/>
    <x v="1"/>
    <n v="60000000"/>
    <n v="0"/>
    <m/>
    <n v="26900336"/>
    <s v="final"/>
    <n v="6.03"/>
    <n v="0"/>
    <n v="1"/>
    <n v="0"/>
    <n v="0"/>
    <s v="US"/>
    <s v="NM"/>
    <m/>
    <m/>
    <m/>
    <m/>
    <s v="Grazer, Brian; Ostroff, Daniel"/>
    <s v="Howard, Ron"/>
    <s v="Eidson, Thomas"/>
    <s v="Walters, Keith"/>
    <s v="Hanley, Daniel P."/>
    <s v="Non-IMDb, Extra"/>
    <s v="extra"/>
    <s v="Cigar"/>
    <s v="30+"/>
    <s v="Male"/>
    <s v="Caucasian"/>
    <m/>
    <s v="Bad guy"/>
    <m/>
    <m/>
    <m/>
    <m/>
    <m/>
    <m/>
    <m/>
    <m/>
    <m/>
    <m/>
    <m/>
    <m/>
    <m/>
    <m/>
    <m/>
    <m/>
    <m/>
    <m/>
    <m/>
    <m/>
    <m/>
    <m/>
    <m/>
    <m/>
    <m/>
    <m/>
    <m/>
    <m/>
    <m/>
    <m/>
    <m/>
    <m/>
    <m/>
    <m/>
    <m/>
    <m/>
    <m/>
    <m/>
    <m/>
    <m/>
    <m/>
    <m/>
    <m/>
    <m/>
    <m/>
    <m/>
    <m/>
    <m/>
    <m/>
    <m/>
    <m/>
    <m/>
    <m/>
    <m/>
    <m/>
    <m/>
    <m/>
    <m/>
    <m/>
    <m/>
    <m/>
    <m/>
    <m/>
    <m/>
    <m/>
    <m/>
    <m/>
    <m/>
    <m/>
    <m/>
    <m/>
    <m/>
    <m/>
    <m/>
    <m/>
    <m/>
    <m/>
    <m/>
    <m/>
    <m/>
    <m/>
    <m/>
    <m/>
    <m/>
    <m/>
    <m/>
    <m/>
    <m/>
    <m/>
    <m/>
    <m/>
    <m/>
    <m/>
    <m/>
    <m/>
    <n v="0"/>
    <n v="5"/>
    <n v="0"/>
    <n v="0"/>
    <n v="5"/>
    <s v="1 — 9"/>
    <n v="4461084"/>
    <n v="22305420"/>
    <s v="Outdoors"/>
    <m/>
    <m/>
    <m/>
    <m/>
    <m/>
    <m/>
    <s v="desert"/>
    <m/>
    <m/>
    <m/>
    <s v="Elsewhere in US"/>
    <m/>
    <m/>
    <m/>
    <m/>
    <m/>
    <m/>
    <m/>
    <m/>
    <m/>
    <m/>
    <m/>
    <n v="0"/>
    <n v="0"/>
    <n v="1"/>
    <m/>
    <m/>
    <m/>
    <m/>
    <m/>
    <m/>
    <m/>
    <m/>
    <m/>
    <m/>
    <m/>
    <m/>
    <m/>
    <m/>
    <m/>
    <m/>
    <m/>
    <m/>
    <m/>
    <m/>
    <m/>
    <m/>
    <m/>
    <m/>
    <m/>
    <m/>
    <m/>
    <m/>
    <m/>
    <s v="cigar"/>
    <m/>
    <m/>
    <s v="Neutral"/>
    <n v="2"/>
    <n v="2"/>
    <n v="4"/>
    <n v="1"/>
    <m/>
    <m/>
    <n v="0"/>
    <n v="1.29"/>
    <n v="2"/>
    <n v="1"/>
    <n v="1"/>
    <m/>
    <m/>
  </r>
  <r>
    <n v="48768"/>
    <s v="Timeline"/>
    <d v="2003-11-26T00:00:00"/>
    <x v="1"/>
    <s v="T10"/>
    <n v="116"/>
    <s v="Paramount"/>
    <x v="3"/>
    <m/>
    <x v="0"/>
    <n v="80000000"/>
    <n v="0"/>
    <m/>
    <n v="19480739"/>
    <s v="final"/>
    <n v="6.03"/>
    <n v="0"/>
    <n v="0"/>
    <n v="0"/>
    <n v="0"/>
    <s v="CAN"/>
    <m/>
    <s v="QC"/>
    <m/>
    <m/>
    <m/>
    <s v="Donner, Richard; Donner, Lauren Shuler"/>
    <s v="Donner, Richard"/>
    <s v="Maguire, Jeff; Nolfi, George"/>
    <s v="Gibbs, Barry"/>
    <s v="Marks, Richard"/>
    <m/>
    <m/>
    <m/>
    <m/>
    <m/>
    <m/>
    <m/>
    <m/>
    <m/>
    <m/>
    <m/>
    <m/>
    <m/>
    <m/>
    <m/>
    <m/>
    <m/>
    <m/>
    <m/>
    <m/>
    <m/>
    <m/>
    <m/>
    <m/>
    <m/>
    <m/>
    <m/>
    <m/>
    <m/>
    <m/>
    <m/>
    <m/>
    <m/>
    <m/>
    <m/>
    <m/>
    <m/>
    <m/>
    <m/>
    <m/>
    <m/>
    <m/>
    <m/>
    <m/>
    <m/>
    <m/>
    <m/>
    <m/>
    <m/>
    <m/>
    <m/>
    <m/>
    <m/>
    <m/>
    <m/>
    <m/>
    <m/>
    <m/>
    <m/>
    <m/>
    <m/>
    <m/>
    <m/>
    <m/>
    <m/>
    <m/>
    <m/>
    <m/>
    <m/>
    <m/>
    <m/>
    <m/>
    <m/>
    <m/>
    <m/>
    <m/>
    <m/>
    <m/>
    <m/>
    <m/>
    <m/>
    <m/>
    <m/>
    <m/>
    <m/>
    <m/>
    <m/>
    <m/>
    <m/>
    <m/>
    <m/>
    <m/>
    <m/>
    <m/>
    <m/>
    <m/>
    <m/>
    <m/>
    <m/>
    <m/>
    <m/>
    <m/>
    <m/>
    <n v="0"/>
    <n v="0"/>
    <n v="0"/>
    <n v="0"/>
    <n v="0"/>
    <n v="0"/>
    <n v="3230637"/>
    <n v="0"/>
    <m/>
    <m/>
    <m/>
    <m/>
    <m/>
    <m/>
    <m/>
    <m/>
    <m/>
    <m/>
    <m/>
    <m/>
    <m/>
    <m/>
    <m/>
    <m/>
    <m/>
    <m/>
    <m/>
    <m/>
    <m/>
    <m/>
    <m/>
    <n v="0"/>
    <n v="0"/>
    <n v="0"/>
    <m/>
    <m/>
    <m/>
    <m/>
    <m/>
    <m/>
    <m/>
    <m/>
    <m/>
    <m/>
    <m/>
    <m/>
    <m/>
    <m/>
    <m/>
    <m/>
    <m/>
    <m/>
    <m/>
    <m/>
    <m/>
    <m/>
    <m/>
    <m/>
    <m/>
    <m/>
    <m/>
    <m/>
    <m/>
    <m/>
    <m/>
    <m/>
    <m/>
    <n v="0"/>
    <n v="0"/>
    <n v="0"/>
    <n v="0"/>
    <m/>
    <m/>
    <n v="0"/>
    <n v="0"/>
    <n v="1"/>
    <n v="1"/>
    <n v="1"/>
    <m/>
    <m/>
  </r>
  <r>
    <n v="48769"/>
    <s v="Bad Santa"/>
    <d v="2003-11-26T00:00:00"/>
    <x v="1"/>
    <s v="T10"/>
    <n v="93"/>
    <s v="Miramax"/>
    <x v="0"/>
    <s v="Miramax"/>
    <x v="1"/>
    <n v="18000000"/>
    <n v="0"/>
    <m/>
    <n v="60057639"/>
    <s v="final"/>
    <n v="6.03"/>
    <n v="0"/>
    <n v="1"/>
    <n v="0"/>
    <n v="0"/>
    <s v="US"/>
    <s v="CA"/>
    <m/>
    <m/>
    <m/>
    <m/>
    <s v="Aubrey, Sarah; Cameron, John; Weinstein, Bob"/>
    <s v="Zwigoff, Terry"/>
    <s v="Marx, Arnie; Zwigoff, Terry"/>
    <s v="Bankins, Peter"/>
    <s v="Hoffman, Robert"/>
    <s v="Thorton, Billy Bob"/>
    <s v="star"/>
    <s v="Cigarette"/>
    <s v="30+"/>
    <s v="Male"/>
    <s v="Caucasian"/>
    <m/>
    <m/>
    <s v="Mac, Bernie"/>
    <s v="star"/>
    <s v="Cigarette"/>
    <s v="30+"/>
    <s v="Male"/>
    <s v="African American"/>
    <m/>
    <s v="Bad guy"/>
    <s v="Cox, Tony"/>
    <s v="credited non-star"/>
    <s v="Pipe"/>
    <s v="Child"/>
    <s v="Male"/>
    <s v="African American"/>
    <m/>
    <m/>
    <s v="Non-IMDb, Extra"/>
    <s v="extra"/>
    <s v="Cigarette"/>
    <s v="30+"/>
    <s v="Male"/>
    <s v="Caucasian"/>
    <m/>
    <m/>
    <s v="Non-IMDb, Extra"/>
    <s v="extra"/>
    <s v="Cigarette"/>
    <s v="Teen"/>
    <s v="Male"/>
    <s v="Caucasian"/>
    <m/>
    <m/>
    <s v="Non-IMDb, Extra"/>
    <s v="extra"/>
    <s v="Cigarette"/>
    <s v="30+"/>
    <s v="Male"/>
    <s v="Caucasian"/>
    <m/>
    <m/>
    <m/>
    <m/>
    <m/>
    <m/>
    <m/>
    <m/>
    <m/>
    <m/>
    <m/>
    <m/>
    <m/>
    <m/>
    <m/>
    <m/>
    <m/>
    <m/>
    <m/>
    <m/>
    <m/>
    <m/>
    <m/>
    <m/>
    <m/>
    <m/>
    <m/>
    <m/>
    <m/>
    <m/>
    <m/>
    <m/>
    <m/>
    <m/>
    <m/>
    <m/>
    <m/>
    <m/>
    <m/>
    <m/>
    <m/>
    <m/>
    <m/>
    <m/>
    <m/>
    <m/>
    <m/>
    <m/>
    <m/>
    <m/>
    <m/>
    <m/>
    <m/>
    <m/>
    <m/>
    <m/>
    <m/>
    <n v="64"/>
    <n v="0"/>
    <n v="4"/>
    <n v="0"/>
    <n v="68"/>
    <s v="50+"/>
    <n v="9959807"/>
    <n v="677266876"/>
    <s v="Home"/>
    <s v="Workplace"/>
    <s v="Bar/nightclub"/>
    <s v="Outdoors"/>
    <m/>
    <m/>
    <s v="mall"/>
    <s v="parking lot"/>
    <s v="Child"/>
    <s v="Designated non-smoking area"/>
    <m/>
    <s v="Elsewhere in US"/>
    <m/>
    <m/>
    <m/>
    <m/>
    <m/>
    <m/>
    <m/>
    <m/>
    <m/>
    <m/>
    <m/>
    <n v="2"/>
    <n v="1"/>
    <n v="3"/>
    <s v="No smoking sign"/>
    <m/>
    <m/>
    <m/>
    <s v="Comment by actor/actress"/>
    <s v="Billy Bob Thorton makes mention that his lungs are messed up"/>
    <m/>
    <m/>
    <m/>
    <m/>
    <m/>
    <m/>
    <m/>
    <m/>
    <m/>
    <m/>
    <m/>
    <m/>
    <m/>
    <m/>
    <m/>
    <s v="cigarette"/>
    <s v="cigarette"/>
    <s v="cigarette"/>
    <s v="cigarette"/>
    <s v="cigarette"/>
    <s v="cigarette"/>
    <m/>
    <m/>
    <s v="pipe"/>
    <m/>
    <m/>
    <s v="Pro"/>
    <n v="6"/>
    <n v="6"/>
    <n v="6"/>
    <n v="3"/>
    <s v="Tobacco use by person under 18, tobacco use around child, tobacco use in designated non-smoking area"/>
    <s v="minor; use near child/pregnant/ill person"/>
    <n v="0"/>
    <n v="3"/>
    <n v="6"/>
    <n v="1"/>
    <n v="1"/>
    <m/>
    <m/>
  </r>
  <r>
    <n v="48770"/>
    <s v="Last Samurai, The"/>
    <d v="2003-12-05T00:00:00"/>
    <x v="1"/>
    <s v="T10"/>
    <n v="144"/>
    <s v="Warner Bros."/>
    <x v="4"/>
    <m/>
    <x v="1"/>
    <n v="140000000"/>
    <n v="0"/>
    <m/>
    <n v="111110575"/>
    <s v="final"/>
    <n v="6.03"/>
    <n v="0"/>
    <n v="1"/>
    <n v="0"/>
    <n v="0"/>
    <s v="US"/>
    <s v="CA"/>
    <m/>
    <m/>
    <m/>
    <m/>
    <s v="Cruise, Tom; Engelman, Tom; Herskovitz, Marshall; Kroopf, Scott"/>
    <s v="Zwick, Edward"/>
    <s v="Logan, John; Herskovitz, Marshall; Zwick, Edward"/>
    <s v="Franson, Nathan"/>
    <s v="Rosenblum, Steven"/>
    <s v="Connolly, Billy"/>
    <s v="credited non-star"/>
    <s v="Cigar"/>
    <s v="30+"/>
    <s v="Male"/>
    <s v="Caucasian"/>
    <m/>
    <s v="Good guy"/>
    <s v="Harada, Masato"/>
    <s v="credited non-star"/>
    <s v="Cigarette"/>
    <s v="30+"/>
    <s v="Male"/>
    <s v="Asian"/>
    <m/>
    <s v="Bad guy"/>
    <s v="Non-IMDb, Extra"/>
    <s v="extra"/>
    <s v="Cigar"/>
    <s v="30+"/>
    <s v="Male"/>
    <s v="Asian"/>
    <m/>
    <m/>
    <s v="Non-IMDb, Extra"/>
    <s v="extra"/>
    <s v="Cigar"/>
    <s v="30+"/>
    <s v="Male"/>
    <s v="Asian"/>
    <m/>
    <m/>
    <s v="Non-IMDb, Extra"/>
    <s v="extra"/>
    <s v="Cigar"/>
    <s v="30+"/>
    <s v="Male"/>
    <s v="Asian"/>
    <m/>
    <m/>
    <s v="Non-IMDb, Extra"/>
    <s v="extra"/>
    <s v="Cigar"/>
    <s v="30+"/>
    <s v="Male"/>
    <s v="Caucasian"/>
    <m/>
    <m/>
    <s v="Non-IMDb, Extra"/>
    <s v="extra"/>
    <s v="Cigar"/>
    <s v="30+"/>
    <s v="Male"/>
    <s v="Caucasian"/>
    <m/>
    <m/>
    <m/>
    <m/>
    <m/>
    <m/>
    <m/>
    <m/>
    <m/>
    <m/>
    <m/>
    <m/>
    <m/>
    <m/>
    <m/>
    <m/>
    <m/>
    <m/>
    <m/>
    <m/>
    <m/>
    <m/>
    <m/>
    <m/>
    <m/>
    <m/>
    <m/>
    <m/>
    <m/>
    <m/>
    <m/>
    <m/>
    <m/>
    <m/>
    <m/>
    <m/>
    <m/>
    <m/>
    <m/>
    <m/>
    <m/>
    <m/>
    <m/>
    <m/>
    <m/>
    <m/>
    <m/>
    <m/>
    <m/>
    <n v="12"/>
    <n v="44"/>
    <n v="0"/>
    <n v="0"/>
    <n v="56"/>
    <s v="50+"/>
    <n v="18426298"/>
    <n v="1031872688"/>
    <s v="Home"/>
    <s v="Workplace"/>
    <s v="Restaurant"/>
    <s v="Outdoors"/>
    <m/>
    <m/>
    <m/>
    <s v="fair, village path"/>
    <m/>
    <m/>
    <m/>
    <s v="Outside of US"/>
    <m/>
    <m/>
    <m/>
    <m/>
    <m/>
    <m/>
    <m/>
    <m/>
    <m/>
    <m/>
    <m/>
    <n v="0"/>
    <n v="2"/>
    <n v="5"/>
    <m/>
    <m/>
    <m/>
    <m/>
    <m/>
    <m/>
    <m/>
    <m/>
    <m/>
    <m/>
    <m/>
    <m/>
    <m/>
    <m/>
    <m/>
    <m/>
    <m/>
    <m/>
    <m/>
    <m/>
    <s v="cigar"/>
    <m/>
    <m/>
    <m/>
    <m/>
    <s v="cigar"/>
    <s v="cigar"/>
    <s v="cigarette; cigar"/>
    <m/>
    <m/>
    <s v="cigar"/>
    <s v="trying to be western"/>
    <s v="Pro"/>
    <n v="6"/>
    <n v="6"/>
    <n v="4"/>
    <n v="3"/>
    <m/>
    <m/>
    <n v="0"/>
    <n v="2.71"/>
    <n v="4"/>
    <n v="1"/>
    <n v="1"/>
    <m/>
    <m/>
  </r>
  <r>
    <n v="48771"/>
    <s v="Honey"/>
    <d v="2003-12-05T00:00:00"/>
    <x v="1"/>
    <s v="T10"/>
    <n v="94"/>
    <s v="Universal"/>
    <x v="2"/>
    <m/>
    <x v="0"/>
    <n v="25000000"/>
    <n v="0"/>
    <m/>
    <n v="30222640"/>
    <s v="final"/>
    <n v="6.03"/>
    <n v="0"/>
    <n v="0"/>
    <n v="0"/>
    <n v="0"/>
    <s v="US"/>
    <s v="NY"/>
    <m/>
    <s v="CAN"/>
    <m/>
    <s v="ON"/>
    <s v="Harrell, Andre; Platt, Marc"/>
    <s v="Woodruff, Bille"/>
    <s v="Brown, Alonzo; Watson, Kim"/>
    <s v="Forbes, Glenn"/>
    <s v="Helfrich, Mark"/>
    <m/>
    <m/>
    <m/>
    <m/>
    <m/>
    <m/>
    <m/>
    <m/>
    <m/>
    <m/>
    <m/>
    <m/>
    <m/>
    <m/>
    <m/>
    <m/>
    <m/>
    <m/>
    <m/>
    <m/>
    <m/>
    <m/>
    <m/>
    <m/>
    <m/>
    <m/>
    <m/>
    <m/>
    <m/>
    <m/>
    <m/>
    <m/>
    <m/>
    <m/>
    <m/>
    <m/>
    <m/>
    <m/>
    <m/>
    <m/>
    <m/>
    <m/>
    <m/>
    <m/>
    <m/>
    <m/>
    <m/>
    <m/>
    <m/>
    <m/>
    <m/>
    <m/>
    <m/>
    <m/>
    <m/>
    <m/>
    <m/>
    <m/>
    <m/>
    <m/>
    <m/>
    <m/>
    <m/>
    <m/>
    <m/>
    <m/>
    <m/>
    <m/>
    <m/>
    <m/>
    <m/>
    <m/>
    <m/>
    <m/>
    <m/>
    <m/>
    <m/>
    <m/>
    <m/>
    <m/>
    <m/>
    <m/>
    <m/>
    <m/>
    <m/>
    <m/>
    <m/>
    <m/>
    <m/>
    <m/>
    <m/>
    <m/>
    <m/>
    <m/>
    <m/>
    <m/>
    <m/>
    <m/>
    <m/>
    <m/>
    <m/>
    <m/>
    <m/>
    <n v="0"/>
    <n v="0"/>
    <n v="0"/>
    <n v="0"/>
    <n v="0"/>
    <n v="0"/>
    <n v="5012046"/>
    <n v="0"/>
    <m/>
    <m/>
    <m/>
    <m/>
    <m/>
    <m/>
    <m/>
    <m/>
    <m/>
    <m/>
    <m/>
    <m/>
    <m/>
    <m/>
    <m/>
    <m/>
    <m/>
    <m/>
    <m/>
    <m/>
    <m/>
    <m/>
    <m/>
    <n v="0"/>
    <n v="0"/>
    <n v="0"/>
    <m/>
    <m/>
    <m/>
    <m/>
    <m/>
    <m/>
    <m/>
    <m/>
    <m/>
    <m/>
    <m/>
    <m/>
    <m/>
    <m/>
    <m/>
    <m/>
    <m/>
    <m/>
    <m/>
    <m/>
    <m/>
    <m/>
    <m/>
    <m/>
    <m/>
    <m/>
    <m/>
    <m/>
    <m/>
    <m/>
    <m/>
    <m/>
    <m/>
    <n v="0"/>
    <n v="0"/>
    <n v="0"/>
    <n v="0"/>
    <m/>
    <m/>
    <n v="0"/>
    <n v="0"/>
    <n v="1"/>
    <n v="1"/>
    <n v="1"/>
    <m/>
    <m/>
  </r>
  <r>
    <n v="48772"/>
    <s v="Stuck on You"/>
    <d v="2003-12-12T00:00:00"/>
    <x v="1"/>
    <s v="T10"/>
    <n v="118"/>
    <s v="Fox"/>
    <x v="5"/>
    <m/>
    <x v="0"/>
    <n v="55000000"/>
    <n v="0"/>
    <m/>
    <n v="33828318"/>
    <s v="final"/>
    <n v="6.03"/>
    <n v="0"/>
    <n v="1"/>
    <n v="0"/>
    <n v="0"/>
    <s v="US"/>
    <s v="FL"/>
    <m/>
    <s v="US"/>
    <s v="MA"/>
    <m/>
    <s v="Farrelly, Bobby; Farrelly, Peter"/>
    <s v="Farrelly, Bobby"/>
    <s v="Farrelly, Peter; Farrelly, Bobby"/>
    <s v="Vermeersch, Kevin"/>
    <s v="Greenbury, Christopher"/>
    <s v="Kinnear, Greg"/>
    <s v="star"/>
    <s v="Cigarette"/>
    <s v="30+"/>
    <s v="Male"/>
    <s v="Caucasian"/>
    <m/>
    <m/>
    <s v="Cassel, Seymour"/>
    <s v="credited non-star"/>
    <s v="Cigarette"/>
    <s v="30+"/>
    <s v="Male"/>
    <s v="Caucasian"/>
    <m/>
    <m/>
    <s v="Non-IMDb, Extra"/>
    <s v="extra"/>
    <s v="Cigarette"/>
    <s v="20-30"/>
    <s v="Male"/>
    <s v="Caucasian"/>
    <m/>
    <m/>
    <s v="Non-IMDb, Extra"/>
    <s v="extra"/>
    <s v="Cigar"/>
    <s v="30+"/>
    <s v="Male"/>
    <s v="Caucasian"/>
    <m/>
    <m/>
    <m/>
    <m/>
    <m/>
    <m/>
    <m/>
    <m/>
    <m/>
    <m/>
    <m/>
    <m/>
    <m/>
    <m/>
    <m/>
    <m/>
    <m/>
    <m/>
    <m/>
    <m/>
    <m/>
    <m/>
    <m/>
    <m/>
    <m/>
    <m/>
    <m/>
    <m/>
    <m/>
    <m/>
    <m/>
    <m/>
    <m/>
    <m/>
    <m/>
    <m/>
    <m/>
    <m/>
    <m/>
    <m/>
    <m/>
    <m/>
    <m/>
    <m/>
    <m/>
    <m/>
    <m/>
    <m/>
    <m/>
    <m/>
    <m/>
    <m/>
    <m/>
    <m/>
    <m/>
    <m/>
    <m/>
    <m/>
    <m/>
    <m/>
    <m/>
    <m/>
    <m/>
    <m/>
    <m/>
    <m/>
    <m/>
    <m/>
    <m/>
    <m/>
    <m/>
    <m/>
    <m/>
    <n v="6"/>
    <n v="13"/>
    <n v="0"/>
    <n v="0"/>
    <n v="19"/>
    <s v="10 — 29"/>
    <n v="5610003"/>
    <n v="106590057"/>
    <s v="Home"/>
    <s v="Workplace"/>
    <s v="Bar/nightclub"/>
    <s v="Outdoors"/>
    <m/>
    <m/>
    <s v="theater"/>
    <s v="street while on motor scooter, park"/>
    <s v="Non-smoking adult"/>
    <m/>
    <m/>
    <s v="California"/>
    <m/>
    <m/>
    <s v="Elsewhere in US"/>
    <m/>
    <m/>
    <m/>
    <m/>
    <m/>
    <m/>
    <m/>
    <m/>
    <n v="1"/>
    <n v="1"/>
    <n v="2"/>
    <s v="No smoking sign"/>
    <m/>
    <m/>
    <m/>
    <m/>
    <m/>
    <m/>
    <m/>
    <m/>
    <m/>
    <m/>
    <m/>
    <m/>
    <m/>
    <m/>
    <m/>
    <m/>
    <m/>
    <s v="cigarette"/>
    <m/>
    <m/>
    <m/>
    <s v="cigar"/>
    <m/>
    <m/>
    <m/>
    <s v="cigar"/>
    <m/>
    <m/>
    <m/>
    <m/>
    <m/>
    <s v="Pro"/>
    <n v="4"/>
    <n v="6"/>
    <n v="6"/>
    <n v="3"/>
    <m/>
    <m/>
    <n v="0"/>
    <n v="2.71"/>
    <n v="4"/>
    <n v="1"/>
    <n v="1"/>
    <m/>
    <m/>
  </r>
  <r>
    <n v="48773"/>
    <s v="Something's Gotta Give"/>
    <d v="2003-12-12T00:00:00"/>
    <x v="1"/>
    <s v="T10"/>
    <n v="117"/>
    <s v="Sony"/>
    <x v="6"/>
    <m/>
    <x v="0"/>
    <n v="80000000"/>
    <n v="0"/>
    <m/>
    <n v="124590960"/>
    <s v="final"/>
    <n v="6.03"/>
    <n v="0"/>
    <n v="1"/>
    <n v="0"/>
    <n v="0"/>
    <s v="US"/>
    <s v="CA"/>
    <m/>
    <m/>
    <m/>
    <m/>
    <s v="Block, Bruce A.; Meyers, Nancy"/>
    <s v="Meyers, Nancy"/>
    <s v="Meyers, Nancy"/>
    <s v="Bates, Mychael"/>
    <s v="Hutshing, Joe"/>
    <s v="Nicholson, Jack"/>
    <s v="star"/>
    <s v="Cigar"/>
    <s v="30+"/>
    <s v="Male"/>
    <s v="Caucasian"/>
    <m/>
    <s v="Good guy"/>
    <s v="Keaton, Diane"/>
    <s v="star"/>
    <s v="Cigarette"/>
    <s v="30+"/>
    <s v="Female"/>
    <s v="Caucasian"/>
    <m/>
    <s v="Good guy"/>
    <s v="Peet, Amanda"/>
    <s v="star"/>
    <s v="Cigarette"/>
    <s v="20-30"/>
    <s v="Female"/>
    <s v="Caucasian"/>
    <m/>
    <s v="Good guy"/>
    <m/>
    <m/>
    <m/>
    <m/>
    <m/>
    <m/>
    <m/>
    <m/>
    <m/>
    <m/>
    <m/>
    <m/>
    <m/>
    <m/>
    <m/>
    <m/>
    <m/>
    <m/>
    <m/>
    <m/>
    <m/>
    <m/>
    <m/>
    <m/>
    <m/>
    <m/>
    <m/>
    <m/>
    <m/>
    <m/>
    <m/>
    <m/>
    <m/>
    <m/>
    <m/>
    <m/>
    <m/>
    <m/>
    <m/>
    <m/>
    <m/>
    <m/>
    <m/>
    <m/>
    <m/>
    <m/>
    <m/>
    <m/>
    <m/>
    <m/>
    <m/>
    <m/>
    <m/>
    <m/>
    <m/>
    <m/>
    <m/>
    <m/>
    <m/>
    <m/>
    <m/>
    <m/>
    <m/>
    <m/>
    <m/>
    <m/>
    <m/>
    <m/>
    <m/>
    <m/>
    <m/>
    <m/>
    <m/>
    <m/>
    <m/>
    <m/>
    <m/>
    <m/>
    <m/>
    <n v="14"/>
    <n v="11"/>
    <n v="0"/>
    <n v="0"/>
    <n v="25"/>
    <s v="10 — 29"/>
    <n v="20661851"/>
    <n v="516546275"/>
    <s v="Home"/>
    <s v="Workplace"/>
    <s v="Restaurant"/>
    <m/>
    <m/>
    <m/>
    <m/>
    <m/>
    <s v="Non-smoking adult"/>
    <m/>
    <m/>
    <s v="Elsewhere in US"/>
    <m/>
    <m/>
    <s v="Outside of US"/>
    <m/>
    <s v="Outside of US"/>
    <m/>
    <m/>
    <m/>
    <m/>
    <m/>
    <m/>
    <n v="3"/>
    <n v="0"/>
    <n v="0"/>
    <s v="Comment by actor/actress"/>
    <s v="Keaton says I don't want my house to smell like a pool hall Nicholson has mild heart attack Fill your already clogged arteries with smoke, please don't smoke"/>
    <m/>
    <s v="Health of Smoker"/>
    <m/>
    <m/>
    <m/>
    <m/>
    <m/>
    <m/>
    <m/>
    <m/>
    <m/>
    <m/>
    <m/>
    <m/>
    <m/>
    <m/>
    <s v="cigarette"/>
    <m/>
    <s v="cigar"/>
    <m/>
    <s v="cigarette; cigar"/>
    <m/>
    <s v="cigarette"/>
    <m/>
    <s v="cigar"/>
    <m/>
    <m/>
    <m/>
    <m/>
    <s v="Keaton says when lighting up, &quot;I'm in Paris. The smoke will kill me anyway.&quot;"/>
    <s v="Balanced"/>
    <n v="4"/>
    <n v="4"/>
    <n v="6"/>
    <n v="3"/>
    <m/>
    <m/>
    <n v="0"/>
    <n v="2.4"/>
    <n v="3"/>
    <n v="1"/>
    <n v="1"/>
    <m/>
    <m/>
  </r>
  <r>
    <n v="48774"/>
    <s v="Love Don't Cost a Thing"/>
    <d v="2003-12-12T00:00:00"/>
    <x v="1"/>
    <s v="T10"/>
    <n v="100"/>
    <s v="Warner Bros."/>
    <x v="4"/>
    <m/>
    <x v="0"/>
    <n v="0"/>
    <n v="0"/>
    <m/>
    <n v="21897389"/>
    <s v="final"/>
    <n v="6.03"/>
    <n v="0"/>
    <n v="0"/>
    <n v="0"/>
    <n v="0"/>
    <s v="US"/>
    <s v="CA"/>
    <m/>
    <m/>
    <m/>
    <m/>
    <s v="Burg, Mark; Cannon, Reuben; Johnson, Broderick; Kosove, Andrew A."/>
    <s v="Beyer, Troy"/>
    <s v="Beyer, Troy; Swerdlick, Michael"/>
    <s v="Higgins, Gabriel"/>
    <s v="Codron, David"/>
    <m/>
    <m/>
    <m/>
    <m/>
    <m/>
    <m/>
    <m/>
    <m/>
    <m/>
    <m/>
    <m/>
    <m/>
    <m/>
    <m/>
    <m/>
    <m/>
    <m/>
    <m/>
    <m/>
    <m/>
    <m/>
    <m/>
    <m/>
    <m/>
    <m/>
    <m/>
    <m/>
    <m/>
    <m/>
    <m/>
    <m/>
    <m/>
    <m/>
    <m/>
    <m/>
    <m/>
    <m/>
    <m/>
    <m/>
    <m/>
    <m/>
    <m/>
    <m/>
    <m/>
    <m/>
    <m/>
    <m/>
    <m/>
    <m/>
    <m/>
    <m/>
    <m/>
    <m/>
    <m/>
    <m/>
    <m/>
    <m/>
    <m/>
    <m/>
    <m/>
    <m/>
    <m/>
    <m/>
    <m/>
    <m/>
    <m/>
    <m/>
    <m/>
    <m/>
    <m/>
    <m/>
    <m/>
    <m/>
    <m/>
    <m/>
    <m/>
    <m/>
    <m/>
    <m/>
    <m/>
    <m/>
    <m/>
    <m/>
    <m/>
    <m/>
    <m/>
    <m/>
    <m/>
    <m/>
    <m/>
    <m/>
    <m/>
    <m/>
    <m/>
    <m/>
    <m/>
    <m/>
    <m/>
    <m/>
    <m/>
    <m/>
    <m/>
    <m/>
    <n v="0"/>
    <n v="0"/>
    <n v="0"/>
    <n v="0"/>
    <n v="0"/>
    <n v="0"/>
    <n v="3631408"/>
    <n v="0"/>
    <m/>
    <m/>
    <m/>
    <m/>
    <m/>
    <m/>
    <m/>
    <m/>
    <m/>
    <m/>
    <m/>
    <m/>
    <m/>
    <m/>
    <m/>
    <m/>
    <m/>
    <m/>
    <m/>
    <m/>
    <m/>
    <m/>
    <m/>
    <n v="0"/>
    <n v="0"/>
    <n v="0"/>
    <m/>
    <m/>
    <m/>
    <m/>
    <m/>
    <m/>
    <m/>
    <m/>
    <m/>
    <m/>
    <m/>
    <m/>
    <m/>
    <m/>
    <m/>
    <m/>
    <m/>
    <m/>
    <m/>
    <m/>
    <m/>
    <m/>
    <m/>
    <m/>
    <m/>
    <m/>
    <m/>
    <m/>
    <m/>
    <m/>
    <m/>
    <m/>
    <m/>
    <n v="0"/>
    <n v="0"/>
    <n v="0"/>
    <n v="0"/>
    <m/>
    <m/>
    <n v="0"/>
    <n v="0"/>
    <n v="1"/>
    <n v="1"/>
    <n v="1"/>
    <m/>
    <m/>
  </r>
  <r>
    <n v="48775"/>
    <s v="Lord of the Rings: The Return of the King"/>
    <d v="2003-12-17T00:00:00"/>
    <x v="1"/>
    <s v="T10"/>
    <n v="201"/>
    <s v="New Line"/>
    <x v="4"/>
    <m/>
    <x v="0"/>
    <n v="94000000"/>
    <n v="0"/>
    <m/>
    <n v="377019252"/>
    <s v="final"/>
    <n v="6.03"/>
    <n v="0"/>
    <n v="1"/>
    <n v="0"/>
    <n v="0"/>
    <s v="New Zealand"/>
    <m/>
    <m/>
    <m/>
    <m/>
    <m/>
    <s v="Jackson, Peter"/>
    <s v="Jackson, Peter"/>
    <s v="Walsh, Fran; Boyens, Philippa; Jackson, Peter"/>
    <s v="Weir, Nick"/>
    <s v="Collins, Annie"/>
    <s v="Boyd, Billy"/>
    <s v="credited non-star"/>
    <s v="Pipe"/>
    <s v="20-30"/>
    <s v="Male"/>
    <s v="Caucasian"/>
    <m/>
    <s v="Good guy"/>
    <s v="Monaghan, Dominic"/>
    <s v="credited non-star"/>
    <s v="Pipe"/>
    <s v="20-30"/>
    <s v="Male"/>
    <s v="Caucasian"/>
    <m/>
    <s v="Good guy"/>
    <s v="McKellen, Ian"/>
    <s v="star"/>
    <s v="Pipe"/>
    <s v="30+"/>
    <s v="Male"/>
    <s v="Caucasian"/>
    <m/>
    <s v="Good guy"/>
    <s v="Mortensen, Viggo"/>
    <s v="star"/>
    <s v="Pipe"/>
    <s v="30+"/>
    <s v="Male"/>
    <s v="Caucasian"/>
    <m/>
    <s v="Good guy"/>
    <s v="Rhys-Davies, John"/>
    <s v="credited non-star"/>
    <s v="Pipe"/>
    <s v="30+"/>
    <s v="Male"/>
    <s v="Caucasian"/>
    <m/>
    <s v="Good guy"/>
    <s v="Non-IMDb, Extra"/>
    <s v="extra"/>
    <s v="Pipe"/>
    <s v="30+"/>
    <s v="Male"/>
    <s v="Caucasian"/>
    <m/>
    <m/>
    <s v="Non-IMDb, Extra"/>
    <s v="extra"/>
    <s v="Pipe"/>
    <s v="30+"/>
    <s v="Male"/>
    <s v="Caucasian"/>
    <m/>
    <m/>
    <m/>
    <m/>
    <m/>
    <m/>
    <m/>
    <m/>
    <m/>
    <m/>
    <m/>
    <m/>
    <m/>
    <m/>
    <m/>
    <m/>
    <m/>
    <m/>
    <m/>
    <m/>
    <m/>
    <m/>
    <m/>
    <m/>
    <m/>
    <m/>
    <m/>
    <m/>
    <m/>
    <m/>
    <m/>
    <m/>
    <m/>
    <m/>
    <m/>
    <m/>
    <m/>
    <m/>
    <m/>
    <m/>
    <m/>
    <m/>
    <m/>
    <m/>
    <m/>
    <m/>
    <m/>
    <m/>
    <m/>
    <n v="0"/>
    <n v="0"/>
    <n v="27"/>
    <n v="0"/>
    <n v="27"/>
    <s v="10 — 29"/>
    <n v="62523922"/>
    <n v="1688145894"/>
    <s v="Bar/nightclub"/>
    <s v="Outdoors"/>
    <m/>
    <m/>
    <m/>
    <m/>
    <s v="castle"/>
    <s v="balcony, battlefield"/>
    <s v="Non-smoking adult"/>
    <m/>
    <m/>
    <s v="Outside of US"/>
    <m/>
    <m/>
    <m/>
    <m/>
    <m/>
    <m/>
    <m/>
    <m/>
    <m/>
    <m/>
    <m/>
    <n v="2"/>
    <n v="3"/>
    <n v="2"/>
    <s v="Comment by actor/actress"/>
    <s v="hands pipe to Pippin I know you'll run out- you smoke too much"/>
    <m/>
    <m/>
    <s v="Visual clue"/>
    <m/>
    <s v="in Roland Gandolf, dwarf, elf, waft away smoke"/>
    <m/>
    <m/>
    <m/>
    <m/>
    <m/>
    <m/>
    <m/>
    <m/>
    <m/>
    <m/>
    <m/>
    <m/>
    <s v="pipe"/>
    <s v="pipe"/>
    <m/>
    <m/>
    <m/>
    <s v="pipe"/>
    <s v="pipe"/>
    <s v="pipe"/>
    <m/>
    <m/>
    <m/>
    <m/>
    <m/>
    <s v="Pro"/>
    <n v="4"/>
    <n v="6"/>
    <n v="6"/>
    <n v="3"/>
    <m/>
    <m/>
    <n v="0"/>
    <n v="2.71"/>
    <n v="4"/>
    <n v="1"/>
    <n v="1"/>
    <m/>
    <m/>
  </r>
  <r>
    <n v="48776"/>
    <s v="Mona Lisa Smile"/>
    <d v="2003-12-19T00:00:00"/>
    <x v="1"/>
    <s v="T10"/>
    <n v="117"/>
    <s v="Sony"/>
    <x v="6"/>
    <m/>
    <x v="0"/>
    <n v="65000000"/>
    <n v="0"/>
    <m/>
    <n v="63695760"/>
    <s v="final"/>
    <n v="6.03"/>
    <n v="0"/>
    <n v="1"/>
    <n v="0"/>
    <n v="0"/>
    <s v="US"/>
    <s v="NY"/>
    <m/>
    <s v="VAR"/>
    <m/>
    <m/>
    <s v="Goldsmith-Thomas, Elaine; Schiff, Paul; Schindler, Deborah"/>
    <s v="Newell, Mike"/>
    <s v="Konner, Lawrence; Rosenthal, Mark"/>
    <s v="Griffon, Jr., Robert"/>
    <s v="Audsley, Mick"/>
    <s v="Stiles, Julia"/>
    <s v="star"/>
    <s v="Cigarette"/>
    <s v="20-30"/>
    <s v="Female"/>
    <s v="Caucasian"/>
    <m/>
    <m/>
    <s v="Gyllenhaal, Maggie"/>
    <s v="star"/>
    <s v="Cigarette"/>
    <s v="20-30"/>
    <s v="Female"/>
    <s v="Caucasian"/>
    <m/>
    <m/>
    <s v="Goodwin, Ginnifer"/>
    <s v="credited non-star"/>
    <s v="Cigarette"/>
    <s v="20-30"/>
    <s v="Female"/>
    <s v="Caucasian"/>
    <m/>
    <m/>
    <s v="Bridges, Jordan"/>
    <s v="credited non-star"/>
    <s v="Pipe"/>
    <s v="20-30"/>
    <s v="Male"/>
    <s v="Caucasian"/>
    <m/>
    <m/>
    <s v="Grace, Topher"/>
    <s v="credited non-star"/>
    <s v="Cigarette"/>
    <s v="20-30"/>
    <s v="Male"/>
    <s v="Caucasian"/>
    <m/>
    <m/>
    <s v="Allen, Laura"/>
    <s v="credited non-star"/>
    <s v="Cigarette"/>
    <s v="20-30"/>
    <s v="Female"/>
    <s v="Caucasian"/>
    <m/>
    <m/>
    <s v="Non-IMDb, Extra"/>
    <s v="extra"/>
    <s v="Cigarette"/>
    <s v="30+"/>
    <s v="Female"/>
    <s v="Caucasian"/>
    <m/>
    <m/>
    <s v="Grace, Topher"/>
    <s v="credited non-star"/>
    <s v="Cigar"/>
    <s v="20-30"/>
    <s v="Male"/>
    <s v="Caucasian"/>
    <m/>
    <m/>
    <m/>
    <m/>
    <m/>
    <m/>
    <m/>
    <m/>
    <m/>
    <m/>
    <m/>
    <m/>
    <m/>
    <m/>
    <m/>
    <m/>
    <m/>
    <m/>
    <m/>
    <m/>
    <m/>
    <m/>
    <m/>
    <m/>
    <m/>
    <m/>
    <m/>
    <s v="Camel; Winston"/>
    <s v="Camel"/>
    <s v="No actor use"/>
    <s v="Cigarette pack/smokeless container"/>
    <m/>
    <s v="Winston"/>
    <s v="No actor use"/>
    <s v="Cigarette pack/smokeless container"/>
    <m/>
    <m/>
    <m/>
    <m/>
    <m/>
    <m/>
    <n v="78"/>
    <n v="2"/>
    <n v="5"/>
    <n v="0"/>
    <n v="85"/>
    <s v="50+"/>
    <n v="10563144"/>
    <n v="897867240"/>
    <s v="Home"/>
    <s v="Workplace"/>
    <s v="Bar/nightclub"/>
    <s v="Outdoors"/>
    <m/>
    <m/>
    <s v="campus common area, indoor wedding reception"/>
    <s v="patio, street, campus"/>
    <s v="Non-smoking adult"/>
    <m/>
    <m/>
    <s v="Elsewhere in US"/>
    <m/>
    <m/>
    <m/>
    <m/>
    <m/>
    <m/>
    <m/>
    <m/>
    <m/>
    <m/>
    <m/>
    <n v="2"/>
    <n v="5"/>
    <n v="1"/>
    <m/>
    <m/>
    <m/>
    <m/>
    <m/>
    <m/>
    <m/>
    <m/>
    <m/>
    <m/>
    <m/>
    <m/>
    <m/>
    <m/>
    <m/>
    <m/>
    <m/>
    <s v="cigarette"/>
    <s v="cigarette; cigar"/>
    <m/>
    <s v="cigarette; cigar; pipe"/>
    <m/>
    <m/>
    <m/>
    <s v="cigarette"/>
    <m/>
    <m/>
    <m/>
    <m/>
    <m/>
    <s v="cigarette"/>
    <s v="social norm"/>
    <s v="Pro"/>
    <n v="6"/>
    <n v="6"/>
    <n v="6"/>
    <n v="3"/>
    <s v="Specific brand"/>
    <s v="specific brand depiction"/>
    <n v="0"/>
    <n v="3"/>
    <n v="6"/>
    <n v="1"/>
    <n v="1"/>
    <m/>
    <m/>
  </r>
  <r>
    <n v="48777"/>
    <s v="Cold Mountain"/>
    <d v="2003-12-25T00:00:00"/>
    <x v="1"/>
    <s v="T10"/>
    <n v="155"/>
    <s v="Miramax"/>
    <x v="0"/>
    <s v="Miramax"/>
    <x v="1"/>
    <n v="83000000"/>
    <n v="0"/>
    <m/>
    <n v="95632614"/>
    <s v="final"/>
    <n v="6.03"/>
    <n v="0"/>
    <n v="1"/>
    <n v="0"/>
    <n v="0"/>
    <s v="Romania"/>
    <m/>
    <m/>
    <m/>
    <m/>
    <m/>
    <s v="Berger, Albert; Horberg, William; Pollack, Sydney"/>
    <s v="Minghella, Anthony"/>
    <s v="Minghella, Anthony"/>
    <s v="Royce, Terry"/>
    <s v="Murch, Walter"/>
    <s v="Gammon, James"/>
    <s v="credited non-star"/>
    <s v="Pipe"/>
    <s v="30+"/>
    <s v="Male"/>
    <s v="Caucasian"/>
    <m/>
    <s v="Good guy"/>
    <s v="Non-IMDb, Extra"/>
    <s v="extra"/>
    <s v="Pipe"/>
    <s v="30+"/>
    <s v="Male"/>
    <s v="Caucasian"/>
    <m/>
    <m/>
    <s v="Non-IMDb, Extra"/>
    <s v="extra"/>
    <s v="Cigar"/>
    <s v="30+"/>
    <s v="Male"/>
    <s v="Caucasian"/>
    <m/>
    <m/>
    <m/>
    <m/>
    <m/>
    <m/>
    <m/>
    <m/>
    <m/>
    <m/>
    <m/>
    <m/>
    <m/>
    <m/>
    <m/>
    <m/>
    <m/>
    <m/>
    <m/>
    <m/>
    <m/>
    <m/>
    <m/>
    <m/>
    <m/>
    <m/>
    <m/>
    <m/>
    <m/>
    <m/>
    <m/>
    <m/>
    <m/>
    <m/>
    <m/>
    <m/>
    <m/>
    <m/>
    <m/>
    <m/>
    <m/>
    <m/>
    <m/>
    <m/>
    <m/>
    <m/>
    <m/>
    <m/>
    <m/>
    <m/>
    <m/>
    <m/>
    <m/>
    <m/>
    <m/>
    <m/>
    <m/>
    <m/>
    <m/>
    <m/>
    <m/>
    <m/>
    <m/>
    <m/>
    <m/>
    <m/>
    <m/>
    <m/>
    <m/>
    <m/>
    <m/>
    <m/>
    <m/>
    <m/>
    <m/>
    <m/>
    <m/>
    <m/>
    <m/>
    <m/>
    <m/>
    <n v="0"/>
    <n v="1"/>
    <n v="7"/>
    <n v="0"/>
    <n v="8"/>
    <s v="1 — 9"/>
    <n v="15859472"/>
    <n v="126875776"/>
    <s v="Outdoors"/>
    <m/>
    <m/>
    <m/>
    <m/>
    <m/>
    <m/>
    <s v="street, grounds of military hospital"/>
    <m/>
    <m/>
    <m/>
    <s v="Elsewhere in US"/>
    <m/>
    <m/>
    <m/>
    <m/>
    <m/>
    <m/>
    <m/>
    <m/>
    <m/>
    <m/>
    <m/>
    <n v="0"/>
    <n v="1"/>
    <n v="2"/>
    <m/>
    <m/>
    <m/>
    <m/>
    <m/>
    <m/>
    <m/>
    <m/>
    <m/>
    <m/>
    <m/>
    <m/>
    <m/>
    <m/>
    <m/>
    <m/>
    <m/>
    <m/>
    <m/>
    <m/>
    <m/>
    <m/>
    <m/>
    <m/>
    <m/>
    <m/>
    <m/>
    <m/>
    <m/>
    <s v="cigar; pipe"/>
    <m/>
    <m/>
    <s v="Neutral"/>
    <n v="2"/>
    <n v="2"/>
    <n v="4"/>
    <n v="1"/>
    <m/>
    <m/>
    <n v="0"/>
    <n v="1.29"/>
    <n v="2"/>
    <n v="1"/>
    <n v="1"/>
    <m/>
    <m/>
  </r>
  <r>
    <n v="48778"/>
    <s v="Cheaper by the Dozen"/>
    <d v="2003-12-25T00:00:00"/>
    <x v="1"/>
    <s v="T10"/>
    <n v="98"/>
    <s v="Fox"/>
    <x v="5"/>
    <m/>
    <x v="2"/>
    <n v="40000000"/>
    <n v="0"/>
    <m/>
    <n v="138614544"/>
    <s v="final"/>
    <n v="6.03"/>
    <n v="0"/>
    <n v="0"/>
    <n v="0"/>
    <n v="0"/>
    <s v="US"/>
    <s v="CA"/>
    <m/>
    <m/>
    <m/>
    <m/>
    <s v="Barnathan, Michael; Myron, Ben"/>
    <s v="Levy, Shawn"/>
    <s v="Titley, Craig"/>
    <s v="Higgins, Gabriel"/>
    <s v="Folsey, Jr., George"/>
    <m/>
    <m/>
    <m/>
    <m/>
    <m/>
    <m/>
    <m/>
    <m/>
    <m/>
    <m/>
    <m/>
    <m/>
    <m/>
    <m/>
    <m/>
    <m/>
    <m/>
    <m/>
    <m/>
    <m/>
    <m/>
    <m/>
    <m/>
    <m/>
    <m/>
    <m/>
    <m/>
    <m/>
    <m/>
    <m/>
    <m/>
    <m/>
    <m/>
    <m/>
    <m/>
    <m/>
    <m/>
    <m/>
    <m/>
    <m/>
    <m/>
    <m/>
    <m/>
    <m/>
    <m/>
    <m/>
    <m/>
    <m/>
    <m/>
    <m/>
    <m/>
    <m/>
    <m/>
    <m/>
    <m/>
    <m/>
    <m/>
    <m/>
    <m/>
    <m/>
    <m/>
    <m/>
    <m/>
    <m/>
    <m/>
    <m/>
    <m/>
    <m/>
    <m/>
    <m/>
    <m/>
    <m/>
    <m/>
    <m/>
    <m/>
    <m/>
    <m/>
    <m/>
    <m/>
    <m/>
    <m/>
    <m/>
    <m/>
    <m/>
    <m/>
    <m/>
    <m/>
    <m/>
    <m/>
    <m/>
    <m/>
    <m/>
    <m/>
    <m/>
    <m/>
    <m/>
    <m/>
    <m/>
    <m/>
    <m/>
    <m/>
    <m/>
    <m/>
    <n v="0"/>
    <n v="0"/>
    <n v="0"/>
    <n v="0"/>
    <n v="0"/>
    <n v="0"/>
    <n v="22987487"/>
    <n v="0"/>
    <m/>
    <m/>
    <m/>
    <m/>
    <m/>
    <m/>
    <m/>
    <m/>
    <m/>
    <m/>
    <m/>
    <m/>
    <m/>
    <m/>
    <m/>
    <m/>
    <m/>
    <m/>
    <m/>
    <m/>
    <m/>
    <m/>
    <m/>
    <n v="0"/>
    <n v="0"/>
    <n v="0"/>
    <m/>
    <m/>
    <m/>
    <m/>
    <m/>
    <m/>
    <m/>
    <m/>
    <m/>
    <m/>
    <m/>
    <m/>
    <m/>
    <m/>
    <m/>
    <m/>
    <m/>
    <m/>
    <m/>
    <m/>
    <m/>
    <m/>
    <m/>
    <m/>
    <m/>
    <m/>
    <m/>
    <m/>
    <m/>
    <m/>
    <m/>
    <m/>
    <m/>
    <n v="0"/>
    <n v="0"/>
    <n v="0"/>
    <n v="0"/>
    <m/>
    <m/>
    <n v="0"/>
    <n v="0"/>
    <n v="1"/>
    <n v="1"/>
    <n v="1"/>
    <m/>
    <m/>
  </r>
  <r>
    <n v="48779"/>
    <s v="Paycheck"/>
    <d v="2003-12-25T00:00:00"/>
    <x v="1"/>
    <s v="T10"/>
    <n v="110"/>
    <s v="Paramount"/>
    <x v="3"/>
    <m/>
    <x v="0"/>
    <n v="60000000"/>
    <n v="0"/>
    <m/>
    <n v="53789313"/>
    <s v="final"/>
    <n v="6.03"/>
    <n v="0"/>
    <n v="1"/>
    <n v="0"/>
    <n v="0"/>
    <s v="CAN"/>
    <m/>
    <s v="BC"/>
    <s v="CAN"/>
    <m/>
    <s v="MB"/>
    <s v="Chang, Terence; Davis, John; Hackett, Michael; Woo, John"/>
    <s v="Woo, John"/>
    <s v="Georgaris, Dean"/>
    <s v="Swain, Grant"/>
    <s v="Rouse, Christopher"/>
    <s v="Affleck, Ben"/>
    <s v="star"/>
    <s v="Cigar"/>
    <s v="30+"/>
    <s v="Male"/>
    <s v="Caucasian"/>
    <m/>
    <s v="Good guy"/>
    <s v="Eckhart, Aaron"/>
    <s v="star"/>
    <s v="Cigar"/>
    <s v="30+"/>
    <s v="Male"/>
    <s v="Caucasian"/>
    <m/>
    <s v="Bad guy"/>
    <s v="Non-IMDb, Extra"/>
    <s v="extra"/>
    <s v="Cigarette"/>
    <s v="30+"/>
    <s v="Male"/>
    <s v="Caucasian"/>
    <m/>
    <m/>
    <s v="Morton, Joe"/>
    <s v="credited non-star"/>
    <s v="Cigarette"/>
    <s v="30+"/>
    <s v="Male"/>
    <s v="African American"/>
    <m/>
    <m/>
    <m/>
    <m/>
    <m/>
    <m/>
    <m/>
    <m/>
    <m/>
    <m/>
    <m/>
    <m/>
    <m/>
    <m/>
    <m/>
    <m/>
    <m/>
    <m/>
    <m/>
    <m/>
    <m/>
    <m/>
    <m/>
    <m/>
    <m/>
    <m/>
    <m/>
    <m/>
    <m/>
    <m/>
    <m/>
    <m/>
    <m/>
    <m/>
    <m/>
    <m/>
    <m/>
    <m/>
    <m/>
    <m/>
    <m/>
    <m/>
    <m/>
    <m/>
    <m/>
    <m/>
    <m/>
    <m/>
    <m/>
    <m/>
    <m/>
    <m/>
    <m/>
    <m/>
    <m/>
    <m/>
    <m/>
    <m/>
    <m/>
    <m/>
    <m/>
    <m/>
    <m/>
    <m/>
    <m/>
    <m/>
    <m/>
    <m/>
    <m/>
    <m/>
    <m/>
    <m/>
    <m/>
    <n v="8"/>
    <n v="13"/>
    <n v="0"/>
    <n v="0"/>
    <n v="21"/>
    <s v="10 — 29"/>
    <n v="8920284"/>
    <n v="187325964"/>
    <s v="Home"/>
    <s v="Workplace"/>
    <s v="Outdoors"/>
    <m/>
    <m/>
    <m/>
    <m/>
    <s v="alley"/>
    <s v="Non-smoking adult"/>
    <m/>
    <m/>
    <s v="Elsewhere in US"/>
    <m/>
    <m/>
    <m/>
    <m/>
    <m/>
    <m/>
    <m/>
    <m/>
    <m/>
    <m/>
    <m/>
    <n v="2"/>
    <n v="1"/>
    <n v="1"/>
    <m/>
    <m/>
    <m/>
    <m/>
    <m/>
    <m/>
    <m/>
    <m/>
    <m/>
    <m/>
    <m/>
    <m/>
    <m/>
    <m/>
    <m/>
    <m/>
    <m/>
    <m/>
    <s v="cigar"/>
    <s v="cigar"/>
    <s v="cigar"/>
    <s v="cigar"/>
    <m/>
    <m/>
    <m/>
    <m/>
    <s v="cigarette"/>
    <m/>
    <m/>
    <m/>
    <m/>
    <m/>
    <s v="Pro"/>
    <n v="4"/>
    <n v="6"/>
    <n v="6"/>
    <n v="3"/>
    <m/>
    <m/>
    <n v="0"/>
    <n v="2.71"/>
    <n v="4"/>
    <n v="1"/>
    <n v="1"/>
    <m/>
    <m/>
  </r>
  <r>
    <n v="48780"/>
    <s v="Peter Pan"/>
    <d v="2003-12-25T00:00:00"/>
    <x v="1"/>
    <s v="T10"/>
    <n v="105"/>
    <s v="Universal"/>
    <x v="5"/>
    <m/>
    <x v="2"/>
    <n v="100000000"/>
    <n v="0"/>
    <m/>
    <n v="48417850"/>
    <s v="final"/>
    <n v="6.03"/>
    <n v="0"/>
    <n v="1"/>
    <n v="0"/>
    <n v="0"/>
    <s v="Australia"/>
    <m/>
    <m/>
    <m/>
    <m/>
    <m/>
    <s v="Fisher, Lucy; McCormick, Patrick; Wick, Douglas"/>
    <s v="Hogan, P.J."/>
    <s v="Hogan, P.J.; Goldenberg, Michael"/>
    <s v="Dehne, Richie"/>
    <s v="Craven, Garth"/>
    <s v="Isaacs, Jason"/>
    <s v="star"/>
    <s v="Cigar"/>
    <s v="30+"/>
    <s v="Male"/>
    <s v="Caucasian"/>
    <m/>
    <s v="Bad guy"/>
    <m/>
    <m/>
    <m/>
    <m/>
    <m/>
    <m/>
    <m/>
    <m/>
    <m/>
    <m/>
    <m/>
    <m/>
    <m/>
    <m/>
    <m/>
    <m/>
    <m/>
    <m/>
    <m/>
    <m/>
    <m/>
    <m/>
    <m/>
    <m/>
    <m/>
    <m/>
    <m/>
    <m/>
    <m/>
    <m/>
    <m/>
    <m/>
    <m/>
    <m/>
    <m/>
    <m/>
    <m/>
    <m/>
    <m/>
    <m/>
    <m/>
    <m/>
    <m/>
    <m/>
    <m/>
    <m/>
    <m/>
    <m/>
    <m/>
    <m/>
    <m/>
    <m/>
    <m/>
    <m/>
    <m/>
    <m/>
    <m/>
    <m/>
    <m/>
    <m/>
    <m/>
    <m/>
    <m/>
    <m/>
    <m/>
    <m/>
    <m/>
    <m/>
    <m/>
    <m/>
    <m/>
    <m/>
    <m/>
    <m/>
    <m/>
    <m/>
    <m/>
    <m/>
    <m/>
    <m/>
    <m/>
    <m/>
    <m/>
    <m/>
    <m/>
    <m/>
    <m/>
    <m/>
    <m/>
    <m/>
    <m/>
    <m/>
    <m/>
    <m/>
    <m/>
    <n v="0"/>
    <n v="6"/>
    <n v="0"/>
    <n v="0"/>
    <n v="6"/>
    <s v="1 — 9"/>
    <n v="8029494"/>
    <n v="48176964"/>
    <s v="Outdoors"/>
    <m/>
    <m/>
    <m/>
    <m/>
    <m/>
    <m/>
    <s v="forest, deck of ship"/>
    <m/>
    <m/>
    <m/>
    <s v="Outside of US"/>
    <m/>
    <m/>
    <m/>
    <m/>
    <m/>
    <m/>
    <m/>
    <m/>
    <m/>
    <m/>
    <m/>
    <n v="1"/>
    <n v="0"/>
    <n v="0"/>
    <m/>
    <m/>
    <m/>
    <m/>
    <m/>
    <m/>
    <m/>
    <m/>
    <m/>
    <m/>
    <m/>
    <m/>
    <m/>
    <m/>
    <m/>
    <m/>
    <m/>
    <m/>
    <m/>
    <m/>
    <s v="cigar"/>
    <m/>
    <s v="cigar"/>
    <m/>
    <m/>
    <m/>
    <m/>
    <s v="cigar"/>
    <m/>
    <m/>
    <m/>
    <s v="Smee offers Wendy cigar, she declines"/>
    <s v="Pro"/>
    <n v="2"/>
    <n v="6"/>
    <n v="6"/>
    <n v="1"/>
    <m/>
    <m/>
    <n v="0"/>
    <n v="2.14"/>
    <n v="3"/>
    <n v="1"/>
    <n v="1"/>
    <m/>
    <m/>
  </r>
  <r>
    <n v="48781"/>
    <s v="Calendar Girls"/>
    <d v="2004-01-02T00:00:00"/>
    <x v="2"/>
    <s v="T10"/>
    <n v="108"/>
    <s v="Touchstone"/>
    <x v="1"/>
    <m/>
    <x v="0"/>
    <n v="10000000"/>
    <n v="0"/>
    <m/>
    <n v="31011616"/>
    <s v="final"/>
    <n v="6.21"/>
    <n v="0"/>
    <n v="1"/>
    <n v="0"/>
    <n v="0"/>
    <s v="UK"/>
    <m/>
    <m/>
    <s v="US"/>
    <s v="CA"/>
    <m/>
    <s v="Barton, Nick; Mackie, Suzanne"/>
    <s v="Cole, Nigel"/>
    <s v="Firth, Tim; Towhidi, Juliette"/>
    <s v="O'Shaughnessy, John"/>
    <s v="Parker, Michael"/>
    <s v="Glenister, Philip"/>
    <s v="credited non-star"/>
    <s v="Cigarette"/>
    <s v="30+"/>
    <s v="Male"/>
    <s v="Caucasian"/>
    <m/>
    <s v="Good guy"/>
    <s v="Non-IMDb, Extra"/>
    <s v="extra"/>
    <s v="Cigar"/>
    <s v="30+"/>
    <s v="Male"/>
    <s v="Caucasian"/>
    <m/>
    <s v="Good guy"/>
    <s v="Non-IMDb, Extra"/>
    <s v="extra"/>
    <s v="Cigar"/>
    <s v="30+"/>
    <s v="Male"/>
    <s v="Caucasian"/>
    <m/>
    <s v="Good guy"/>
    <s v="Non-IMDb, Extra"/>
    <s v="extra"/>
    <s v="Cigar"/>
    <s v="30+"/>
    <s v="Male"/>
    <s v="Caucasian"/>
    <m/>
    <s v="Good guy"/>
    <m/>
    <m/>
    <m/>
    <m/>
    <m/>
    <m/>
    <m/>
    <m/>
    <m/>
    <m/>
    <m/>
    <m/>
    <m/>
    <m/>
    <m/>
    <m/>
    <m/>
    <m/>
    <m/>
    <m/>
    <m/>
    <m/>
    <m/>
    <m/>
    <m/>
    <m/>
    <m/>
    <m/>
    <m/>
    <m/>
    <m/>
    <m/>
    <m/>
    <m/>
    <m/>
    <m/>
    <m/>
    <m/>
    <m/>
    <m/>
    <m/>
    <m/>
    <m/>
    <m/>
    <m/>
    <m/>
    <m/>
    <m/>
    <m/>
    <m/>
    <m/>
    <m/>
    <m/>
    <m/>
    <m/>
    <m/>
    <m/>
    <m/>
    <m/>
    <m/>
    <m/>
    <m/>
    <m/>
    <m/>
    <m/>
    <m/>
    <m/>
    <m/>
    <m/>
    <m/>
    <m/>
    <n v="2"/>
    <n v="7"/>
    <n v="0"/>
    <n v="0"/>
    <n v="9"/>
    <s v="1 — 9"/>
    <n v="4993819"/>
    <n v="44944371"/>
    <s v="Home"/>
    <s v="Bar/nightclub"/>
    <s v="Outdoors"/>
    <m/>
    <m/>
    <m/>
    <m/>
    <s v="outside hospital, outside home"/>
    <s v="Non-smoking adult"/>
    <m/>
    <m/>
    <s v="Outside of US"/>
    <m/>
    <m/>
    <m/>
    <m/>
    <m/>
    <m/>
    <m/>
    <m/>
    <m/>
    <m/>
    <m/>
    <n v="0"/>
    <n v="1"/>
    <n v="3"/>
    <s v="Visual clue"/>
    <m/>
    <s v="Women glare at Lawrence as he goes to light a cigarette, he puts it away, later he goes outside"/>
    <m/>
    <m/>
    <m/>
    <m/>
    <m/>
    <m/>
    <m/>
    <m/>
    <m/>
    <m/>
    <m/>
    <m/>
    <m/>
    <m/>
    <m/>
    <m/>
    <m/>
    <m/>
    <m/>
    <s v="cigarette; cigar"/>
    <m/>
    <s v="cigarette; cigar"/>
    <m/>
    <s v="cigarette"/>
    <m/>
    <m/>
    <m/>
    <m/>
    <m/>
    <s v="Balanced"/>
    <n v="2"/>
    <n v="4"/>
    <n v="4"/>
    <n v="3"/>
    <m/>
    <m/>
    <n v="0"/>
    <n v="1.85"/>
    <n v="3"/>
    <n v="1"/>
    <n v="1"/>
    <m/>
    <m/>
  </r>
  <r>
    <n v="48782"/>
    <s v="My Baby's Daddy"/>
    <d v="2004-01-09T00:00:00"/>
    <x v="2"/>
    <s v="T10"/>
    <n v="99"/>
    <s v="Miramax"/>
    <x v="0"/>
    <s v="Miramax"/>
    <x v="0"/>
    <n v="12000000"/>
    <n v="0"/>
    <m/>
    <n v="17321573"/>
    <s v="final"/>
    <n v="6.21"/>
    <n v="0"/>
    <n v="1"/>
    <n v="0"/>
    <n v="0"/>
    <s v="CAN"/>
    <m/>
    <s v="ON"/>
    <s v="US"/>
    <s v="PA"/>
    <m/>
    <s v="Griffin, Eddie"/>
    <s v="Dunye, Cheryl"/>
    <s v="Griffin, Eddie; Daniels, Damon 'Coke'; Goldberg, Brent; Wagner, David"/>
    <s v="Wong, Toni"/>
    <s v="Blumenthal, Andy"/>
    <m/>
    <s v="star"/>
    <s v="Cigarette"/>
    <s v="20-30"/>
    <s v="Male"/>
    <s v="African American"/>
    <m/>
    <m/>
    <s v="Non-IMDb, Extra"/>
    <s v="extra"/>
    <s v="Cigar"/>
    <s v="30+"/>
    <s v="Male"/>
    <s v="Caucasian"/>
    <m/>
    <m/>
    <s v="Non-IMDb, Extra"/>
    <s v="extra"/>
    <s v="Cigarette"/>
    <s v="30+"/>
    <s v="Female"/>
    <s v="African American"/>
    <m/>
    <s v="Bad guy"/>
    <s v="Non-IMDb, Extra"/>
    <s v="extra"/>
    <s v="Cigar"/>
    <s v="30+"/>
    <s v="Male"/>
    <s v="African American"/>
    <m/>
    <m/>
    <m/>
    <m/>
    <m/>
    <m/>
    <m/>
    <m/>
    <m/>
    <m/>
    <m/>
    <m/>
    <m/>
    <m/>
    <m/>
    <m/>
    <m/>
    <m/>
    <m/>
    <m/>
    <m/>
    <m/>
    <m/>
    <m/>
    <m/>
    <m/>
    <m/>
    <m/>
    <m/>
    <m/>
    <m/>
    <m/>
    <m/>
    <m/>
    <m/>
    <m/>
    <m/>
    <m/>
    <m/>
    <m/>
    <m/>
    <m/>
    <m/>
    <m/>
    <m/>
    <m/>
    <m/>
    <m/>
    <m/>
    <m/>
    <m/>
    <m/>
    <m/>
    <m/>
    <m/>
    <m/>
    <m/>
    <m/>
    <m/>
    <s v="Marlboro; Camel; Kool"/>
    <s v="Marlboro"/>
    <s v="No actor use"/>
    <s v="Retail display"/>
    <m/>
    <s v="Camel"/>
    <s v="No actor use"/>
    <s v="Retail display"/>
    <m/>
    <s v="Kool"/>
    <s v="No actor use"/>
    <s v="Retail display"/>
    <m/>
    <m/>
    <n v="18"/>
    <n v="4"/>
    <n v="0"/>
    <n v="0"/>
    <n v="22"/>
    <s v="10 — 29"/>
    <n v="2789303"/>
    <n v="61364666"/>
    <s v="Home"/>
    <s v="Bar/nightclub"/>
    <s v="Medical facility"/>
    <m/>
    <m/>
    <m/>
    <s v="boxing ring"/>
    <m/>
    <s v="Non-smoking adult"/>
    <s v="Child"/>
    <s v="Pregnant/ill person"/>
    <s v="Elsewhere in US"/>
    <m/>
    <m/>
    <m/>
    <m/>
    <m/>
    <m/>
    <m/>
    <m/>
    <m/>
    <m/>
    <m/>
    <n v="1"/>
    <n v="0"/>
    <n v="3"/>
    <m/>
    <m/>
    <m/>
    <m/>
    <m/>
    <m/>
    <m/>
    <m/>
    <m/>
    <m/>
    <m/>
    <m/>
    <m/>
    <m/>
    <m/>
    <m/>
    <m/>
    <m/>
    <s v="cigarette"/>
    <s v="cigar"/>
    <s v="cigar"/>
    <s v="cigarette"/>
    <m/>
    <m/>
    <m/>
    <m/>
    <s v="cigarette"/>
    <m/>
    <m/>
    <m/>
    <m/>
    <m/>
    <s v="Pro"/>
    <n v="4"/>
    <n v="6"/>
    <n v="6"/>
    <n v="3"/>
    <s v="Tobacco use around child, tobacco use around pregnant/ill person, specific brand, tobacco use in designated non-smoking area"/>
    <s v="use near child/pregnant/ill person; use in non-smoking area; specific brand depiction"/>
    <n v="0"/>
    <n v="2.71"/>
    <n v="6"/>
    <n v="1"/>
    <n v="1"/>
    <m/>
    <m/>
  </r>
  <r>
    <n v="48783"/>
    <s v="Chasing Liberty"/>
    <d v="2004-01-09T00:00:00"/>
    <x v="2"/>
    <s v="T10"/>
    <n v="111"/>
    <s v="Warner Bros."/>
    <x v="4"/>
    <m/>
    <x v="0"/>
    <n v="23000000"/>
    <n v="0"/>
    <m/>
    <n v="12189514"/>
    <s v="final"/>
    <n v="6.21"/>
    <n v="0"/>
    <n v="1"/>
    <n v="0"/>
    <n v="0"/>
    <s v="UK"/>
    <m/>
    <m/>
    <m/>
    <m/>
    <m/>
    <s v="Johnson, Broderick; Kosove, Andrew A.; Parfitt, David"/>
    <s v="Cadiff, Andy"/>
    <s v="Guiley, Derek; Schneiderman, David"/>
    <s v="Purdy, Paul"/>
    <s v="Gregory, Jon"/>
    <s v="Non-IMDb, Extra"/>
    <s v="extra"/>
    <s v="Cigarette"/>
    <s v="30+"/>
    <s v="Female"/>
    <s v="Caucasian"/>
    <m/>
    <m/>
    <m/>
    <m/>
    <s v="Cigarette"/>
    <s v="30+"/>
    <s v="Female"/>
    <s v="Caucasian"/>
    <m/>
    <m/>
    <s v="Non-IMDb, Extra"/>
    <s v="extra"/>
    <s v="Cigarette"/>
    <s v="30+"/>
    <s v="Male"/>
    <s v="Caucasian"/>
    <m/>
    <m/>
    <s v="Non-IMDb, Extra"/>
    <s v="extra"/>
    <s v="Cigarette"/>
    <s v="30+"/>
    <s v="Male"/>
    <s v="Caucasian"/>
    <m/>
    <m/>
    <s v="Non-IMDb, Extra"/>
    <s v="extra"/>
    <s v="Cigarette"/>
    <s v="20-30"/>
    <s v="Female"/>
    <s v="Caucasian"/>
    <m/>
    <m/>
    <m/>
    <m/>
    <m/>
    <m/>
    <m/>
    <m/>
    <m/>
    <m/>
    <m/>
    <m/>
    <m/>
    <m/>
    <m/>
    <m/>
    <m/>
    <m/>
    <m/>
    <m/>
    <m/>
    <m/>
    <m/>
    <m/>
    <m/>
    <m/>
    <m/>
    <m/>
    <m/>
    <m/>
    <m/>
    <m/>
    <m/>
    <m/>
    <m/>
    <m/>
    <m/>
    <m/>
    <m/>
    <m/>
    <m/>
    <m/>
    <m/>
    <m/>
    <m/>
    <m/>
    <m/>
    <m/>
    <m/>
    <m/>
    <m/>
    <m/>
    <m/>
    <m/>
    <m/>
    <m/>
    <m/>
    <m/>
    <m/>
    <m/>
    <m/>
    <m/>
    <m/>
    <m/>
    <m/>
    <n v="10"/>
    <n v="0"/>
    <n v="0"/>
    <n v="0"/>
    <n v="10"/>
    <s v="10 — 29"/>
    <n v="1962885"/>
    <n v="19628850"/>
    <s v="Bar/nightclub"/>
    <s v="Outdoors"/>
    <m/>
    <m/>
    <m/>
    <m/>
    <m/>
    <s v="street"/>
    <s v="Non-smoking adult"/>
    <m/>
    <m/>
    <s v="Outside of US"/>
    <m/>
    <m/>
    <s v="Elsewhere in US"/>
    <m/>
    <m/>
    <m/>
    <m/>
    <m/>
    <m/>
    <m/>
    <m/>
    <n v="0"/>
    <n v="0"/>
    <n v="5"/>
    <s v="Comment by actor/actress"/>
    <s v="President's wife to Pres. Is that cigar smoke I smell? (she's disgusted)"/>
    <m/>
    <s v="Health of Smoker"/>
    <m/>
    <m/>
    <m/>
    <m/>
    <m/>
    <m/>
    <m/>
    <m/>
    <m/>
    <m/>
    <m/>
    <m/>
    <m/>
    <m/>
    <m/>
    <m/>
    <m/>
    <m/>
    <m/>
    <m/>
    <m/>
    <s v="cigarette"/>
    <m/>
    <m/>
    <m/>
    <s v="cigarette"/>
    <m/>
    <m/>
    <s v="Balanced"/>
    <n v="4"/>
    <n v="4"/>
    <n v="2"/>
    <n v="3"/>
    <m/>
    <m/>
    <n v="0"/>
    <n v="1.85"/>
    <n v="3"/>
    <n v="1"/>
    <n v="1"/>
    <m/>
    <s v="Ongoing theme in which president hides that he smokes cigars although he is never seen doing so. At one point he says, &quot;I had a cigar w/ Prime Minister, it's rude if you don't.&quot;"/>
  </r>
  <r>
    <n v="48784"/>
    <s v="Big Fish"/>
    <d v="2004-01-09T00:00:00"/>
    <x v="2"/>
    <s v="T10"/>
    <n v="110"/>
    <s v="Sony"/>
    <x v="6"/>
    <m/>
    <x v="0"/>
    <n v="70000000"/>
    <n v="0"/>
    <m/>
    <n v="66257002"/>
    <s v="final"/>
    <n v="6.21"/>
    <n v="0"/>
    <n v="1"/>
    <n v="0"/>
    <n v="0"/>
    <s v="US"/>
    <s v="AL"/>
    <m/>
    <s v="France"/>
    <m/>
    <m/>
    <s v="Cohen, Bruce; Jinks, Dan"/>
    <s v="Burton, Tim"/>
    <s v="August, John"/>
    <s v="Moss, Jerry"/>
    <s v="Lebenzon, Chris"/>
    <s v="Denman, David"/>
    <s v="credited non-star"/>
    <s v="Cigarette"/>
    <s v="20-30"/>
    <s v="Male"/>
    <s v="Caucasian"/>
    <m/>
    <s v="Bad guy"/>
    <s v="Non-IMDb, Extra"/>
    <s v="extra"/>
    <s v="Cigarette"/>
    <s v="30+"/>
    <s v="Male"/>
    <s v="Caucasian"/>
    <m/>
    <m/>
    <m/>
    <m/>
    <m/>
    <m/>
    <m/>
    <m/>
    <m/>
    <m/>
    <m/>
    <m/>
    <m/>
    <m/>
    <m/>
    <m/>
    <m/>
    <m/>
    <m/>
    <m/>
    <m/>
    <m/>
    <m/>
    <m/>
    <m/>
    <m/>
    <m/>
    <m/>
    <m/>
    <m/>
    <m/>
    <m/>
    <m/>
    <m/>
    <m/>
    <m/>
    <m/>
    <m/>
    <m/>
    <m/>
    <m/>
    <m/>
    <m/>
    <m/>
    <m/>
    <m/>
    <m/>
    <m/>
    <m/>
    <m/>
    <m/>
    <m/>
    <m/>
    <m/>
    <m/>
    <m/>
    <m/>
    <m/>
    <m/>
    <m/>
    <m/>
    <m/>
    <m/>
    <m/>
    <m/>
    <m/>
    <m/>
    <m/>
    <m/>
    <m/>
    <m/>
    <m/>
    <m/>
    <m/>
    <m/>
    <m/>
    <m/>
    <m/>
    <m/>
    <m/>
    <m/>
    <m/>
    <m/>
    <m/>
    <m/>
    <m/>
    <m/>
    <m/>
    <m/>
    <n v="4"/>
    <n v="0"/>
    <n v="0"/>
    <n v="0"/>
    <n v="4"/>
    <s v="1 — 9"/>
    <n v="10669405"/>
    <n v="42677620"/>
    <s v="Outdoors"/>
    <m/>
    <m/>
    <m/>
    <m/>
    <m/>
    <m/>
    <s v="street rally"/>
    <s v="Non-smoking adult"/>
    <m/>
    <m/>
    <s v="Elsewhere in US"/>
    <m/>
    <m/>
    <m/>
    <m/>
    <m/>
    <m/>
    <m/>
    <m/>
    <m/>
    <m/>
    <m/>
    <n v="0"/>
    <n v="1"/>
    <n v="1"/>
    <m/>
    <m/>
    <m/>
    <m/>
    <m/>
    <m/>
    <m/>
    <m/>
    <m/>
    <m/>
    <m/>
    <m/>
    <m/>
    <m/>
    <m/>
    <m/>
    <m/>
    <m/>
    <m/>
    <m/>
    <m/>
    <m/>
    <m/>
    <m/>
    <m/>
    <m/>
    <m/>
    <s v="cigarette"/>
    <m/>
    <s v="cigarette"/>
    <m/>
    <m/>
    <s v="Neutral"/>
    <n v="2"/>
    <n v="2"/>
    <n v="2"/>
    <n v="1"/>
    <m/>
    <m/>
    <n v="0"/>
    <n v="1"/>
    <n v="2"/>
    <n v="1"/>
    <n v="1"/>
    <m/>
    <m/>
  </r>
  <r>
    <n v="48709"/>
    <s v="Along Came Polly"/>
    <d v="2004-01-16T00:00:00"/>
    <x v="2"/>
    <s v="T10"/>
    <n v="90"/>
    <s v="Universal"/>
    <x v="2"/>
    <m/>
    <x v="0"/>
    <n v="42000000"/>
    <n v="0"/>
    <m/>
    <n v="87856565"/>
    <s v="final"/>
    <n v="6.21"/>
    <n v="0"/>
    <n v="0"/>
    <n v="0"/>
    <n v="0"/>
    <s v="US"/>
    <s v="CA"/>
    <m/>
    <s v="US"/>
    <s v="HI"/>
    <m/>
    <s v="DeVito, Danny; Shamberg, Michael; Sher, Stacey"/>
    <s v="Hamburg, John"/>
    <s v="Hamburg, John"/>
    <s v="Ellis, Todd"/>
    <s v="Kerr, William"/>
    <m/>
    <m/>
    <m/>
    <m/>
    <m/>
    <m/>
    <m/>
    <m/>
    <m/>
    <m/>
    <m/>
    <m/>
    <m/>
    <m/>
    <m/>
    <m/>
    <m/>
    <m/>
    <m/>
    <m/>
    <m/>
    <m/>
    <m/>
    <m/>
    <m/>
    <m/>
    <m/>
    <m/>
    <m/>
    <m/>
    <m/>
    <m/>
    <m/>
    <m/>
    <m/>
    <m/>
    <m/>
    <m/>
    <m/>
    <m/>
    <m/>
    <m/>
    <m/>
    <m/>
    <m/>
    <m/>
    <m/>
    <m/>
    <m/>
    <m/>
    <m/>
    <m/>
    <m/>
    <m/>
    <m/>
    <m/>
    <m/>
    <m/>
    <m/>
    <m/>
    <m/>
    <m/>
    <m/>
    <m/>
    <m/>
    <m/>
    <m/>
    <m/>
    <m/>
    <m/>
    <m/>
    <m/>
    <m/>
    <m/>
    <m/>
    <m/>
    <m/>
    <m/>
    <m/>
    <m/>
    <m/>
    <m/>
    <m/>
    <m/>
    <m/>
    <m/>
    <m/>
    <m/>
    <m/>
    <m/>
    <m/>
    <m/>
    <m/>
    <m/>
    <m/>
    <m/>
    <m/>
    <m/>
    <m/>
    <m/>
    <m/>
    <m/>
    <m/>
    <n v="0"/>
    <n v="0"/>
    <n v="0"/>
    <n v="0"/>
    <n v="0"/>
    <n v="0"/>
    <n v="14147595"/>
    <n v="0"/>
    <m/>
    <m/>
    <m/>
    <m/>
    <m/>
    <m/>
    <m/>
    <m/>
    <m/>
    <m/>
    <m/>
    <m/>
    <m/>
    <m/>
    <m/>
    <m/>
    <m/>
    <m/>
    <m/>
    <m/>
    <m/>
    <m/>
    <m/>
    <n v="0"/>
    <n v="0"/>
    <n v="0"/>
    <m/>
    <m/>
    <m/>
    <m/>
    <m/>
    <m/>
    <m/>
    <m/>
    <m/>
    <m/>
    <m/>
    <m/>
    <m/>
    <m/>
    <m/>
    <m/>
    <m/>
    <m/>
    <m/>
    <m/>
    <m/>
    <m/>
    <m/>
    <m/>
    <m/>
    <m/>
    <m/>
    <m/>
    <m/>
    <m/>
    <m/>
    <m/>
    <m/>
    <n v="0"/>
    <n v="0"/>
    <n v="0"/>
    <n v="0"/>
    <m/>
    <m/>
    <n v="0"/>
    <n v="0"/>
    <n v="1"/>
    <n v="1"/>
    <n v="1"/>
    <m/>
    <m/>
  </r>
  <r>
    <n v="48785"/>
    <s v="Torque"/>
    <d v="2004-01-16T00:00:00"/>
    <x v="2"/>
    <s v="T10"/>
    <n v="81"/>
    <s v="Warner Bros."/>
    <x v="4"/>
    <m/>
    <x v="0"/>
    <n v="40000000"/>
    <n v="0"/>
    <m/>
    <n v="21176322"/>
    <s v="final"/>
    <n v="6.21"/>
    <n v="0"/>
    <n v="0"/>
    <n v="0"/>
    <n v="0"/>
    <s v="US"/>
    <s v="CA"/>
    <m/>
    <m/>
    <m/>
    <m/>
    <s v="Luff, Brad; Moritz, Neal H."/>
    <s v="Kahn, Joseph"/>
    <s v="Johnson, Matt"/>
    <s v="Bellamy, Jeffrey"/>
    <s v="Blackburn, David"/>
    <m/>
    <m/>
    <m/>
    <m/>
    <m/>
    <m/>
    <m/>
    <m/>
    <m/>
    <m/>
    <m/>
    <m/>
    <m/>
    <m/>
    <m/>
    <m/>
    <m/>
    <m/>
    <m/>
    <m/>
    <m/>
    <m/>
    <m/>
    <m/>
    <m/>
    <m/>
    <m/>
    <m/>
    <m/>
    <m/>
    <m/>
    <m/>
    <m/>
    <m/>
    <m/>
    <m/>
    <m/>
    <m/>
    <m/>
    <m/>
    <m/>
    <m/>
    <m/>
    <m/>
    <m/>
    <m/>
    <m/>
    <m/>
    <m/>
    <m/>
    <m/>
    <m/>
    <m/>
    <m/>
    <m/>
    <m/>
    <m/>
    <m/>
    <m/>
    <m/>
    <m/>
    <m/>
    <m/>
    <m/>
    <m/>
    <m/>
    <m/>
    <m/>
    <m/>
    <m/>
    <m/>
    <m/>
    <m/>
    <m/>
    <m/>
    <m/>
    <m/>
    <m/>
    <m/>
    <m/>
    <m/>
    <m/>
    <m/>
    <m/>
    <m/>
    <m/>
    <m/>
    <m/>
    <m/>
    <m/>
    <m/>
    <m/>
    <m/>
    <m/>
    <m/>
    <m/>
    <m/>
    <m/>
    <m/>
    <m/>
    <m/>
    <m/>
    <m/>
    <n v="0"/>
    <n v="0"/>
    <n v="0"/>
    <n v="0"/>
    <n v="0"/>
    <n v="0"/>
    <n v="3410036"/>
    <n v="0"/>
    <m/>
    <m/>
    <m/>
    <m/>
    <m/>
    <m/>
    <m/>
    <m/>
    <m/>
    <m/>
    <m/>
    <s v="California"/>
    <m/>
    <m/>
    <m/>
    <m/>
    <m/>
    <m/>
    <m/>
    <m/>
    <m/>
    <m/>
    <m/>
    <n v="0"/>
    <n v="0"/>
    <n v="0"/>
    <m/>
    <m/>
    <m/>
    <m/>
    <m/>
    <m/>
    <m/>
    <m/>
    <m/>
    <m/>
    <m/>
    <m/>
    <m/>
    <m/>
    <m/>
    <m/>
    <m/>
    <m/>
    <m/>
    <m/>
    <m/>
    <m/>
    <m/>
    <m/>
    <m/>
    <m/>
    <m/>
    <m/>
    <m/>
    <m/>
    <m/>
    <m/>
    <m/>
    <n v="0"/>
    <n v="0"/>
    <n v="0"/>
    <n v="0"/>
    <m/>
    <m/>
    <n v="0"/>
    <n v="0"/>
    <n v="1"/>
    <n v="1"/>
    <n v="1"/>
    <m/>
    <m/>
  </r>
  <r>
    <n v="48710"/>
    <s v="Butterfly Effect, The"/>
    <d v="2004-01-23T00:00:00"/>
    <x v="2"/>
    <s v="T10"/>
    <n v="113"/>
    <s v="New Line"/>
    <x v="4"/>
    <m/>
    <x v="1"/>
    <n v="13000000"/>
    <n v="0"/>
    <m/>
    <n v="57650876"/>
    <s v="final"/>
    <n v="6.21"/>
    <n v="0"/>
    <n v="1"/>
    <n v="0"/>
    <n v="0"/>
    <s v="CAN"/>
    <m/>
    <s v="BC"/>
    <s v="US"/>
    <s v="WA"/>
    <m/>
    <s v="Bender, Chris; Dix, A.J.; Rhulen, Anthony"/>
    <s v="Bress, Eric"/>
    <s v="Gruber, J. Mackye; Bress, Eric"/>
    <s v="Coutts, Graham"/>
    <s v="Amundson, Peter"/>
    <s v="Amedori, John Patrick"/>
    <s v="credited non-star"/>
    <s v="Cigarette"/>
    <s v="Teen"/>
    <s v="Male"/>
    <s v="Caucasian"/>
    <m/>
    <s v="Good guy"/>
    <s v="James, Jesse"/>
    <s v="credited non-star"/>
    <s v="Cigarette"/>
    <s v="Teen"/>
    <s v="Male"/>
    <s v="Caucasian"/>
    <m/>
    <s v="Bad guy"/>
    <s v="Gorovaia, Irene"/>
    <s v="credited non-star"/>
    <s v="Cigarette"/>
    <s v="Teen"/>
    <s v="Female"/>
    <s v="Caucasian"/>
    <m/>
    <s v="Good guy"/>
    <s v="Smart, Amy"/>
    <s v="star"/>
    <s v="Cigarette"/>
    <s v="20-30"/>
    <s v="Female"/>
    <s v="Caucasian"/>
    <m/>
    <m/>
    <s v="Non-IMDb, Extra"/>
    <s v="extra"/>
    <s v="Cigarette"/>
    <s v="20-30"/>
    <s v="Male"/>
    <s v="Other"/>
    <s v="Unidentified"/>
    <m/>
    <s v="Non-IMDb, Extra"/>
    <s v="extra"/>
    <s v="Cigarette"/>
    <s v="30+"/>
    <s v="Male"/>
    <s v="Hispanic"/>
    <m/>
    <s v="Good guy"/>
    <m/>
    <m/>
    <m/>
    <m/>
    <m/>
    <m/>
    <m/>
    <m/>
    <m/>
    <m/>
    <m/>
    <m/>
    <m/>
    <m/>
    <m/>
    <m/>
    <m/>
    <m/>
    <m/>
    <m/>
    <m/>
    <m/>
    <m/>
    <m/>
    <m/>
    <m/>
    <m/>
    <m/>
    <m/>
    <m/>
    <m/>
    <m/>
    <m/>
    <m/>
    <m/>
    <m/>
    <m/>
    <m/>
    <m/>
    <m/>
    <m/>
    <m/>
    <m/>
    <m/>
    <m/>
    <m/>
    <m/>
    <m/>
    <m/>
    <m/>
    <m/>
    <m/>
    <m/>
    <m/>
    <m/>
    <n v="70"/>
    <n v="0"/>
    <n v="0"/>
    <n v="0"/>
    <n v="70"/>
    <s v="50+"/>
    <n v="9283555"/>
    <n v="649848850"/>
    <s v="Home"/>
    <s v="Bar/nightclub"/>
    <s v="Outdoors"/>
    <m/>
    <m/>
    <m/>
    <m/>
    <s v="college campus, jail grounds, woods"/>
    <s v="Non-smoking adult"/>
    <s v="Pregnant/ill person"/>
    <m/>
    <m/>
    <m/>
    <m/>
    <m/>
    <m/>
    <m/>
    <m/>
    <m/>
    <m/>
    <m/>
    <m/>
    <m/>
    <n v="1"/>
    <n v="3"/>
    <n v="2"/>
    <s v="Comment by actor/actress"/>
    <s v="Kutcher mentions how his mom is dying from lung cancer due to chain smoking"/>
    <m/>
    <s v="Health of Smoker"/>
    <s v="Visual clue"/>
    <m/>
    <s v="Young Evan burns himself w/cigarette accidentally"/>
    <s v="Health of Smoker"/>
    <m/>
    <m/>
    <m/>
    <m/>
    <m/>
    <m/>
    <m/>
    <m/>
    <m/>
    <m/>
    <m/>
    <m/>
    <m/>
    <s v="cigarette"/>
    <m/>
    <s v="cigarette"/>
    <s v="cigarette"/>
    <m/>
    <s v="cigarette"/>
    <m/>
    <s v="cigarette"/>
    <m/>
    <m/>
    <m/>
    <s v="Balanced"/>
    <n v="6"/>
    <n v="4"/>
    <n v="6"/>
    <n v="3"/>
    <s v="Tobacco use by person under 18, tobacco use around pregnant/ill person"/>
    <s v="minor; use near child/pregnant/ill person"/>
    <n v="0"/>
    <n v="2.71"/>
    <n v="6"/>
    <n v="1"/>
    <n v="1"/>
    <m/>
    <m/>
  </r>
  <r>
    <n v="48711"/>
    <s v="Win a Date With Tad Hamilton"/>
    <d v="2004-01-23T00:00:00"/>
    <x v="2"/>
    <s v="T10"/>
    <n v="95"/>
    <s v="DreamWorks"/>
    <x v="0"/>
    <s v="DreamWorks"/>
    <x v="0"/>
    <n v="24000000"/>
    <n v="0"/>
    <m/>
    <n v="16964743"/>
    <s v="final"/>
    <n v="6.21"/>
    <n v="0"/>
    <n v="1"/>
    <n v="0"/>
    <n v="0"/>
    <s v="US"/>
    <s v="WV"/>
    <m/>
    <s v="US"/>
    <s v="CA"/>
    <m/>
    <s v="Fisher, Lucy; Wick, Douglas"/>
    <s v="Luketic, Robert"/>
    <s v="Levin, Victor"/>
    <s v="Ubick, Chris"/>
    <s v="Hill, Scott"/>
    <s v="Duhamil, Josh"/>
    <s v="star"/>
    <s v="Cigarette"/>
    <s v="20-30"/>
    <s v="Male"/>
    <s v="Caucasian"/>
    <m/>
    <m/>
    <m/>
    <m/>
    <m/>
    <m/>
    <m/>
    <m/>
    <m/>
    <m/>
    <m/>
    <m/>
    <m/>
    <m/>
    <m/>
    <m/>
    <m/>
    <m/>
    <m/>
    <m/>
    <m/>
    <m/>
    <m/>
    <m/>
    <m/>
    <m/>
    <m/>
    <m/>
    <m/>
    <m/>
    <m/>
    <m/>
    <m/>
    <m/>
    <m/>
    <m/>
    <m/>
    <m/>
    <m/>
    <m/>
    <m/>
    <m/>
    <m/>
    <m/>
    <m/>
    <m/>
    <m/>
    <m/>
    <m/>
    <m/>
    <m/>
    <m/>
    <m/>
    <m/>
    <m/>
    <m/>
    <m/>
    <m/>
    <m/>
    <m/>
    <m/>
    <m/>
    <m/>
    <m/>
    <m/>
    <m/>
    <m/>
    <m/>
    <m/>
    <m/>
    <m/>
    <m/>
    <m/>
    <m/>
    <m/>
    <m/>
    <m/>
    <m/>
    <m/>
    <m/>
    <m/>
    <m/>
    <m/>
    <m/>
    <m/>
    <m/>
    <m/>
    <m/>
    <m/>
    <m/>
    <m/>
    <m/>
    <m/>
    <m/>
    <m/>
    <m/>
    <m/>
    <n v="17"/>
    <n v="0"/>
    <n v="0"/>
    <n v="0"/>
    <n v="17"/>
    <s v="10 — 29"/>
    <n v="2731843"/>
    <n v="46441331"/>
    <s v="Vehicle"/>
    <s v="Bar/nightclub"/>
    <s v="Outdoors"/>
    <m/>
    <m/>
    <m/>
    <m/>
    <s v="outside home, restaurant"/>
    <s v="Non-smoking adult"/>
    <m/>
    <m/>
    <s v="California"/>
    <m/>
    <m/>
    <s v="Elsewhere in US"/>
    <m/>
    <m/>
    <m/>
    <m/>
    <m/>
    <m/>
    <m/>
    <m/>
    <n v="1"/>
    <n v="0"/>
    <n v="0"/>
    <s v="Comment by actor/actress"/>
    <s v="Tad is seen as a fast guy with lots of women when a photo is released his agent says he needs a more wholesome appearance and the drinking, smoking is leading to a heart attack. Later Rosalee vomits because of Tad's smoking in limo."/>
    <m/>
    <s v="Health of Smoker"/>
    <s v="Other"/>
    <m/>
    <m/>
    <m/>
    <m/>
    <m/>
    <m/>
    <m/>
    <m/>
    <m/>
    <m/>
    <m/>
    <s v="Agent tells Tad no brown liquor or cigarettes while on date with Rosalee"/>
    <m/>
    <s v="cigarette"/>
    <m/>
    <m/>
    <s v="cigarette"/>
    <m/>
    <s v="cigarette"/>
    <m/>
    <m/>
    <m/>
    <m/>
    <m/>
    <m/>
    <m/>
    <m/>
    <s v="Balanced"/>
    <n v="4"/>
    <n v="4"/>
    <n v="6"/>
    <n v="2"/>
    <m/>
    <m/>
    <n v="0"/>
    <n v="2.2799999999999998"/>
    <n v="3"/>
    <n v="1"/>
    <n v="1"/>
    <m/>
    <m/>
  </r>
  <r>
    <n v="48786"/>
    <s v="Perfect Score, The"/>
    <d v="2004-01-30T00:00:00"/>
    <x v="2"/>
    <s v="T10"/>
    <n v="92"/>
    <s v="Paramount"/>
    <x v="3"/>
    <m/>
    <x v="0"/>
    <n v="20000000"/>
    <n v="0"/>
    <m/>
    <n v="10387706"/>
    <s v="final"/>
    <n v="6.21"/>
    <n v="0"/>
    <n v="1"/>
    <n v="0"/>
    <n v="0"/>
    <s v="CAN"/>
    <m/>
    <s v="BC"/>
    <s v="US"/>
    <s v="CA"/>
    <m/>
    <s v="Birnbaum, Roger; Glickman, Jonathan; Robbins, Brian; Tollin, Michael"/>
    <s v="Robbins, Brian"/>
    <s v="Schwahn, Mark; Hyman, Marc; Zack, Jon"/>
    <s v="Perun, David"/>
    <s v="Bastille, Ned"/>
    <s v="Johansson, Scarlett"/>
    <s v="star"/>
    <s v="Cigarette"/>
    <s v="Teen"/>
    <s v="Female"/>
    <s v="Caucasian"/>
    <m/>
    <m/>
    <s v="Non-IMDb, Extra"/>
    <s v="extra"/>
    <s v="Cigarette"/>
    <s v="30+"/>
    <s v="Male"/>
    <s v="Caucasian"/>
    <m/>
    <m/>
    <m/>
    <m/>
    <m/>
    <m/>
    <m/>
    <m/>
    <m/>
    <m/>
    <m/>
    <m/>
    <m/>
    <m/>
    <m/>
    <m/>
    <m/>
    <m/>
    <m/>
    <m/>
    <m/>
    <m/>
    <m/>
    <m/>
    <m/>
    <m/>
    <m/>
    <m/>
    <m/>
    <m/>
    <m/>
    <m/>
    <m/>
    <m/>
    <m/>
    <m/>
    <m/>
    <m/>
    <m/>
    <m/>
    <m/>
    <m/>
    <m/>
    <m/>
    <m/>
    <m/>
    <m/>
    <m/>
    <m/>
    <m/>
    <m/>
    <m/>
    <m/>
    <m/>
    <m/>
    <m/>
    <m/>
    <m/>
    <m/>
    <m/>
    <m/>
    <m/>
    <m/>
    <m/>
    <m/>
    <m/>
    <m/>
    <m/>
    <m/>
    <m/>
    <m/>
    <m/>
    <m/>
    <m/>
    <m/>
    <m/>
    <m/>
    <m/>
    <m/>
    <m/>
    <m/>
    <m/>
    <m/>
    <m/>
    <m/>
    <m/>
    <m/>
    <m/>
    <m/>
    <n v="6"/>
    <n v="0"/>
    <n v="0"/>
    <n v="0"/>
    <n v="6"/>
    <s v="1 — 9"/>
    <n v="1672738"/>
    <n v="10036428"/>
    <s v="Outdoors"/>
    <m/>
    <m/>
    <m/>
    <m/>
    <m/>
    <m/>
    <s v="outside home"/>
    <s v="Non-smoking adult"/>
    <m/>
    <m/>
    <s v="Elsewhere in US"/>
    <m/>
    <m/>
    <m/>
    <m/>
    <m/>
    <m/>
    <m/>
    <m/>
    <m/>
    <m/>
    <m/>
    <n v="1"/>
    <n v="0"/>
    <n v="1"/>
    <s v="Comment by actor/actress"/>
    <s v="Mattie says to Francesca: You smoke? Kinda makes kissing nasty. Fran later says to Matt re. His girlfriend What makes her so perfect besides being smoke-free?"/>
    <m/>
    <s v="Health of Non-Smoker"/>
    <m/>
    <m/>
    <m/>
    <m/>
    <m/>
    <m/>
    <m/>
    <m/>
    <m/>
    <m/>
    <m/>
    <m/>
    <m/>
    <m/>
    <m/>
    <m/>
    <m/>
    <m/>
    <m/>
    <s v="cigarette"/>
    <m/>
    <m/>
    <s v="cigarette"/>
    <m/>
    <m/>
    <m/>
    <s v="cigarette"/>
    <s v="lonely"/>
    <s v="Balanced"/>
    <n v="2"/>
    <n v="4"/>
    <n v="6"/>
    <n v="1"/>
    <m/>
    <s v="minor"/>
    <n v="0"/>
    <n v="1.85"/>
    <n v="6"/>
    <n v="1"/>
    <n v="1"/>
    <m/>
    <m/>
  </r>
  <r>
    <n v="48787"/>
    <s v="You Got Served"/>
    <d v="2004-01-30T00:00:00"/>
    <x v="2"/>
    <s v="T10"/>
    <n v="90"/>
    <s v="Screen Gems"/>
    <x v="6"/>
    <m/>
    <x v="0"/>
    <n v="8000000"/>
    <n v="0"/>
    <m/>
    <n v="40066497"/>
    <s v="final"/>
    <n v="6.21"/>
    <n v="0"/>
    <n v="1"/>
    <n v="0"/>
    <n v="0"/>
    <s v="US"/>
    <s v="CA"/>
    <m/>
    <m/>
    <m/>
    <m/>
    <s v="Morton, Marcus; Pollina, Billy"/>
    <s v="Stokes, Chris"/>
    <s v="Stokes, Chris"/>
    <s v="Mallory, Tim"/>
    <s v="Watson, Earl"/>
    <s v="Non-IMDb, Extra"/>
    <s v="extra"/>
    <s v="Cigarette"/>
    <s v="20-30"/>
    <s v="Male"/>
    <s v="African American"/>
    <m/>
    <s v="Bad guy"/>
    <m/>
    <m/>
    <m/>
    <m/>
    <m/>
    <m/>
    <m/>
    <m/>
    <m/>
    <m/>
    <m/>
    <m/>
    <m/>
    <m/>
    <m/>
    <m/>
    <m/>
    <m/>
    <m/>
    <m/>
    <m/>
    <m/>
    <m/>
    <m/>
    <m/>
    <m/>
    <m/>
    <m/>
    <m/>
    <m/>
    <m/>
    <m/>
    <m/>
    <m/>
    <m/>
    <m/>
    <m/>
    <m/>
    <m/>
    <m/>
    <m/>
    <m/>
    <m/>
    <m/>
    <m/>
    <m/>
    <m/>
    <m/>
    <m/>
    <m/>
    <m/>
    <m/>
    <m/>
    <m/>
    <m/>
    <m/>
    <m/>
    <m/>
    <m/>
    <m/>
    <m/>
    <m/>
    <m/>
    <m/>
    <m/>
    <m/>
    <m/>
    <m/>
    <m/>
    <m/>
    <m/>
    <m/>
    <m/>
    <m/>
    <m/>
    <m/>
    <m/>
    <m/>
    <m/>
    <m/>
    <m/>
    <m/>
    <m/>
    <m/>
    <m/>
    <m/>
    <m/>
    <m/>
    <m/>
    <m/>
    <m/>
    <m/>
    <m/>
    <m/>
    <m/>
    <n v="8"/>
    <n v="0"/>
    <n v="0"/>
    <n v="0"/>
    <n v="8"/>
    <s v="1 — 9"/>
    <n v="6451932"/>
    <n v="51615456"/>
    <s v="Home"/>
    <m/>
    <m/>
    <m/>
    <m/>
    <m/>
    <m/>
    <m/>
    <m/>
    <m/>
    <m/>
    <s v="California"/>
    <m/>
    <m/>
    <m/>
    <m/>
    <m/>
    <m/>
    <m/>
    <m/>
    <m/>
    <m/>
    <m/>
    <n v="0"/>
    <n v="0"/>
    <n v="1"/>
    <m/>
    <m/>
    <m/>
    <m/>
    <m/>
    <m/>
    <m/>
    <m/>
    <m/>
    <m/>
    <m/>
    <m/>
    <m/>
    <m/>
    <m/>
    <m/>
    <m/>
    <m/>
    <m/>
    <m/>
    <s v="cigar"/>
    <m/>
    <m/>
    <s v="cigar"/>
    <m/>
    <m/>
    <m/>
    <m/>
    <m/>
    <m/>
    <m/>
    <m/>
    <s v="Neutral"/>
    <n v="2"/>
    <n v="2"/>
    <n v="2"/>
    <n v="3"/>
    <m/>
    <m/>
    <n v="0"/>
    <n v="1.29"/>
    <n v="2"/>
    <n v="1"/>
    <n v="1"/>
    <m/>
    <m/>
  </r>
  <r>
    <n v="48788"/>
    <s v="Monster"/>
    <d v="2004-01-30T00:00:00"/>
    <x v="2"/>
    <s v="T10"/>
    <n v="111"/>
    <s v="Newmarket"/>
    <x v="0"/>
    <s v="Newmarket"/>
    <x v="1"/>
    <n v="8000000"/>
    <n v="0"/>
    <m/>
    <n v="34468224"/>
    <s v="final"/>
    <n v="6.21"/>
    <n v="0"/>
    <n v="1"/>
    <n v="0"/>
    <n v="0"/>
    <s v="US"/>
    <s v="FL"/>
    <m/>
    <m/>
    <m/>
    <m/>
    <s v="Damon, Mark; Kushner, Donald; Peterson, Clark; Theron, Charlize"/>
    <s v="Jenkins, Patty"/>
    <s v="Jenkins, Patty"/>
    <s v="Crisp, Stitch"/>
    <s v="Coburn, Arthur"/>
    <s v="Theron, Charlize"/>
    <s v="star"/>
    <s v="Cigarette"/>
    <s v="30+"/>
    <s v="Female"/>
    <s v="Caucasian"/>
    <m/>
    <s v="Bad guy"/>
    <s v="Ricci, Christina"/>
    <s v="star"/>
    <s v="Cigarette"/>
    <s v="20-30"/>
    <s v="Female"/>
    <s v="Caucasian"/>
    <m/>
    <m/>
    <s v="Non-IMDb, Extra"/>
    <s v="extra"/>
    <s v="Cigarette"/>
    <s v="30+"/>
    <s v="Male"/>
    <s v="Caucasian"/>
    <m/>
    <m/>
    <s v="Non-IMDb, Extra"/>
    <s v="extra"/>
    <s v="Cigarette"/>
    <s v="30+"/>
    <s v="Female"/>
    <s v="Caucasian"/>
    <m/>
    <m/>
    <s v="Riley, Kaitlin"/>
    <s v="credited non-star"/>
    <s v="Cigarette"/>
    <s v="Teen"/>
    <s v="Female"/>
    <s v="Caucasian"/>
    <m/>
    <m/>
    <s v="Non-IMDb, Extra"/>
    <s v="extra"/>
    <s v="Cigarette"/>
    <s v="30+"/>
    <s v="Male"/>
    <s v="Caucasian"/>
    <m/>
    <m/>
    <s v="Non-IMDb, Extra"/>
    <s v="extra"/>
    <s v="Cigarette"/>
    <s v="30+"/>
    <s v="Male"/>
    <s v="Caucasian"/>
    <m/>
    <m/>
    <m/>
    <m/>
    <m/>
    <m/>
    <m/>
    <m/>
    <m/>
    <m/>
    <m/>
    <m/>
    <m/>
    <m/>
    <m/>
    <m/>
    <m/>
    <m/>
    <m/>
    <m/>
    <m/>
    <m/>
    <m/>
    <m/>
    <m/>
    <m/>
    <m/>
    <m/>
    <m/>
    <m/>
    <m/>
    <m/>
    <m/>
    <m/>
    <m/>
    <m/>
    <m/>
    <m/>
    <m/>
    <m/>
    <m/>
    <m/>
    <m/>
    <m/>
    <m/>
    <m/>
    <m/>
    <m/>
    <m/>
    <n v="120"/>
    <n v="0"/>
    <n v="0"/>
    <n v="0"/>
    <n v="120"/>
    <s v="50+"/>
    <n v="5550439"/>
    <n v="666052680"/>
    <s v="Home"/>
    <s v="Bar/nightclub"/>
    <s v="Home"/>
    <s v="Outdoors"/>
    <m/>
    <m/>
    <m/>
    <s v="amusement park, outside bus depot"/>
    <s v="Non-smoking adult"/>
    <s v="Designated non-smoking area"/>
    <m/>
    <s v="Elsewhere in US"/>
    <m/>
    <m/>
    <m/>
    <m/>
    <m/>
    <m/>
    <m/>
    <m/>
    <m/>
    <m/>
    <m/>
    <n v="2"/>
    <n v="1"/>
    <n v="4"/>
    <s v="Comment by actor/actress"/>
    <s v="Restaurant Manager says This is a no smoking area. She'll have to put that out. Aileen throws a fit saying If she wants to smoke she's going to smoke."/>
    <m/>
    <s v="Health of Non-Smoker"/>
    <m/>
    <m/>
    <m/>
    <m/>
    <m/>
    <m/>
    <m/>
    <m/>
    <m/>
    <m/>
    <m/>
    <m/>
    <m/>
    <m/>
    <m/>
    <m/>
    <m/>
    <m/>
    <m/>
    <s v="cigarette"/>
    <s v="cigarette"/>
    <m/>
    <s v="cigarette"/>
    <m/>
    <m/>
    <m/>
    <m/>
    <m/>
    <s v="Balanced"/>
    <n v="6"/>
    <n v="4"/>
    <n v="6"/>
    <n v="3"/>
    <s v="Tobacco use by person under 18, tobacco use in designated non-smoking area"/>
    <s v="minor"/>
    <n v="0"/>
    <n v="2.71"/>
    <n v="6"/>
    <n v="1"/>
    <n v="1"/>
    <m/>
    <m/>
  </r>
  <r>
    <n v="48789"/>
    <s v="Catch that Kid"/>
    <d v="2004-02-06T00:00:00"/>
    <x v="2"/>
    <s v="T10"/>
    <n v="91"/>
    <s v="Fox"/>
    <x v="5"/>
    <m/>
    <x v="2"/>
    <n v="18000000"/>
    <n v="0"/>
    <m/>
    <n v="16702864"/>
    <s v="final"/>
    <n v="6.21"/>
    <n v="0"/>
    <n v="0"/>
    <n v="0"/>
    <n v="0"/>
    <s v="US"/>
    <s v="CA"/>
    <m/>
    <m/>
    <m/>
    <m/>
    <s v="Lazar, Andrew; Schott, Uwe"/>
    <s v="Freundlich, Bart"/>
    <s v="Brandt, Michael; Haas, Derek"/>
    <s v="DeLouche, Guillaume"/>
    <s v="Levy, Stuart"/>
    <m/>
    <m/>
    <m/>
    <m/>
    <m/>
    <m/>
    <m/>
    <m/>
    <m/>
    <m/>
    <m/>
    <m/>
    <m/>
    <m/>
    <m/>
    <m/>
    <m/>
    <m/>
    <m/>
    <m/>
    <m/>
    <m/>
    <m/>
    <m/>
    <m/>
    <m/>
    <m/>
    <m/>
    <m/>
    <m/>
    <m/>
    <m/>
    <m/>
    <m/>
    <m/>
    <m/>
    <m/>
    <m/>
    <m/>
    <m/>
    <m/>
    <m/>
    <m/>
    <m/>
    <m/>
    <m/>
    <m/>
    <m/>
    <m/>
    <m/>
    <m/>
    <m/>
    <m/>
    <m/>
    <m/>
    <m/>
    <m/>
    <m/>
    <m/>
    <m/>
    <m/>
    <m/>
    <m/>
    <m/>
    <m/>
    <m/>
    <m/>
    <m/>
    <m/>
    <m/>
    <m/>
    <m/>
    <m/>
    <m/>
    <m/>
    <m/>
    <m/>
    <m/>
    <m/>
    <m/>
    <m/>
    <m/>
    <m/>
    <m/>
    <m/>
    <m/>
    <m/>
    <m/>
    <m/>
    <m/>
    <m/>
    <m/>
    <m/>
    <m/>
    <m/>
    <m/>
    <m/>
    <m/>
    <m/>
    <m/>
    <m/>
    <m/>
    <m/>
    <n v="0"/>
    <n v="0"/>
    <n v="0"/>
    <n v="0"/>
    <n v="0"/>
    <n v="0"/>
    <n v="2689672"/>
    <n v="0"/>
    <m/>
    <m/>
    <m/>
    <m/>
    <m/>
    <m/>
    <m/>
    <m/>
    <m/>
    <m/>
    <m/>
    <m/>
    <m/>
    <m/>
    <m/>
    <m/>
    <m/>
    <m/>
    <m/>
    <m/>
    <m/>
    <m/>
    <m/>
    <n v="0"/>
    <n v="0"/>
    <n v="0"/>
    <m/>
    <m/>
    <m/>
    <m/>
    <m/>
    <m/>
    <m/>
    <m/>
    <m/>
    <m/>
    <m/>
    <m/>
    <m/>
    <m/>
    <m/>
    <m/>
    <m/>
    <m/>
    <m/>
    <m/>
    <m/>
    <m/>
    <m/>
    <m/>
    <m/>
    <m/>
    <m/>
    <m/>
    <m/>
    <m/>
    <m/>
    <m/>
    <m/>
    <n v="0"/>
    <n v="0"/>
    <n v="0"/>
    <n v="0"/>
    <m/>
    <m/>
    <n v="0"/>
    <n v="0"/>
    <n v="1"/>
    <n v="1"/>
    <n v="1"/>
    <m/>
    <m/>
  </r>
  <r>
    <n v="48790"/>
    <s v="Miracle"/>
    <d v="2004-02-06T00:00:00"/>
    <x v="2"/>
    <s v="T10"/>
    <n v="135"/>
    <s v="Disney"/>
    <x v="1"/>
    <m/>
    <x v="2"/>
    <n v="19400000"/>
    <n v="0"/>
    <m/>
    <n v="64371181"/>
    <s v="final"/>
    <n v="6.21"/>
    <n v="0"/>
    <n v="0"/>
    <n v="0"/>
    <n v="0"/>
    <s v="CAN"/>
    <m/>
    <s v="BC"/>
    <m/>
    <m/>
    <m/>
    <s v="Ciardi, Mark; Gray, Gordon"/>
    <s v="O'Connor, Gavin"/>
    <s v="Guggenheim, Eric"/>
    <s v="Fairbairn, R.D. 'Luther'"/>
    <s v="Gilroy, John; Loo, Daric"/>
    <m/>
    <m/>
    <m/>
    <m/>
    <m/>
    <m/>
    <m/>
    <m/>
    <m/>
    <m/>
    <m/>
    <m/>
    <m/>
    <m/>
    <m/>
    <m/>
    <m/>
    <m/>
    <m/>
    <m/>
    <m/>
    <m/>
    <m/>
    <m/>
    <m/>
    <m/>
    <m/>
    <m/>
    <m/>
    <m/>
    <m/>
    <m/>
    <m/>
    <m/>
    <m/>
    <m/>
    <m/>
    <m/>
    <m/>
    <m/>
    <m/>
    <m/>
    <m/>
    <m/>
    <m/>
    <m/>
    <m/>
    <m/>
    <m/>
    <m/>
    <m/>
    <m/>
    <m/>
    <m/>
    <m/>
    <m/>
    <m/>
    <m/>
    <m/>
    <m/>
    <m/>
    <m/>
    <m/>
    <m/>
    <m/>
    <m/>
    <m/>
    <m/>
    <m/>
    <m/>
    <m/>
    <m/>
    <m/>
    <m/>
    <m/>
    <m/>
    <m/>
    <m/>
    <m/>
    <m/>
    <m/>
    <m/>
    <m/>
    <m/>
    <m/>
    <m/>
    <m/>
    <m/>
    <m/>
    <m/>
    <m/>
    <m/>
    <m/>
    <m/>
    <m/>
    <m/>
    <m/>
    <m/>
    <m/>
    <m/>
    <m/>
    <m/>
    <m/>
    <n v="0"/>
    <n v="0"/>
    <n v="0"/>
    <n v="0"/>
    <n v="0"/>
    <n v="0"/>
    <n v="10365730"/>
    <n v="0"/>
    <m/>
    <m/>
    <m/>
    <m/>
    <m/>
    <m/>
    <m/>
    <m/>
    <m/>
    <m/>
    <m/>
    <m/>
    <m/>
    <m/>
    <m/>
    <m/>
    <m/>
    <m/>
    <m/>
    <m/>
    <m/>
    <m/>
    <m/>
    <n v="0"/>
    <n v="0"/>
    <n v="0"/>
    <m/>
    <m/>
    <m/>
    <m/>
    <m/>
    <m/>
    <m/>
    <m/>
    <m/>
    <m/>
    <m/>
    <m/>
    <m/>
    <m/>
    <m/>
    <m/>
    <m/>
    <m/>
    <m/>
    <m/>
    <m/>
    <m/>
    <m/>
    <m/>
    <m/>
    <m/>
    <m/>
    <m/>
    <m/>
    <m/>
    <m/>
    <m/>
    <m/>
    <n v="0"/>
    <n v="0"/>
    <n v="0"/>
    <n v="0"/>
    <m/>
    <m/>
    <n v="0"/>
    <n v="0"/>
    <n v="1"/>
    <n v="1"/>
    <n v="1"/>
    <m/>
    <s v="Fake cigars in one scene."/>
  </r>
  <r>
    <n v="48791"/>
    <s v="Barbershop 2: Back in Business"/>
    <d v="2004-02-06T00:00:00"/>
    <x v="2"/>
    <s v="T10"/>
    <n v="106"/>
    <s v="MGM"/>
    <x v="0"/>
    <s v="MGM"/>
    <x v="0"/>
    <n v="18000000"/>
    <n v="0"/>
    <m/>
    <n v="64955956"/>
    <s v="final"/>
    <n v="6.21"/>
    <n v="0"/>
    <n v="1"/>
    <n v="0"/>
    <n v="0"/>
    <s v="US"/>
    <s v="IL"/>
    <m/>
    <m/>
    <m/>
    <m/>
    <s v="Gartner, Alex; Tillman, Jr., George"/>
    <s v="Sullivan, Kevin Rodney"/>
    <s v="Brown, Mark; Scott, Don D."/>
    <s v="Chamerski, David J."/>
    <s v="Seydor, Paul"/>
    <s v="Ealy, Michael"/>
    <s v="credited non-star"/>
    <s v="Cigarette"/>
    <s v="20-30"/>
    <s v="Male"/>
    <s v="African American"/>
    <m/>
    <s v="Good guy"/>
    <s v="Wisdom, Robert"/>
    <s v="credited non-star"/>
    <s v="Cigar"/>
    <s v="30+"/>
    <s v="Male"/>
    <s v="African American"/>
    <m/>
    <s v="Bad guy"/>
    <s v="Lennix, Harry"/>
    <s v="credited non-star"/>
    <s v="Cigar"/>
    <s v="30+"/>
    <s v="Male"/>
    <s v="African American"/>
    <m/>
    <m/>
    <m/>
    <m/>
    <m/>
    <m/>
    <m/>
    <m/>
    <m/>
    <m/>
    <m/>
    <m/>
    <m/>
    <m/>
    <m/>
    <m/>
    <m/>
    <m/>
    <m/>
    <m/>
    <m/>
    <m/>
    <m/>
    <m/>
    <m/>
    <m/>
    <m/>
    <m/>
    <m/>
    <m/>
    <m/>
    <m/>
    <m/>
    <m/>
    <m/>
    <m/>
    <m/>
    <m/>
    <m/>
    <m/>
    <m/>
    <m/>
    <m/>
    <m/>
    <m/>
    <m/>
    <m/>
    <m/>
    <m/>
    <m/>
    <m/>
    <m/>
    <m/>
    <m/>
    <m/>
    <m/>
    <m/>
    <m/>
    <m/>
    <m/>
    <m/>
    <m/>
    <m/>
    <m/>
    <m/>
    <m/>
    <m/>
    <m/>
    <m/>
    <m/>
    <m/>
    <m/>
    <m/>
    <m/>
    <m/>
    <m/>
    <m/>
    <m/>
    <m/>
    <m/>
    <m/>
    <n v="6"/>
    <n v="26"/>
    <n v="0"/>
    <n v="0"/>
    <n v="32"/>
    <s v="30 — 49"/>
    <n v="10459896"/>
    <n v="334716672"/>
    <s v="Workplace"/>
    <s v="Vehicle"/>
    <s v="Outdoors"/>
    <m/>
    <m/>
    <m/>
    <m/>
    <s v="street"/>
    <s v="Non-smoking adult"/>
    <m/>
    <m/>
    <s v="Elsewhere in US"/>
    <m/>
    <m/>
    <m/>
    <m/>
    <m/>
    <m/>
    <m/>
    <m/>
    <m/>
    <m/>
    <m/>
    <n v="0"/>
    <n v="3"/>
    <n v="0"/>
    <m/>
    <m/>
    <m/>
    <m/>
    <m/>
    <m/>
    <m/>
    <m/>
    <m/>
    <m/>
    <m/>
    <m/>
    <m/>
    <m/>
    <m/>
    <m/>
    <m/>
    <m/>
    <m/>
    <m/>
    <s v="cigar"/>
    <s v="cigarette"/>
    <m/>
    <s v="cigarette"/>
    <m/>
    <s v="cigarette; cigar"/>
    <m/>
    <m/>
    <m/>
    <m/>
    <m/>
    <m/>
    <s v="Pro"/>
    <n v="6"/>
    <n v="6"/>
    <n v="4"/>
    <n v="3"/>
    <m/>
    <m/>
    <n v="0"/>
    <n v="2.71"/>
    <n v="4"/>
    <n v="1"/>
    <n v="1"/>
    <m/>
    <m/>
  </r>
  <r>
    <n v="48792"/>
    <s v="50 First Dates"/>
    <d v="2004-02-13T00:00:00"/>
    <x v="2"/>
    <s v="T10"/>
    <n v="99"/>
    <s v="Sony"/>
    <x v="6"/>
    <m/>
    <x v="0"/>
    <n v="75000000"/>
    <n v="0"/>
    <m/>
    <n v="120776832"/>
    <s v="final"/>
    <n v="6.21"/>
    <n v="0"/>
    <n v="0"/>
    <n v="0"/>
    <n v="0"/>
    <s v="US"/>
    <s v="CA"/>
    <m/>
    <s v="US"/>
    <s v="HI"/>
    <m/>
    <s v="Giarraputo, Jack; Golin, Steve; Juvonen, Nancy; Kennar, Larry"/>
    <s v="Segal, Peter"/>
    <s v="Wing, George"/>
    <s v="Brehme, Max E."/>
    <s v="Gourson, Jeff"/>
    <m/>
    <m/>
    <m/>
    <m/>
    <m/>
    <m/>
    <m/>
    <m/>
    <m/>
    <m/>
    <m/>
    <m/>
    <m/>
    <m/>
    <m/>
    <m/>
    <m/>
    <m/>
    <m/>
    <m/>
    <m/>
    <m/>
    <m/>
    <m/>
    <m/>
    <m/>
    <m/>
    <m/>
    <m/>
    <m/>
    <m/>
    <m/>
    <m/>
    <m/>
    <m/>
    <m/>
    <m/>
    <m/>
    <m/>
    <m/>
    <m/>
    <m/>
    <m/>
    <m/>
    <m/>
    <m/>
    <m/>
    <m/>
    <m/>
    <m/>
    <m/>
    <m/>
    <m/>
    <m/>
    <m/>
    <m/>
    <m/>
    <m/>
    <m/>
    <m/>
    <m/>
    <m/>
    <m/>
    <m/>
    <m/>
    <m/>
    <m/>
    <m/>
    <m/>
    <m/>
    <m/>
    <m/>
    <m/>
    <m/>
    <m/>
    <m/>
    <m/>
    <m/>
    <m/>
    <m/>
    <m/>
    <m/>
    <m/>
    <m/>
    <m/>
    <m/>
    <m/>
    <m/>
    <m/>
    <m/>
    <m/>
    <m/>
    <m/>
    <m/>
    <m/>
    <m/>
    <m/>
    <m/>
    <m/>
    <m/>
    <m/>
    <m/>
    <m/>
    <n v="0"/>
    <n v="0"/>
    <n v="0"/>
    <n v="0"/>
    <n v="0"/>
    <n v="0"/>
    <n v="19448765"/>
    <n v="0"/>
    <m/>
    <m/>
    <m/>
    <m/>
    <m/>
    <m/>
    <m/>
    <m/>
    <m/>
    <m/>
    <m/>
    <m/>
    <m/>
    <m/>
    <m/>
    <m/>
    <m/>
    <m/>
    <m/>
    <m/>
    <m/>
    <m/>
    <m/>
    <n v="0"/>
    <n v="0"/>
    <n v="0"/>
    <m/>
    <m/>
    <m/>
    <m/>
    <m/>
    <m/>
    <m/>
    <m/>
    <m/>
    <m/>
    <m/>
    <m/>
    <m/>
    <m/>
    <m/>
    <m/>
    <m/>
    <m/>
    <m/>
    <m/>
    <m/>
    <m/>
    <m/>
    <m/>
    <m/>
    <m/>
    <m/>
    <m/>
    <m/>
    <m/>
    <m/>
    <m/>
    <m/>
    <n v="0"/>
    <n v="0"/>
    <n v="0"/>
    <n v="0"/>
    <m/>
    <m/>
    <n v="0"/>
    <n v="0"/>
    <n v="1"/>
    <n v="1"/>
    <n v="1"/>
    <m/>
    <m/>
  </r>
  <r>
    <n v="48793"/>
    <s v="Welcome to Mooseport"/>
    <d v="2004-02-20T00:00:00"/>
    <x v="2"/>
    <s v="T10"/>
    <n v="110"/>
    <s v="Fox"/>
    <x v="5"/>
    <m/>
    <x v="0"/>
    <n v="26000000"/>
    <n v="0"/>
    <m/>
    <n v="14469428"/>
    <s v="final"/>
    <n v="6.21"/>
    <n v="0"/>
    <n v="1"/>
    <n v="0"/>
    <n v="0"/>
    <s v="CAN"/>
    <m/>
    <s v="ON"/>
    <s v="US"/>
    <s v="CA"/>
    <m/>
    <s v="Frydman, Marc; Iwanyk, Basil; Schulman, Tom"/>
    <s v="Petrie, Donald"/>
    <s v="Schulman, Tom"/>
    <s v="DeLouche, Guillaume"/>
    <s v="Neil-Fisher, Debra"/>
    <s v="Rothman, John"/>
    <s v="credited non-star"/>
    <s v="Pipe"/>
    <s v="30+"/>
    <s v="Male"/>
    <s v="Caucasian"/>
    <m/>
    <s v="Good guy"/>
    <m/>
    <m/>
    <m/>
    <m/>
    <m/>
    <m/>
    <m/>
    <m/>
    <m/>
    <m/>
    <m/>
    <m/>
    <m/>
    <m/>
    <m/>
    <m/>
    <m/>
    <m/>
    <m/>
    <m/>
    <m/>
    <m/>
    <m/>
    <m/>
    <m/>
    <m/>
    <m/>
    <m/>
    <m/>
    <m/>
    <m/>
    <m/>
    <m/>
    <m/>
    <m/>
    <m/>
    <m/>
    <m/>
    <m/>
    <m/>
    <m/>
    <m/>
    <m/>
    <m/>
    <m/>
    <m/>
    <m/>
    <m/>
    <m/>
    <m/>
    <m/>
    <m/>
    <m/>
    <m/>
    <m/>
    <m/>
    <m/>
    <m/>
    <m/>
    <m/>
    <m/>
    <m/>
    <m/>
    <m/>
    <m/>
    <m/>
    <m/>
    <m/>
    <m/>
    <m/>
    <m/>
    <m/>
    <m/>
    <m/>
    <m/>
    <m/>
    <m/>
    <m/>
    <m/>
    <m/>
    <m/>
    <m/>
    <m/>
    <m/>
    <m/>
    <m/>
    <m/>
    <m/>
    <m/>
    <m/>
    <m/>
    <m/>
    <m/>
    <m/>
    <m/>
    <n v="0"/>
    <n v="0"/>
    <n v="9"/>
    <n v="0"/>
    <n v="9"/>
    <s v="1 — 9"/>
    <n v="2330021"/>
    <n v="20970189"/>
    <s v="Workplace"/>
    <s v="Outdoors"/>
    <m/>
    <m/>
    <m/>
    <m/>
    <m/>
    <s v="street, park"/>
    <s v="Non-smoking adult"/>
    <m/>
    <m/>
    <s v="Elsewhere in US"/>
    <m/>
    <m/>
    <m/>
    <m/>
    <m/>
    <m/>
    <m/>
    <m/>
    <m/>
    <m/>
    <m/>
    <n v="0"/>
    <n v="1"/>
    <n v="0"/>
    <m/>
    <m/>
    <m/>
    <m/>
    <m/>
    <m/>
    <m/>
    <m/>
    <m/>
    <m/>
    <m/>
    <m/>
    <m/>
    <m/>
    <m/>
    <m/>
    <m/>
    <m/>
    <m/>
    <m/>
    <m/>
    <m/>
    <m/>
    <m/>
    <m/>
    <m/>
    <m/>
    <m/>
    <m/>
    <s v="pipe"/>
    <m/>
    <m/>
    <s v="Neutral"/>
    <n v="2"/>
    <n v="2"/>
    <n v="4"/>
    <n v="2"/>
    <m/>
    <m/>
    <n v="0"/>
    <n v="1.42"/>
    <n v="2"/>
    <n v="1"/>
    <n v="1"/>
    <m/>
    <m/>
  </r>
  <r>
    <n v="48794"/>
    <s v="Confessions of a Teenage Drama Queen"/>
    <d v="2004-02-20T00:00:00"/>
    <x v="2"/>
    <s v="T10"/>
    <n v="97"/>
    <s v="Disney"/>
    <x v="1"/>
    <m/>
    <x v="2"/>
    <n v="15000000"/>
    <n v="0"/>
    <m/>
    <n v="29302097"/>
    <s v="final"/>
    <n v="6.21"/>
    <n v="0"/>
    <n v="0"/>
    <n v="0"/>
    <n v="0"/>
    <s v="CAN"/>
    <m/>
    <s v="ON"/>
    <s v="US"/>
    <s v="NY"/>
    <m/>
    <s v="Leider, Jerry; Shapiro, Robert"/>
    <s v="Sugarman, Sarah"/>
    <s v="Parent, Gail"/>
    <s v="Rigler, Vic"/>
    <s v="Brandt-Burgoyne, Anita"/>
    <m/>
    <m/>
    <m/>
    <m/>
    <m/>
    <m/>
    <m/>
    <m/>
    <m/>
    <m/>
    <m/>
    <m/>
    <m/>
    <m/>
    <m/>
    <m/>
    <m/>
    <m/>
    <m/>
    <m/>
    <m/>
    <m/>
    <m/>
    <m/>
    <m/>
    <m/>
    <m/>
    <m/>
    <m/>
    <m/>
    <m/>
    <m/>
    <m/>
    <m/>
    <m/>
    <m/>
    <m/>
    <m/>
    <m/>
    <m/>
    <m/>
    <m/>
    <m/>
    <m/>
    <m/>
    <m/>
    <m/>
    <m/>
    <m/>
    <m/>
    <m/>
    <m/>
    <m/>
    <m/>
    <m/>
    <m/>
    <m/>
    <m/>
    <m/>
    <m/>
    <m/>
    <m/>
    <m/>
    <m/>
    <m/>
    <m/>
    <m/>
    <m/>
    <m/>
    <m/>
    <m/>
    <m/>
    <m/>
    <m/>
    <m/>
    <m/>
    <m/>
    <m/>
    <m/>
    <m/>
    <m/>
    <m/>
    <m/>
    <m/>
    <m/>
    <m/>
    <m/>
    <m/>
    <m/>
    <m/>
    <m/>
    <m/>
    <m/>
    <m/>
    <m/>
    <m/>
    <m/>
    <m/>
    <m/>
    <m/>
    <m/>
    <m/>
    <m/>
    <n v="0"/>
    <n v="0"/>
    <n v="0"/>
    <n v="0"/>
    <n v="0"/>
    <n v="0"/>
    <n v="4718534"/>
    <n v="0"/>
    <m/>
    <m/>
    <m/>
    <m/>
    <m/>
    <m/>
    <m/>
    <m/>
    <m/>
    <m/>
    <m/>
    <m/>
    <m/>
    <m/>
    <m/>
    <m/>
    <m/>
    <m/>
    <m/>
    <m/>
    <m/>
    <m/>
    <m/>
    <n v="0"/>
    <n v="0"/>
    <n v="0"/>
    <m/>
    <m/>
    <m/>
    <m/>
    <m/>
    <m/>
    <m/>
    <m/>
    <m/>
    <m/>
    <m/>
    <m/>
    <m/>
    <m/>
    <m/>
    <m/>
    <m/>
    <m/>
    <m/>
    <m/>
    <m/>
    <m/>
    <m/>
    <m/>
    <m/>
    <m/>
    <m/>
    <m/>
    <m/>
    <m/>
    <m/>
    <m/>
    <m/>
    <n v="0"/>
    <n v="0"/>
    <n v="0"/>
    <n v="0"/>
    <m/>
    <m/>
    <n v="0"/>
    <n v="0"/>
    <n v="1"/>
    <n v="1"/>
    <n v="1"/>
    <m/>
    <m/>
  </r>
  <r>
    <n v="48795"/>
    <s v="Against the Ropes"/>
    <d v="2004-02-20T00:00:00"/>
    <x v="2"/>
    <s v="T10"/>
    <n v="111"/>
    <s v="Paramount"/>
    <x v="3"/>
    <m/>
    <x v="0"/>
    <n v="39000000"/>
    <n v="0"/>
    <m/>
    <n v="5881504"/>
    <s v="final"/>
    <n v="6.21"/>
    <n v="0"/>
    <n v="1"/>
    <n v="0"/>
    <n v="0"/>
    <s v="CAN"/>
    <m/>
    <s v="ON"/>
    <s v="US"/>
    <s v="OH"/>
    <m/>
    <s v="Cort, Robert W.; Madden, David"/>
    <s v="Dutton, Charles S."/>
    <s v="Edwards, Cheryl"/>
    <s v="Bellingham, Tory"/>
    <s v="Beason, Eric L."/>
    <s v="Dutton, Charles S."/>
    <s v="credited non-star"/>
    <s v="Cigar"/>
    <s v="30+"/>
    <s v="Male"/>
    <s v="African American"/>
    <m/>
    <s v="Good guy"/>
    <s v="Shalhoub, Tony"/>
    <s v="credited non-star"/>
    <s v="Cigar"/>
    <s v="30+"/>
    <s v="Male"/>
    <s v="Caucasian"/>
    <m/>
    <s v="Bad guy"/>
    <s v="Non-IMDb, Extra"/>
    <s v="extra"/>
    <s v="Cigarette"/>
    <s v="20-30"/>
    <s v="Male"/>
    <s v="African American"/>
    <m/>
    <m/>
    <s v="Non-IMDb, Extra"/>
    <s v="extra"/>
    <s v="Cigarette"/>
    <s v="20-30"/>
    <s v="Male"/>
    <s v="African American"/>
    <m/>
    <m/>
    <s v="Non-IMDb, Extra"/>
    <s v="extra"/>
    <s v="Cigarette"/>
    <s v="30+"/>
    <s v="Male"/>
    <s v="Caucasian"/>
    <m/>
    <m/>
    <s v="Non-IMDb, Extra"/>
    <s v="extra"/>
    <s v="Cigar"/>
    <s v="30+"/>
    <s v="Male"/>
    <s v="Caucasian"/>
    <m/>
    <m/>
    <m/>
    <m/>
    <m/>
    <m/>
    <m/>
    <m/>
    <m/>
    <m/>
    <m/>
    <m/>
    <m/>
    <m/>
    <m/>
    <m/>
    <m/>
    <m/>
    <m/>
    <m/>
    <m/>
    <m/>
    <m/>
    <m/>
    <m/>
    <m/>
    <m/>
    <m/>
    <m/>
    <m/>
    <m/>
    <m/>
    <m/>
    <m/>
    <m/>
    <m/>
    <m/>
    <m/>
    <m/>
    <m/>
    <m/>
    <m/>
    <m/>
    <m/>
    <m/>
    <m/>
    <m/>
    <m/>
    <m/>
    <m/>
    <m/>
    <m/>
    <m/>
    <m/>
    <m/>
    <m/>
    <m/>
    <n v="4"/>
    <n v="30"/>
    <n v="0"/>
    <n v="0"/>
    <n v="34"/>
    <s v="30 — 49"/>
    <n v="947102"/>
    <n v="32201468"/>
    <s v="Restaurant"/>
    <s v="Bar/nightclub"/>
    <s v="Outdoors"/>
    <m/>
    <m/>
    <m/>
    <s v="boxer dressing room"/>
    <s v="outside jail, on porch"/>
    <s v="Non-smoking adult"/>
    <m/>
    <m/>
    <s v="Elsewhere in US"/>
    <m/>
    <m/>
    <m/>
    <m/>
    <m/>
    <m/>
    <m/>
    <m/>
    <m/>
    <m/>
    <m/>
    <n v="0"/>
    <n v="2"/>
    <n v="4"/>
    <m/>
    <m/>
    <m/>
    <m/>
    <m/>
    <m/>
    <m/>
    <m/>
    <m/>
    <m/>
    <m/>
    <m/>
    <m/>
    <m/>
    <m/>
    <m/>
    <m/>
    <m/>
    <m/>
    <s v="cigar"/>
    <s v="cigar"/>
    <s v="cigar"/>
    <m/>
    <m/>
    <m/>
    <m/>
    <m/>
    <m/>
    <m/>
    <s v="cigarette"/>
    <m/>
    <m/>
    <s v="Pro"/>
    <n v="6"/>
    <n v="6"/>
    <n v="4"/>
    <n v="3"/>
    <m/>
    <m/>
    <n v="0"/>
    <n v="2.71"/>
    <n v="4"/>
    <n v="1"/>
    <n v="1"/>
    <m/>
    <m/>
  </r>
  <r>
    <n v="48796"/>
    <s v="Eurotrip"/>
    <d v="2004-02-20T00:00:00"/>
    <x v="2"/>
    <s v="T10"/>
    <n v="96"/>
    <s v="DreamWorks"/>
    <x v="0"/>
    <s v="DreamWorks"/>
    <x v="1"/>
    <n v="25000000"/>
    <n v="0"/>
    <m/>
    <n v="17718223"/>
    <s v="final"/>
    <n v="6.21"/>
    <n v="0"/>
    <n v="1"/>
    <n v="0"/>
    <n v="0"/>
    <s v="Czech Republic"/>
    <m/>
    <m/>
    <s v="VAR"/>
    <m/>
    <m/>
    <s v="Berg, Alec; Goldberg, Daniel; Mandel, David; Marcus, Jackie"/>
    <s v="Schaffer, Jeff"/>
    <s v="Berg, Alec; Mandel, David; Schaffer, Jeff"/>
    <s v="Barova, Bara"/>
    <s v="Bondelli, Roger"/>
    <s v="Wester, Travis"/>
    <s v="star"/>
    <s v="Cigar"/>
    <s v="Teen"/>
    <s v="Male"/>
    <s v="Caucasian"/>
    <m/>
    <s v="Good guy"/>
    <s v="Non-IMDb, Extra"/>
    <s v="extra"/>
    <s v="Cigarette"/>
    <s v="30+"/>
    <s v="Male"/>
    <s v="Other"/>
    <s v="Unidentified"/>
    <m/>
    <m/>
    <m/>
    <m/>
    <m/>
    <m/>
    <m/>
    <m/>
    <m/>
    <m/>
    <m/>
    <m/>
    <m/>
    <m/>
    <m/>
    <m/>
    <m/>
    <m/>
    <m/>
    <m/>
    <m/>
    <m/>
    <m/>
    <m/>
    <m/>
    <m/>
    <m/>
    <m/>
    <m/>
    <m/>
    <m/>
    <m/>
    <m/>
    <m/>
    <m/>
    <m/>
    <m/>
    <m/>
    <m/>
    <m/>
    <m/>
    <m/>
    <m/>
    <m/>
    <m/>
    <m/>
    <m/>
    <m/>
    <m/>
    <m/>
    <m/>
    <m/>
    <m/>
    <m/>
    <m/>
    <m/>
    <m/>
    <m/>
    <m/>
    <m/>
    <m/>
    <m/>
    <m/>
    <m/>
    <m/>
    <m/>
    <m/>
    <m/>
    <m/>
    <m/>
    <m/>
    <m/>
    <m/>
    <m/>
    <m/>
    <m/>
    <m/>
    <m/>
    <m/>
    <m/>
    <m/>
    <m/>
    <m/>
    <m/>
    <m/>
    <m/>
    <m/>
    <m/>
    <n v="7"/>
    <n v="2"/>
    <n v="0"/>
    <n v="0"/>
    <n v="9"/>
    <s v="1 — 9"/>
    <n v="2853176"/>
    <n v="25678584"/>
    <s v="Vehicle"/>
    <s v="Hotel/motel"/>
    <s v="Outdoors"/>
    <m/>
    <m/>
    <m/>
    <m/>
    <s v="street"/>
    <s v="Non-smoking adult"/>
    <m/>
    <m/>
    <s v="Outside of US"/>
    <m/>
    <m/>
    <m/>
    <m/>
    <m/>
    <m/>
    <m/>
    <m/>
    <m/>
    <m/>
    <m/>
    <n v="1"/>
    <n v="0"/>
    <n v="1"/>
    <m/>
    <m/>
    <m/>
    <m/>
    <m/>
    <m/>
    <m/>
    <m/>
    <m/>
    <m/>
    <m/>
    <m/>
    <m/>
    <m/>
    <m/>
    <m/>
    <m/>
    <m/>
    <s v="cigarette"/>
    <m/>
    <s v="cigar"/>
    <m/>
    <m/>
    <m/>
    <m/>
    <m/>
    <m/>
    <m/>
    <m/>
    <s v="cigarette"/>
    <m/>
    <m/>
    <s v="Balanced"/>
    <n v="4"/>
    <n v="4"/>
    <n v="6"/>
    <n v="2"/>
    <m/>
    <s v="minor"/>
    <n v="0"/>
    <n v="2.2799999999999998"/>
    <n v="6"/>
    <n v="1"/>
    <n v="1"/>
    <m/>
    <m/>
  </r>
  <r>
    <n v="48797"/>
    <s v="Passion of the Christ, The"/>
    <d v="2004-02-25T00:00:00"/>
    <x v="2"/>
    <s v="T10"/>
    <n v="127"/>
    <s v="Newmarket"/>
    <x v="0"/>
    <s v="Newmarket"/>
    <x v="1"/>
    <n v="30000000"/>
    <n v="0"/>
    <m/>
    <n v="499263000"/>
    <s v="final"/>
    <n v="6.21"/>
    <n v="0"/>
    <n v="0"/>
    <n v="0"/>
    <n v="0"/>
    <s v="Italy"/>
    <m/>
    <m/>
    <m/>
    <m/>
    <m/>
    <s v="Davey, Bruce; Gibson, Mel; McEveety, Stephen"/>
    <s v="Gibson, Mel"/>
    <s v="Fitzgerald, Benedict; Gibson, Mel"/>
    <s v="Passanisi, Piccardo"/>
    <s v="Wright, John"/>
    <m/>
    <m/>
    <m/>
    <m/>
    <m/>
    <m/>
    <m/>
    <m/>
    <m/>
    <m/>
    <m/>
    <m/>
    <m/>
    <m/>
    <m/>
    <m/>
    <m/>
    <m/>
    <m/>
    <m/>
    <m/>
    <m/>
    <m/>
    <m/>
    <m/>
    <m/>
    <m/>
    <m/>
    <m/>
    <m/>
    <m/>
    <m/>
    <m/>
    <m/>
    <m/>
    <m/>
    <m/>
    <m/>
    <m/>
    <m/>
    <m/>
    <m/>
    <m/>
    <m/>
    <m/>
    <m/>
    <m/>
    <m/>
    <m/>
    <m/>
    <m/>
    <m/>
    <m/>
    <m/>
    <m/>
    <m/>
    <m/>
    <m/>
    <m/>
    <m/>
    <m/>
    <m/>
    <m/>
    <m/>
    <m/>
    <m/>
    <m/>
    <m/>
    <m/>
    <m/>
    <m/>
    <m/>
    <m/>
    <m/>
    <m/>
    <m/>
    <m/>
    <m/>
    <m/>
    <m/>
    <m/>
    <m/>
    <m/>
    <m/>
    <m/>
    <m/>
    <m/>
    <m/>
    <m/>
    <m/>
    <m/>
    <m/>
    <m/>
    <m/>
    <m/>
    <m/>
    <m/>
    <m/>
    <m/>
    <m/>
    <m/>
    <m/>
    <m/>
    <n v="0"/>
    <n v="0"/>
    <n v="0"/>
    <n v="0"/>
    <n v="0"/>
    <n v="0"/>
    <n v="80396618"/>
    <n v="0"/>
    <m/>
    <m/>
    <m/>
    <m/>
    <m/>
    <m/>
    <m/>
    <m/>
    <m/>
    <m/>
    <m/>
    <m/>
    <m/>
    <m/>
    <m/>
    <m/>
    <m/>
    <m/>
    <m/>
    <m/>
    <m/>
    <m/>
    <m/>
    <n v="0"/>
    <n v="0"/>
    <n v="0"/>
    <m/>
    <m/>
    <m/>
    <m/>
    <m/>
    <m/>
    <m/>
    <m/>
    <m/>
    <m/>
    <m/>
    <m/>
    <m/>
    <m/>
    <m/>
    <m/>
    <m/>
    <m/>
    <m/>
    <m/>
    <m/>
    <m/>
    <m/>
    <m/>
    <m/>
    <m/>
    <m/>
    <m/>
    <m/>
    <m/>
    <m/>
    <m/>
    <m/>
    <n v="0"/>
    <n v="0"/>
    <n v="0"/>
    <n v="0"/>
    <m/>
    <m/>
    <n v="0"/>
    <n v="0"/>
    <n v="1"/>
    <n v="1"/>
    <n v="1"/>
    <m/>
    <m/>
  </r>
  <r>
    <n v="48798"/>
    <s v="Club Dread"/>
    <d v="2004-02-27T00:00:00"/>
    <x v="2"/>
    <s v="T10"/>
    <n v="97"/>
    <s v="Fox"/>
    <x v="5"/>
    <m/>
    <x v="1"/>
    <n v="8550000"/>
    <n v="0"/>
    <m/>
    <n v="4992159"/>
    <s v="final"/>
    <n v="6.21"/>
    <n v="0"/>
    <n v="1"/>
    <n v="0"/>
    <n v="0"/>
    <s v="Mexico"/>
    <m/>
    <m/>
    <m/>
    <m/>
    <m/>
    <s v="Perello, Richard"/>
    <s v="Chandrasekhar, Jay"/>
    <s v="Chandrasekhar, Jay; Heffernan, Kevin; Lemme, Steve; Soter, Paul"/>
    <s v="Gonzalez, Alfredo"/>
    <s v="Folsey, Ryan"/>
    <s v="Non-IMDb, Extra"/>
    <s v="extra"/>
    <s v="Cigarette"/>
    <s v="20-30"/>
    <s v="Male"/>
    <s v="Hispanic"/>
    <m/>
    <s v="Good guy"/>
    <s v="Soter, Paul"/>
    <s v="credited non-star"/>
    <s v="Cigarette"/>
    <s v="20-30"/>
    <s v="Male"/>
    <s v="Caucasian"/>
    <m/>
    <s v="Good guy"/>
    <s v="Perello, Richard"/>
    <s v="credited non-star"/>
    <s v="Cigarette"/>
    <s v="20-30"/>
    <s v="Male"/>
    <s v="Caucasian"/>
    <m/>
    <s v="Good guy"/>
    <s v="Lemme, Steve"/>
    <s v="credited non-star"/>
    <s v="Cigarette"/>
    <s v="20-30"/>
    <s v="Male"/>
    <s v="Hispanic"/>
    <m/>
    <s v="Good guy"/>
    <m/>
    <m/>
    <m/>
    <m/>
    <m/>
    <m/>
    <m/>
    <m/>
    <m/>
    <m/>
    <m/>
    <m/>
    <m/>
    <m/>
    <m/>
    <m/>
    <m/>
    <m/>
    <m/>
    <m/>
    <m/>
    <m/>
    <m/>
    <m/>
    <m/>
    <m/>
    <m/>
    <m/>
    <m/>
    <m/>
    <m/>
    <m/>
    <m/>
    <m/>
    <m/>
    <m/>
    <m/>
    <m/>
    <m/>
    <m/>
    <m/>
    <m/>
    <m/>
    <m/>
    <m/>
    <m/>
    <m/>
    <m/>
    <m/>
    <m/>
    <m/>
    <m/>
    <m/>
    <m/>
    <m/>
    <m/>
    <m/>
    <m/>
    <m/>
    <m/>
    <m/>
    <m/>
    <m/>
    <m/>
    <m/>
    <m/>
    <m/>
    <m/>
    <m/>
    <m/>
    <m/>
    <n v="11"/>
    <n v="0"/>
    <n v="0"/>
    <n v="0"/>
    <n v="11"/>
    <s v="10 — 29"/>
    <n v="803890"/>
    <n v="8842790"/>
    <m/>
    <m/>
    <m/>
    <m/>
    <m/>
    <m/>
    <m/>
    <s v="woods, outdoor maze, island party"/>
    <m/>
    <m/>
    <m/>
    <s v="Outside of US"/>
    <m/>
    <m/>
    <m/>
    <m/>
    <m/>
    <m/>
    <m/>
    <m/>
    <m/>
    <m/>
    <m/>
    <n v="0"/>
    <n v="3"/>
    <n v="1"/>
    <m/>
    <m/>
    <m/>
    <m/>
    <m/>
    <m/>
    <m/>
    <m/>
    <m/>
    <m/>
    <m/>
    <m/>
    <m/>
    <m/>
    <m/>
    <m/>
    <m/>
    <m/>
    <m/>
    <m/>
    <m/>
    <m/>
    <m/>
    <m/>
    <m/>
    <s v="cigarette"/>
    <m/>
    <m/>
    <m/>
    <m/>
    <m/>
    <m/>
    <s v="Neutral"/>
    <n v="4"/>
    <n v="2"/>
    <n v="4"/>
    <n v="1"/>
    <m/>
    <m/>
    <n v="0"/>
    <n v="1.57"/>
    <n v="3"/>
    <n v="1"/>
    <n v="1"/>
    <m/>
    <m/>
  </r>
  <r>
    <n v="48799"/>
    <s v="Dirty Dancing: Havana Nights"/>
    <d v="2004-02-27T00:00:00"/>
    <x v="2"/>
    <s v="T10"/>
    <n v="86"/>
    <s v="Artisan"/>
    <x v="0"/>
    <s v="Lionsgate"/>
    <x v="0"/>
    <n v="25000000"/>
    <n v="0"/>
    <m/>
    <n v="14140215"/>
    <s v="final"/>
    <n v="6.21"/>
    <n v="0"/>
    <n v="1"/>
    <n v="0"/>
    <n v="0"/>
    <m/>
    <m/>
    <m/>
    <m/>
    <m/>
    <m/>
    <s v="Bender, Lawrence; Green, Sarah"/>
    <s v="Ferland, Guy"/>
    <s v="Arch, Victoria; Bass, Ronald; Bernstein, Jonathan; Blackwell, Mark"/>
    <s v="Boxer, Daniel"/>
    <s v="Colina, Luis"/>
    <s v="Slattery, John"/>
    <s v="credited non-star"/>
    <s v="Cigar"/>
    <s v="30+"/>
    <s v="Male"/>
    <s v="Caucasian"/>
    <m/>
    <m/>
    <s v="Non-IMDb, Extra"/>
    <s v="extra"/>
    <s v="Cigar"/>
    <s v="20-30"/>
    <s v="Male"/>
    <s v="Hispanic"/>
    <m/>
    <m/>
    <s v="Non-IMDb, Extra"/>
    <s v="extra"/>
    <s v="Cigar"/>
    <s v="30+"/>
    <s v="Male"/>
    <s v="Hispanic"/>
    <m/>
    <m/>
    <s v="Non-IMDb, Extra"/>
    <s v="extra"/>
    <s v="Cigarette"/>
    <s v="20-30"/>
    <s v="Male"/>
    <s v="Hispanic"/>
    <m/>
    <m/>
    <s v="Non-IMDb, Extra"/>
    <s v="extra"/>
    <s v="Cigarette"/>
    <m/>
    <s v="Female"/>
    <s v="Other"/>
    <s v="Unidentified"/>
    <m/>
    <s v="Non-IMDb, Extra"/>
    <s v="extra"/>
    <s v="Cigarette"/>
    <s v="30+"/>
    <s v="Male"/>
    <s v="Caucasian"/>
    <m/>
    <m/>
    <s v="Non-IMDb, Extra"/>
    <s v="extra"/>
    <s v="Cigar"/>
    <s v="30+"/>
    <s v="Male"/>
    <s v="Hispanic"/>
    <m/>
    <m/>
    <m/>
    <m/>
    <m/>
    <m/>
    <m/>
    <m/>
    <m/>
    <m/>
    <m/>
    <m/>
    <m/>
    <m/>
    <m/>
    <m/>
    <m/>
    <m/>
    <m/>
    <m/>
    <m/>
    <m/>
    <m/>
    <m/>
    <m/>
    <m/>
    <m/>
    <m/>
    <m/>
    <m/>
    <m/>
    <m/>
    <m/>
    <m/>
    <m/>
    <m/>
    <m/>
    <m/>
    <m/>
    <m/>
    <m/>
    <m/>
    <m/>
    <m/>
    <m/>
    <m/>
    <m/>
    <m/>
    <m/>
    <n v="20"/>
    <n v="13"/>
    <n v="0"/>
    <n v="0"/>
    <n v="33"/>
    <s v="30 — 49"/>
    <n v="2277007"/>
    <n v="75141231"/>
    <s v="Home"/>
    <s v="Bar/nightclub"/>
    <s v="Outdoors"/>
    <m/>
    <m/>
    <m/>
    <s v="country club"/>
    <s v="street, outdoor café"/>
    <s v="Non-smoking adult"/>
    <s v="Child"/>
    <m/>
    <s v="Outside of US"/>
    <m/>
    <m/>
    <m/>
    <m/>
    <m/>
    <m/>
    <m/>
    <m/>
    <m/>
    <m/>
    <m/>
    <n v="0"/>
    <n v="1"/>
    <n v="6"/>
    <m/>
    <m/>
    <m/>
    <m/>
    <m/>
    <m/>
    <m/>
    <m/>
    <m/>
    <m/>
    <m/>
    <m/>
    <m/>
    <m/>
    <m/>
    <m/>
    <m/>
    <s v="cigarette"/>
    <s v="cigarette"/>
    <s v="cigarette; cigar"/>
    <s v="cigar"/>
    <m/>
    <m/>
    <m/>
    <m/>
    <s v="cigarette; cigar"/>
    <m/>
    <m/>
    <m/>
    <m/>
    <m/>
    <m/>
    <s v="Pro"/>
    <n v="6"/>
    <n v="6"/>
    <n v="4"/>
    <n v="3"/>
    <s v="Tobacco use around child"/>
    <s v="use near child/pregnant/ill person"/>
    <n v="0"/>
    <n v="2.71"/>
    <n v="6"/>
    <n v="1"/>
    <n v="1"/>
    <m/>
    <m/>
  </r>
  <r>
    <n v="48800"/>
    <s v="Twisted"/>
    <d v="2004-02-27T00:00:00"/>
    <x v="2"/>
    <s v="T10"/>
    <n v="97"/>
    <s v="Paramount"/>
    <x v="3"/>
    <m/>
    <x v="1"/>
    <n v="50000000"/>
    <n v="0"/>
    <m/>
    <n v="25195050"/>
    <s v="final"/>
    <n v="6.21"/>
    <n v="0"/>
    <n v="1"/>
    <n v="0"/>
    <n v="0"/>
    <s v="US"/>
    <s v="CA"/>
    <m/>
    <m/>
    <m/>
    <m/>
    <s v="Baeres, Barry; Kopelson, Anne; Kopelson, Arnold; Radmin, Linne"/>
    <s v="Kaufman, Philip"/>
    <s v="Thorp, Sarah"/>
    <s v="Nelson, Erik L."/>
    <s v="Boyle, Peter"/>
    <s v="Jackson, Samuel L."/>
    <s v="star"/>
    <s v="Cigarette"/>
    <s v="30+"/>
    <s v="Male"/>
    <s v="African American"/>
    <m/>
    <s v="Bad guy"/>
    <s v="Jackson, Samuel L."/>
    <s v="star"/>
    <s v="Cigar"/>
    <s v="30+"/>
    <s v="Male"/>
    <s v="African American"/>
    <m/>
    <s v="Good guy"/>
    <s v="Garcia, Andy"/>
    <s v="star"/>
    <s v="Cigarette"/>
    <s v="30+"/>
    <s v="Male"/>
    <s v="Caucasian"/>
    <m/>
    <s v="Good guy"/>
    <s v="Judd, Ashley"/>
    <s v="star"/>
    <s v="Cigarette"/>
    <s v="30+"/>
    <s v="Female"/>
    <s v="Caucasian"/>
    <m/>
    <s v="Good guy"/>
    <m/>
    <m/>
    <m/>
    <m/>
    <m/>
    <m/>
    <m/>
    <m/>
    <m/>
    <m/>
    <m/>
    <m/>
    <m/>
    <m/>
    <m/>
    <m/>
    <m/>
    <m/>
    <m/>
    <m/>
    <m/>
    <m/>
    <m/>
    <m/>
    <m/>
    <m/>
    <m/>
    <m/>
    <m/>
    <m/>
    <m/>
    <m/>
    <m/>
    <m/>
    <m/>
    <m/>
    <m/>
    <m/>
    <m/>
    <m/>
    <m/>
    <m/>
    <m/>
    <m/>
    <m/>
    <m/>
    <m/>
    <m/>
    <m/>
    <m/>
    <m/>
    <m/>
    <m/>
    <m/>
    <m/>
    <m/>
    <m/>
    <s v="Marlboro; Marlboro"/>
    <s v="Marlboro"/>
    <s v="Garcia, Andy"/>
    <s v="Cigarette pack/smokeless container"/>
    <m/>
    <s v="Marlboro"/>
    <s v="Jackson, Samuel L."/>
    <s v="Cigarette pack/smokeless container"/>
    <m/>
    <m/>
    <m/>
    <m/>
    <m/>
    <m/>
    <n v="27"/>
    <n v="4"/>
    <n v="0"/>
    <n v="0"/>
    <n v="31"/>
    <s v="30 — 49"/>
    <n v="4057174"/>
    <n v="125772394"/>
    <s v="Home"/>
    <s v="Workplace"/>
    <s v="Restaurant"/>
    <s v="Bar/nightclub"/>
    <s v="Outdoors"/>
    <m/>
    <m/>
    <s v="outside: home, police station, near pier"/>
    <s v="Non-smoking adult"/>
    <m/>
    <m/>
    <s v="California"/>
    <m/>
    <m/>
    <m/>
    <m/>
    <m/>
    <m/>
    <m/>
    <m/>
    <m/>
    <m/>
    <m/>
    <n v="4"/>
    <n v="0"/>
    <n v="0"/>
    <m/>
    <m/>
    <m/>
    <m/>
    <m/>
    <m/>
    <m/>
    <m/>
    <m/>
    <m/>
    <m/>
    <m/>
    <m/>
    <m/>
    <m/>
    <m/>
    <m/>
    <m/>
    <m/>
    <m/>
    <m/>
    <s v="cigar"/>
    <m/>
    <m/>
    <s v="cigar"/>
    <s v="cigar"/>
    <s v="cigarette"/>
    <m/>
    <m/>
    <m/>
    <s v="cigarette"/>
    <s v="to throw audience off of who dunnit"/>
    <s v="Pro"/>
    <n v="6"/>
    <n v="6"/>
    <n v="6"/>
    <n v="3"/>
    <s v="Specific brand"/>
    <s v="specific brand depiction"/>
    <n v="0"/>
    <n v="3"/>
    <n v="6"/>
    <n v="1"/>
    <n v="1"/>
    <m/>
    <m/>
  </r>
  <r>
    <n v="48801"/>
    <s v="Starsky and Hutch"/>
    <d v="2004-03-05T00:00:00"/>
    <x v="2"/>
    <s v="T10"/>
    <n v="101"/>
    <s v="Warner Bros."/>
    <x v="4"/>
    <m/>
    <x v="0"/>
    <n v="60000000"/>
    <n v="0"/>
    <m/>
    <n v="88200225"/>
    <s v="final"/>
    <n v="6.21"/>
    <n v="0"/>
    <n v="1"/>
    <n v="0"/>
    <n v="0"/>
    <s v="US"/>
    <s v="CA"/>
    <m/>
    <m/>
    <m/>
    <m/>
    <s v="Blinn, William; Cornfeld, Stuart; Goldsman, Akiva; Ludwig, Tony"/>
    <s v="Phillips, Todd"/>
    <s v="O'Brien, John; Phillips, Todd; Armstrong, Scot"/>
    <s v="Bobbitt, Russell"/>
    <s v="Jones, Leslie"/>
    <s v="Ferrell, Will"/>
    <s v="credited non-star"/>
    <s v="Cigarette"/>
    <s v="30+"/>
    <s v="Male"/>
    <s v="Caucasian"/>
    <m/>
    <m/>
    <s v="Vaughn, Vince"/>
    <s v="star"/>
    <s v="Cigarette"/>
    <s v="30+"/>
    <s v="Male"/>
    <s v="Caucasian"/>
    <m/>
    <s v="Bad guy"/>
    <s v="Williamson, Fred"/>
    <s v="credited non-star"/>
    <s v="Cigar"/>
    <s v="30+"/>
    <s v="Male"/>
    <s v="African American"/>
    <m/>
    <s v="Good guy"/>
    <s v="Holme, G.T."/>
    <s v="credited non-star"/>
    <s v="Cigarette"/>
    <s v="30+"/>
    <s v="Male"/>
    <s v="Caucasian"/>
    <m/>
    <m/>
    <s v="Cheung, George"/>
    <s v="credited non-star"/>
    <s v="Cigarette"/>
    <s v="30+"/>
    <s v="Male"/>
    <s v="Asian"/>
    <m/>
    <s v="Bad guy"/>
    <s v="Sims, Molly"/>
    <s v="credited non-star"/>
    <s v="Cigarette"/>
    <s v="20-30"/>
    <s v="Female"/>
    <s v="Caucasian"/>
    <m/>
    <s v="Bad guy"/>
    <s v="Non-IMDb, Extra"/>
    <s v="extra"/>
    <s v="Cigarette"/>
    <s v="30+"/>
    <s v="Female"/>
    <s v="Caucasian"/>
    <m/>
    <m/>
    <m/>
    <m/>
    <m/>
    <m/>
    <m/>
    <m/>
    <m/>
    <m/>
    <m/>
    <m/>
    <m/>
    <m/>
    <m/>
    <m/>
    <m/>
    <m/>
    <m/>
    <m/>
    <m/>
    <m/>
    <m/>
    <m/>
    <m/>
    <m/>
    <m/>
    <m/>
    <m/>
    <m/>
    <m/>
    <m/>
    <m/>
    <m/>
    <m/>
    <m/>
    <m/>
    <m/>
    <m/>
    <m/>
    <m/>
    <m/>
    <m/>
    <m/>
    <m/>
    <m/>
    <m/>
    <m/>
    <m/>
    <n v="65"/>
    <n v="8"/>
    <n v="0"/>
    <n v="0"/>
    <n v="73"/>
    <s v="50+"/>
    <n v="14202935"/>
    <n v="1036814255"/>
    <s v="Workplace"/>
    <s v="Restaurant"/>
    <s v="Vehicle"/>
    <s v="Bar/nightclub"/>
    <s v="Outdoors"/>
    <m/>
    <s v="jail"/>
    <s v="balcony, poolside, golf course"/>
    <s v="Non-smoking adult"/>
    <m/>
    <m/>
    <s v="California"/>
    <m/>
    <m/>
    <m/>
    <m/>
    <m/>
    <m/>
    <m/>
    <m/>
    <m/>
    <m/>
    <m/>
    <n v="1"/>
    <n v="5"/>
    <n v="1"/>
    <m/>
    <m/>
    <m/>
    <m/>
    <m/>
    <m/>
    <m/>
    <m/>
    <m/>
    <m/>
    <m/>
    <m/>
    <m/>
    <m/>
    <m/>
    <m/>
    <m/>
    <s v="cigarette"/>
    <s v="cigarette; cigar"/>
    <s v="cigarette; cigar"/>
    <s v="cigarette"/>
    <m/>
    <m/>
    <m/>
    <s v="cigarette"/>
    <m/>
    <m/>
    <s v="cigarette"/>
    <s v="cigarette"/>
    <m/>
    <m/>
    <m/>
    <s v="Pro"/>
    <n v="6"/>
    <n v="6"/>
    <n v="4"/>
    <n v="3"/>
    <m/>
    <m/>
    <n v="0"/>
    <n v="2.71"/>
    <n v="4"/>
    <n v="1"/>
    <n v="1"/>
    <m/>
    <m/>
  </r>
  <r>
    <n v="48802"/>
    <s v="Hidalgo"/>
    <d v="2004-03-05T00:00:00"/>
    <x v="2"/>
    <s v="T10"/>
    <n v="136"/>
    <s v="Casey Silver"/>
    <x v="1"/>
    <m/>
    <x v="0"/>
    <n v="100000000"/>
    <n v="0"/>
    <m/>
    <n v="67286731"/>
    <s v="final"/>
    <n v="6.21"/>
    <n v="0"/>
    <n v="1"/>
    <n v="0"/>
    <n v="0"/>
    <s v="US"/>
    <s v="CA"/>
    <m/>
    <s v="VAR"/>
    <m/>
    <m/>
    <s v="Silver, Casey"/>
    <s v="Johnston, Joe"/>
    <s v="Fusco, John"/>
    <s v="Maguire, C.J."/>
    <s v="Dalva, Robert"/>
    <s v="Mortensen, Viggo"/>
    <s v="star"/>
    <s v="Cigarette"/>
    <s v="30+"/>
    <s v="Male"/>
    <s v="Caucasian"/>
    <m/>
    <s v="Good guy"/>
    <s v="Simmons, J.K."/>
    <s v="credited non-star"/>
    <s v="Cigarette"/>
    <s v="30+"/>
    <s v="Male"/>
    <s v="Caucasian"/>
    <m/>
    <m/>
    <m/>
    <m/>
    <m/>
    <m/>
    <m/>
    <m/>
    <m/>
    <m/>
    <m/>
    <m/>
    <m/>
    <m/>
    <m/>
    <m/>
    <m/>
    <m/>
    <m/>
    <m/>
    <m/>
    <m/>
    <m/>
    <m/>
    <m/>
    <m/>
    <m/>
    <m/>
    <m/>
    <m/>
    <m/>
    <m/>
    <m/>
    <m/>
    <m/>
    <m/>
    <m/>
    <m/>
    <m/>
    <m/>
    <m/>
    <m/>
    <m/>
    <m/>
    <m/>
    <m/>
    <m/>
    <m/>
    <m/>
    <m/>
    <m/>
    <m/>
    <m/>
    <m/>
    <m/>
    <m/>
    <m/>
    <m/>
    <m/>
    <m/>
    <m/>
    <m/>
    <m/>
    <m/>
    <m/>
    <m/>
    <m/>
    <m/>
    <m/>
    <m/>
    <m/>
    <m/>
    <m/>
    <m/>
    <m/>
    <m/>
    <m/>
    <m/>
    <m/>
    <m/>
    <m/>
    <m/>
    <m/>
    <m/>
    <m/>
    <m/>
    <m/>
    <m/>
    <m/>
    <n v="14"/>
    <n v="0"/>
    <n v="0"/>
    <n v="0"/>
    <n v="14"/>
    <s v="10 — 29"/>
    <n v="10835222"/>
    <n v="151693108"/>
    <s v="Vehicle"/>
    <s v="Bar/nightclub"/>
    <s v="Outdoors"/>
    <m/>
    <m/>
    <m/>
    <m/>
    <s v="open air tent"/>
    <s v="Non-smoking adult"/>
    <m/>
    <m/>
    <s v="Outside of US"/>
    <m/>
    <m/>
    <m/>
    <m/>
    <m/>
    <m/>
    <m/>
    <m/>
    <m/>
    <m/>
    <m/>
    <n v="1"/>
    <n v="1"/>
    <n v="0"/>
    <m/>
    <m/>
    <m/>
    <m/>
    <m/>
    <m/>
    <m/>
    <m/>
    <m/>
    <m/>
    <m/>
    <m/>
    <m/>
    <m/>
    <m/>
    <m/>
    <m/>
    <m/>
    <m/>
    <s v="cigarette"/>
    <m/>
    <s v="cigarette"/>
    <m/>
    <m/>
    <m/>
    <s v="cigarette"/>
    <m/>
    <m/>
    <m/>
    <m/>
    <m/>
    <m/>
    <s v="Pro"/>
    <n v="4"/>
    <n v="6"/>
    <n v="6"/>
    <n v="3"/>
    <m/>
    <m/>
    <n v="0"/>
    <n v="2.71"/>
    <n v="4"/>
    <n v="1"/>
    <n v="1"/>
    <m/>
    <m/>
  </r>
  <r>
    <n v="48803"/>
    <s v="Secret Window"/>
    <d v="2004-03-12T00:00:00"/>
    <x v="2"/>
    <s v="T10"/>
    <n v="96"/>
    <s v="Sony"/>
    <x v="6"/>
    <m/>
    <x v="0"/>
    <n v="40000000"/>
    <n v="0"/>
    <m/>
    <n v="47781388"/>
    <s v="final"/>
    <n v="6.21"/>
    <n v="0"/>
    <n v="1"/>
    <n v="0"/>
    <n v="0"/>
    <s v="US"/>
    <s v="NY"/>
    <m/>
    <s v="CAN"/>
    <m/>
    <s v="QC"/>
    <s v="Polone, Gavin"/>
    <s v="Koepp, David"/>
    <s v="Koepp, David"/>
    <s v="Hamel, Denis"/>
    <s v="Savitt, Jill"/>
    <s v="Depp, Johnny"/>
    <s v="star"/>
    <s v="Cigarette"/>
    <s v="30+"/>
    <s v="Male"/>
    <s v="Caucasian"/>
    <m/>
    <m/>
    <s v="Turturro, John"/>
    <s v="star"/>
    <s v="Cigarette"/>
    <s v="30+"/>
    <s v="Male"/>
    <s v="Caucasian"/>
    <m/>
    <s v="Bad guy"/>
    <m/>
    <m/>
    <m/>
    <m/>
    <m/>
    <m/>
    <m/>
    <m/>
    <m/>
    <m/>
    <m/>
    <m/>
    <m/>
    <m/>
    <m/>
    <m/>
    <m/>
    <m/>
    <m/>
    <m/>
    <m/>
    <m/>
    <m/>
    <m/>
    <m/>
    <m/>
    <m/>
    <m/>
    <m/>
    <m/>
    <m/>
    <m/>
    <m/>
    <m/>
    <m/>
    <m/>
    <m/>
    <m/>
    <m/>
    <m/>
    <m/>
    <m/>
    <m/>
    <m/>
    <m/>
    <m/>
    <m/>
    <m/>
    <m/>
    <m/>
    <m/>
    <m/>
    <m/>
    <m/>
    <m/>
    <m/>
    <m/>
    <m/>
    <m/>
    <m/>
    <m/>
    <m/>
    <m/>
    <m/>
    <m/>
    <m/>
    <m/>
    <m/>
    <m/>
    <m/>
    <m/>
    <m/>
    <m/>
    <s v="L&amp;M; Pall Mall"/>
    <s v="L&amp;M"/>
    <s v="Depp, Johnny"/>
    <s v="Cigarette pack/smokeless container"/>
    <m/>
    <s v="Pall Mall"/>
    <s v="Turturro, John"/>
    <s v="Cigarette pack/smokeless container"/>
    <m/>
    <m/>
    <m/>
    <m/>
    <m/>
    <m/>
    <n v="18"/>
    <n v="0"/>
    <n v="0"/>
    <n v="0"/>
    <n v="18"/>
    <s v="10 — 29"/>
    <n v="7694265"/>
    <n v="138496770"/>
    <s v="Home"/>
    <s v="Outdoors"/>
    <m/>
    <m/>
    <m/>
    <m/>
    <m/>
    <s v="woods"/>
    <m/>
    <m/>
    <m/>
    <s v="Elsewhere in US"/>
    <m/>
    <m/>
    <m/>
    <m/>
    <m/>
    <m/>
    <m/>
    <m/>
    <m/>
    <m/>
    <m/>
    <n v="2"/>
    <n v="0"/>
    <n v="0"/>
    <m/>
    <m/>
    <m/>
    <m/>
    <m/>
    <m/>
    <m/>
    <m/>
    <m/>
    <m/>
    <m/>
    <m/>
    <m/>
    <m/>
    <m/>
    <m/>
    <m/>
    <m/>
    <m/>
    <m/>
    <m/>
    <m/>
    <m/>
    <m/>
    <s v="cigarette"/>
    <m/>
    <s v="cigarette"/>
    <s v="cigarette"/>
    <m/>
    <m/>
    <s v="cigarette"/>
    <m/>
    <s v="Pro"/>
    <n v="4"/>
    <n v="6"/>
    <n v="6"/>
    <n v="3"/>
    <s v="Specific brand"/>
    <s v="specific brand depiction"/>
    <n v="0"/>
    <n v="2.71"/>
    <n v="6"/>
    <n v="1"/>
    <n v="1"/>
    <m/>
    <m/>
  </r>
  <r>
    <n v="48804"/>
    <s v="Agent Cody Banks 2: Destination London"/>
    <d v="2004-03-12T00:00:00"/>
    <x v="2"/>
    <s v="T10"/>
    <n v="100"/>
    <s v="MGM"/>
    <x v="0"/>
    <s v="MGM"/>
    <x v="2"/>
    <n v="26000000"/>
    <n v="0"/>
    <m/>
    <n v="23222861"/>
    <s v="final"/>
    <n v="6.21"/>
    <n v="0"/>
    <n v="1"/>
    <n v="0"/>
    <n v="0"/>
    <s v="UK"/>
    <m/>
    <m/>
    <m/>
    <m/>
    <m/>
    <s v="Glasser, David; Klein, Andreas; Nicksay, David; Oseary, Guy"/>
    <s v="Allen, Kevin"/>
    <s v="Rhymer, Don"/>
    <s v="McLaughlin, Wayne"/>
    <s v="MacRitchie, Andrew"/>
    <s v="Faulkner, James"/>
    <s v="credited non-star"/>
    <s v="Cigar"/>
    <s v="30+"/>
    <s v="Male"/>
    <s v="Caucasian"/>
    <m/>
    <s v="Bad guy"/>
    <s v="Non-IMDb, Extra"/>
    <s v="extra"/>
    <s v="Cigarette"/>
    <s v="30+"/>
    <s v="Male"/>
    <s v="Caucasian"/>
    <m/>
    <m/>
    <s v="Non-IMDb, Extra"/>
    <s v="extra"/>
    <s v="Cigarette"/>
    <s v="30+"/>
    <s v="Male"/>
    <s v="Caucasian"/>
    <m/>
    <m/>
    <m/>
    <m/>
    <m/>
    <m/>
    <m/>
    <m/>
    <m/>
    <m/>
    <m/>
    <m/>
    <m/>
    <m/>
    <m/>
    <m/>
    <m/>
    <m/>
    <m/>
    <m/>
    <m/>
    <m/>
    <m/>
    <m/>
    <m/>
    <m/>
    <m/>
    <m/>
    <m/>
    <m/>
    <m/>
    <m/>
    <m/>
    <m/>
    <m/>
    <m/>
    <m/>
    <m/>
    <m/>
    <m/>
    <m/>
    <m/>
    <m/>
    <m/>
    <m/>
    <m/>
    <m/>
    <m/>
    <m/>
    <m/>
    <m/>
    <m/>
    <m/>
    <m/>
    <m/>
    <m/>
    <m/>
    <m/>
    <m/>
    <m/>
    <m/>
    <m/>
    <m/>
    <m/>
    <m/>
    <m/>
    <m/>
    <m/>
    <m/>
    <m/>
    <m/>
    <m/>
    <m/>
    <m/>
    <m/>
    <m/>
    <m/>
    <m/>
    <m/>
    <m/>
    <m/>
    <n v="2"/>
    <n v="9"/>
    <n v="0"/>
    <n v="0"/>
    <n v="11"/>
    <s v="10 — 29"/>
    <n v="3739591"/>
    <n v="41135501"/>
    <s v="Home"/>
    <s v="Outdoors"/>
    <m/>
    <m/>
    <m/>
    <m/>
    <m/>
    <s v="outside house"/>
    <s v="Non-smoking adult"/>
    <m/>
    <m/>
    <s v="Outside of US"/>
    <m/>
    <m/>
    <m/>
    <m/>
    <m/>
    <m/>
    <m/>
    <m/>
    <m/>
    <m/>
    <m/>
    <n v="0"/>
    <n v="1"/>
    <n v="2"/>
    <s v="Comment by actor/actress"/>
    <s v="I have asthma, must be the pollen. This is said sarcastically to the cigar smoker"/>
    <m/>
    <s v="Health of Non-Smoker"/>
    <m/>
    <m/>
    <m/>
    <m/>
    <m/>
    <m/>
    <m/>
    <m/>
    <m/>
    <m/>
    <m/>
    <m/>
    <m/>
    <m/>
    <m/>
    <m/>
    <s v="cigar"/>
    <m/>
    <m/>
    <m/>
    <m/>
    <m/>
    <m/>
    <s v="cigar"/>
    <m/>
    <s v="cigarette"/>
    <m/>
    <m/>
    <s v="Pro"/>
    <n v="4"/>
    <n v="6"/>
    <n v="4"/>
    <n v="2"/>
    <m/>
    <m/>
    <n v="0"/>
    <n v="2.2799999999999998"/>
    <n v="3"/>
    <n v="1"/>
    <n v="1"/>
    <m/>
    <m/>
  </r>
  <r>
    <n v="48805"/>
    <s v="Spartan"/>
    <d v="2004-03-12T00:00:00"/>
    <x v="2"/>
    <s v="T10"/>
    <n v="106"/>
    <s v="Warner Bros."/>
    <x v="4"/>
    <m/>
    <x v="1"/>
    <n v="19200000"/>
    <n v="0"/>
    <m/>
    <n v="4357745"/>
    <s v="final"/>
    <n v="6.21"/>
    <n v="0"/>
    <n v="1"/>
    <n v="0"/>
    <n v="0"/>
    <s v="US"/>
    <s v="MA"/>
    <m/>
    <m/>
    <m/>
    <m/>
    <s v="Bergstein, David; Diamant, Moshe; Linson, Art; Samaha, Elie"/>
    <s v="Mamet, David"/>
    <s v="Mamet, David"/>
    <s v="Bankins, Peter"/>
    <s v="Tulliver, Barbara"/>
    <s v="Kilmer, Val"/>
    <s v="star"/>
    <s v="Cigarette"/>
    <s v="30+"/>
    <s v="Male"/>
    <s v="Caucasian"/>
    <m/>
    <s v="Good guy"/>
    <s v="Macy, William H."/>
    <s v="star"/>
    <s v="Cigarette"/>
    <s v="30+"/>
    <s v="Male"/>
    <s v="Caucasian"/>
    <m/>
    <s v="Bad guy"/>
    <s v="Bell, Kristen"/>
    <s v="credited non-star"/>
    <s v="Cigarette"/>
    <s v="20-30"/>
    <s v="Female"/>
    <s v="Caucasian"/>
    <m/>
    <s v="Good guy"/>
    <s v="Non-IMDb, Extra"/>
    <s v="extra"/>
    <s v="Cigar"/>
    <s v="20-30"/>
    <s v="Male"/>
    <s v="African American"/>
    <m/>
    <m/>
    <s v="Non-IMDb, Extra"/>
    <s v="extra"/>
    <s v="Cigarette"/>
    <m/>
    <s v="Male"/>
    <s v="Other"/>
    <s v="Unidentified"/>
    <m/>
    <s v="Non-IMDb, Extra"/>
    <s v="extra"/>
    <s v="Cigarette"/>
    <s v="30+"/>
    <s v="Male"/>
    <s v="Other"/>
    <s v="Unidentified"/>
    <m/>
    <s v="Non-IMDb, Extra"/>
    <s v="extra"/>
    <s v="Cigarette"/>
    <s v="30+"/>
    <s v="Male"/>
    <s v="Other"/>
    <s v="Unidentified"/>
    <m/>
    <m/>
    <m/>
    <m/>
    <m/>
    <m/>
    <m/>
    <m/>
    <m/>
    <m/>
    <m/>
    <m/>
    <m/>
    <m/>
    <m/>
    <m/>
    <m/>
    <m/>
    <m/>
    <m/>
    <m/>
    <m/>
    <m/>
    <m/>
    <m/>
    <m/>
    <m/>
    <m/>
    <m/>
    <m/>
    <m/>
    <m/>
    <m/>
    <m/>
    <m/>
    <m/>
    <m/>
    <m/>
    <m/>
    <m/>
    <m/>
    <m/>
    <m/>
    <m/>
    <m/>
    <m/>
    <m/>
    <m/>
    <n v="22"/>
    <n v="1"/>
    <n v="0"/>
    <n v="0"/>
    <n v="23"/>
    <s v="10 — 29"/>
    <n v="701730"/>
    <n v="16139790"/>
    <s v="Workplace"/>
    <s v="Outdoors"/>
    <m/>
    <m/>
    <m/>
    <m/>
    <m/>
    <s v="army base, phone booth, street"/>
    <s v="Non-smoking adult"/>
    <m/>
    <m/>
    <s v="Elsewhere in US"/>
    <m/>
    <m/>
    <m/>
    <m/>
    <m/>
    <m/>
    <m/>
    <m/>
    <m/>
    <m/>
    <m/>
    <n v="2"/>
    <n v="1"/>
    <n v="4"/>
    <m/>
    <m/>
    <m/>
    <m/>
    <m/>
    <m/>
    <m/>
    <m/>
    <m/>
    <m/>
    <m/>
    <m/>
    <m/>
    <m/>
    <m/>
    <m/>
    <m/>
    <m/>
    <m/>
    <m/>
    <m/>
    <m/>
    <m/>
    <s v="cigarette"/>
    <s v="cigarette"/>
    <s v="cigar"/>
    <m/>
    <s v="cigarette"/>
    <m/>
    <m/>
    <s v="cigarette"/>
    <s v="Val makes an offhand comment about cigs. Causing cancer later Val hand rolls cigarette, lights it and gives to girl. bonding between Kilmer and kidnapped girl"/>
    <s v="Pro"/>
    <n v="4"/>
    <n v="6"/>
    <n v="6"/>
    <n v="3"/>
    <m/>
    <m/>
    <n v="0"/>
    <n v="2.71"/>
    <n v="4"/>
    <n v="1"/>
    <n v="1"/>
    <m/>
    <m/>
  </r>
  <r>
    <n v="48806"/>
    <s v="Dawn of the Dead"/>
    <d v="2004-03-19T00:00:00"/>
    <x v="2"/>
    <s v="T10"/>
    <n v="97"/>
    <s v="Universal"/>
    <x v="2"/>
    <m/>
    <x v="1"/>
    <n v="28000000"/>
    <n v="0"/>
    <m/>
    <n v="58885635"/>
    <s v="final"/>
    <n v="6.21"/>
    <n v="0"/>
    <n v="1"/>
    <n v="0"/>
    <n v="0"/>
    <s v="CAN"/>
    <m/>
    <s v="ON"/>
    <s v="US"/>
    <s v="CA"/>
    <m/>
    <s v="Abraham, Marc; Newman, Eric; Rubinstein, Richard P."/>
    <s v="Snyder, Zack"/>
    <s v="Gunn, James"/>
    <s v="Hewitt, Ron"/>
    <s v="Howie, Niven"/>
    <s v="Non-IMDb, Extra"/>
    <s v="extra"/>
    <s v="Cigarette"/>
    <s v="20-30"/>
    <s v="Male"/>
    <s v="Caucasian"/>
    <m/>
    <m/>
    <s v="Rhames, Ving"/>
    <s v="star"/>
    <s v="Cigar"/>
    <s v="30+"/>
    <s v="Male"/>
    <s v="African American"/>
    <m/>
    <s v="Good guy"/>
    <s v="Eastwood, Jayne"/>
    <s v="credited non-star"/>
    <s v="Cigarette"/>
    <s v="30+"/>
    <s v="Female"/>
    <s v="Caucasian"/>
    <m/>
    <m/>
    <s v="Poirier, Kim"/>
    <s v="star"/>
    <s v="Cigarette"/>
    <s v="30+"/>
    <s v="Female"/>
    <s v="Caucasian"/>
    <m/>
    <m/>
    <s v="Burrell, Ty"/>
    <s v="star"/>
    <s v="Cigarette"/>
    <s v="30+"/>
    <s v="Male"/>
    <s v="Caucasian"/>
    <m/>
    <m/>
    <m/>
    <m/>
    <m/>
    <m/>
    <m/>
    <m/>
    <m/>
    <m/>
    <m/>
    <m/>
    <m/>
    <m/>
    <m/>
    <m/>
    <m/>
    <m/>
    <m/>
    <m/>
    <m/>
    <m/>
    <m/>
    <m/>
    <m/>
    <m/>
    <m/>
    <m/>
    <m/>
    <m/>
    <m/>
    <m/>
    <m/>
    <m/>
    <m/>
    <m/>
    <m/>
    <m/>
    <m/>
    <m/>
    <m/>
    <m/>
    <m/>
    <m/>
    <m/>
    <m/>
    <m/>
    <m/>
    <m/>
    <m/>
    <m/>
    <m/>
    <m/>
    <m/>
    <m/>
    <m/>
    <m/>
    <m/>
    <m/>
    <m/>
    <m/>
    <m/>
    <m/>
    <m/>
    <m/>
    <n v="6"/>
    <n v="4"/>
    <n v="0"/>
    <n v="0"/>
    <n v="10"/>
    <s v="10 — 29"/>
    <n v="9482389"/>
    <n v="94823890"/>
    <s v="Workplace"/>
    <s v="Vehicle"/>
    <s v="Outdoors"/>
    <m/>
    <m/>
    <m/>
    <m/>
    <s v="roof of mall, on sailboat"/>
    <s v="Non-smoking adult"/>
    <m/>
    <m/>
    <s v="Elsewhere in US"/>
    <m/>
    <m/>
    <m/>
    <m/>
    <m/>
    <m/>
    <m/>
    <m/>
    <m/>
    <m/>
    <m/>
    <n v="3"/>
    <n v="1"/>
    <n v="1"/>
    <m/>
    <m/>
    <m/>
    <m/>
    <m/>
    <m/>
    <m/>
    <m/>
    <m/>
    <m/>
    <m/>
    <m/>
    <m/>
    <m/>
    <m/>
    <m/>
    <m/>
    <m/>
    <s v="cigar"/>
    <m/>
    <m/>
    <m/>
    <m/>
    <m/>
    <s v="cigarette"/>
    <s v="cigarette; cigar"/>
    <s v="cigarette"/>
    <m/>
    <m/>
    <m/>
    <m/>
    <m/>
    <s v="Pro"/>
    <n v="4"/>
    <n v="6"/>
    <n v="6"/>
    <n v="2"/>
    <m/>
    <m/>
    <n v="0"/>
    <n v="2.57"/>
    <n v="4"/>
    <n v="1"/>
    <n v="1"/>
    <m/>
    <m/>
  </r>
  <r>
    <n v="48807"/>
    <s v="Taking Lives"/>
    <d v="2004-03-19T00:00:00"/>
    <x v="2"/>
    <s v="T10"/>
    <n v="103"/>
    <s v="Warner Bros."/>
    <x v="4"/>
    <m/>
    <x v="1"/>
    <n v="45000000"/>
    <n v="0"/>
    <m/>
    <n v="32682342"/>
    <s v="final"/>
    <n v="6.21"/>
    <n v="0"/>
    <n v="1"/>
    <n v="0"/>
    <n v="0"/>
    <s v="CAN"/>
    <m/>
    <s v="QC"/>
    <s v="US"/>
    <s v="CA"/>
    <m/>
    <s v="Canton, Mark; Goldmann, Bernie"/>
    <s v="Caruso, D.J."/>
    <s v="Bokenkamp, Jon"/>
    <s v="Proulx, Etienne"/>
    <s v="Coates, Anne V."/>
    <s v="Hawke, Ethan"/>
    <s v="star"/>
    <s v="Cigarette"/>
    <s v="30+"/>
    <s v="Male"/>
    <s v="Caucasian"/>
    <m/>
    <s v="Bad guy"/>
    <s v="Rowlands, Gina"/>
    <s v="credited non-star"/>
    <s v="Cigarette"/>
    <s v="30+"/>
    <s v="Female"/>
    <s v="Caucasian"/>
    <m/>
    <m/>
    <s v="Sutherland, Keifer"/>
    <s v="star"/>
    <s v="Cigarette"/>
    <s v="30+"/>
    <s v="Male"/>
    <s v="Caucasian"/>
    <m/>
    <m/>
    <s v="Martinez, Olivier"/>
    <s v="star"/>
    <s v="Cigarette"/>
    <s v="30+"/>
    <s v="Male"/>
    <s v="Other"/>
    <s v="Unidentified"/>
    <s v="Good guy"/>
    <s v="Non-IMDb, Extra"/>
    <s v="extra"/>
    <s v="Cigarette"/>
    <s v="20-30"/>
    <s v="Male"/>
    <s v="African American"/>
    <m/>
    <m/>
    <s v="Non-IMDb, Extra"/>
    <s v="extra"/>
    <s v="Cigarette"/>
    <s v="30+"/>
    <s v="Female"/>
    <s v="Caucasian"/>
    <m/>
    <m/>
    <s v="Non-IMDb, Extra"/>
    <s v="extra"/>
    <s v="Cigarette"/>
    <s v="30+"/>
    <s v="Male"/>
    <s v="Caucasian"/>
    <m/>
    <m/>
    <m/>
    <m/>
    <m/>
    <m/>
    <m/>
    <m/>
    <m/>
    <m/>
    <m/>
    <m/>
    <m/>
    <m/>
    <m/>
    <m/>
    <m/>
    <m/>
    <m/>
    <m/>
    <m/>
    <m/>
    <m/>
    <m/>
    <m/>
    <m/>
    <m/>
    <m/>
    <m/>
    <m/>
    <m/>
    <m/>
    <m/>
    <m/>
    <m/>
    <m/>
    <m/>
    <m/>
    <m/>
    <m/>
    <m/>
    <m/>
    <m/>
    <m/>
    <m/>
    <m/>
    <m/>
    <m/>
    <m/>
    <n v="53"/>
    <n v="0"/>
    <n v="0"/>
    <n v="0"/>
    <n v="53"/>
    <s v="50+"/>
    <n v="5262857"/>
    <n v="278931421"/>
    <s v="Home"/>
    <s v="Workplace"/>
    <s v="Restaurant"/>
    <s v="Vehicle"/>
    <s v="Bar/nightclub"/>
    <s v="Outdoors"/>
    <m/>
    <s v="street, murder site, jazz festival"/>
    <s v="Non-smoking adult"/>
    <m/>
    <m/>
    <s v="Outside of US"/>
    <m/>
    <m/>
    <m/>
    <m/>
    <m/>
    <m/>
    <m/>
    <m/>
    <m/>
    <m/>
    <m/>
    <n v="3"/>
    <n v="1"/>
    <n v="3"/>
    <m/>
    <m/>
    <m/>
    <m/>
    <m/>
    <m/>
    <m/>
    <m/>
    <m/>
    <m/>
    <m/>
    <m/>
    <m/>
    <m/>
    <m/>
    <m/>
    <m/>
    <m/>
    <m/>
    <m/>
    <m/>
    <s v="cigarette"/>
    <m/>
    <m/>
    <s v="cigarette"/>
    <s v="cigarette"/>
    <s v="cigarette"/>
    <s v="cigarette"/>
    <m/>
    <s v="cigarette"/>
    <m/>
    <m/>
    <s v="Pro"/>
    <n v="6"/>
    <n v="6"/>
    <n v="6"/>
    <n v="3"/>
    <m/>
    <m/>
    <n v="0"/>
    <n v="3"/>
    <n v="4"/>
    <n v="1"/>
    <n v="1"/>
    <m/>
    <m/>
  </r>
  <r>
    <n v="48808"/>
    <s v="Eternal Sunshine of the Spotless Mind"/>
    <d v="2004-03-19T00:00:00"/>
    <x v="2"/>
    <s v="T10"/>
    <n v="108"/>
    <s v="Focus"/>
    <x v="2"/>
    <m/>
    <x v="1"/>
    <n v="20000000"/>
    <n v="0"/>
    <m/>
    <n v="34126138"/>
    <s v="final"/>
    <n v="6.21"/>
    <n v="0"/>
    <n v="1"/>
    <n v="0"/>
    <n v="0"/>
    <s v="US"/>
    <s v="NY"/>
    <m/>
    <s v="US"/>
    <s v="NJ"/>
    <m/>
    <s v="Bregman, Anthony; Golin, Steve"/>
    <s v="Gondry, Michel"/>
    <s v="Kaufman, Charlie"/>
    <s v="Ladson, Kevin"/>
    <s v="Óskarsdóttir, Valdís"/>
    <s v="Winslet, Kate"/>
    <s v="star"/>
    <s v="Cigarette"/>
    <s v="20-30"/>
    <s v="Female"/>
    <s v="Caucasian"/>
    <m/>
    <m/>
    <s v="Cross, David"/>
    <s v="credited non-star"/>
    <s v="Cigarette"/>
    <s v="30+"/>
    <s v="Male"/>
    <s v="Caucasian"/>
    <m/>
    <m/>
    <s v="Non-IMDb, Extra"/>
    <s v="extra"/>
    <s v="Cigar"/>
    <m/>
    <m/>
    <m/>
    <m/>
    <m/>
    <m/>
    <m/>
    <m/>
    <m/>
    <m/>
    <m/>
    <m/>
    <m/>
    <m/>
    <m/>
    <m/>
    <m/>
    <m/>
    <m/>
    <m/>
    <m/>
    <m/>
    <m/>
    <m/>
    <m/>
    <m/>
    <m/>
    <m/>
    <m/>
    <m/>
    <m/>
    <m/>
    <m/>
    <m/>
    <m/>
    <m/>
    <m/>
    <m/>
    <m/>
    <m/>
    <m/>
    <m/>
    <m/>
    <m/>
    <m/>
    <m/>
    <m/>
    <m/>
    <m/>
    <m/>
    <m/>
    <m/>
    <m/>
    <m/>
    <m/>
    <m/>
    <m/>
    <m/>
    <m/>
    <m/>
    <m/>
    <m/>
    <m/>
    <m/>
    <m/>
    <m/>
    <m/>
    <m/>
    <m/>
    <m/>
    <m/>
    <m/>
    <m/>
    <m/>
    <m/>
    <m/>
    <m/>
    <m/>
    <m/>
    <m/>
    <m/>
    <m/>
    <m/>
    <m/>
    <n v="14"/>
    <n v="1"/>
    <n v="0"/>
    <n v="0"/>
    <n v="15"/>
    <s v="10 — 29"/>
    <n v="5495352"/>
    <n v="82430280"/>
    <s v="Home"/>
    <s v="Outdoors"/>
    <m/>
    <m/>
    <m/>
    <m/>
    <m/>
    <s v="beach"/>
    <s v="Non-smoking adult"/>
    <m/>
    <m/>
    <s v="Elsewhere in US"/>
    <m/>
    <m/>
    <m/>
    <m/>
    <m/>
    <m/>
    <m/>
    <m/>
    <m/>
    <m/>
    <m/>
    <n v="1"/>
    <n v="1"/>
    <n v="1"/>
    <m/>
    <m/>
    <m/>
    <m/>
    <m/>
    <m/>
    <m/>
    <m/>
    <m/>
    <m/>
    <m/>
    <m/>
    <m/>
    <m/>
    <m/>
    <m/>
    <m/>
    <m/>
    <m/>
    <m/>
    <m/>
    <m/>
    <m/>
    <m/>
    <m/>
    <m/>
    <m/>
    <m/>
    <m/>
    <s v="cigar"/>
    <s v="cigarette"/>
    <s v="portraying 1960's era"/>
    <s v="Neutral"/>
    <n v="4"/>
    <n v="2"/>
    <n v="6"/>
    <n v="3"/>
    <m/>
    <m/>
    <n v="0"/>
    <n v="2.14"/>
    <n v="3"/>
    <n v="1"/>
    <n v="1"/>
    <m/>
    <m/>
  </r>
  <r>
    <n v="48809"/>
    <s v="Jersey Girl"/>
    <d v="2004-03-26T00:00:00"/>
    <x v="2"/>
    <s v="T10"/>
    <n v="102"/>
    <s v="Miramax"/>
    <x v="0"/>
    <s v="Miramax"/>
    <x v="0"/>
    <n v="35000000"/>
    <n v="0"/>
    <m/>
    <n v="25266129"/>
    <s v="final"/>
    <n v="6.21"/>
    <n v="0"/>
    <n v="1"/>
    <n v="0"/>
    <n v="0"/>
    <s v="US"/>
    <s v="NJ"/>
    <m/>
    <m/>
    <m/>
    <m/>
    <s v="Mosier, Scott"/>
    <s v="Smith, Kevin"/>
    <s v="Smith, Kevin"/>
    <s v="Haefele, Jessalyn"/>
    <s v="Mosier, Scott"/>
    <s v="Affleck, Ben"/>
    <s v="star"/>
    <s v="Cigarette"/>
    <s v="30+"/>
    <s v="Male"/>
    <s v="Caucasian"/>
    <m/>
    <s v="Good guy"/>
    <s v="Tyler, Liv"/>
    <s v="star"/>
    <s v="Cigarette"/>
    <s v="20-30"/>
    <s v="Female"/>
    <s v="Caucasian"/>
    <m/>
    <s v="Good guy"/>
    <m/>
    <m/>
    <m/>
    <m/>
    <m/>
    <m/>
    <m/>
    <m/>
    <m/>
    <m/>
    <m/>
    <m/>
    <m/>
    <m/>
    <m/>
    <m/>
    <m/>
    <m/>
    <m/>
    <m/>
    <m/>
    <m/>
    <m/>
    <m/>
    <m/>
    <m/>
    <m/>
    <m/>
    <m/>
    <m/>
    <m/>
    <m/>
    <m/>
    <m/>
    <m/>
    <m/>
    <m/>
    <m/>
    <m/>
    <m/>
    <m/>
    <m/>
    <m/>
    <m/>
    <m/>
    <m/>
    <m/>
    <m/>
    <m/>
    <m/>
    <m/>
    <m/>
    <m/>
    <m/>
    <m/>
    <m/>
    <m/>
    <m/>
    <m/>
    <m/>
    <m/>
    <m/>
    <m/>
    <m/>
    <m/>
    <m/>
    <m/>
    <m/>
    <m/>
    <m/>
    <m/>
    <m/>
    <m/>
    <m/>
    <m/>
    <m/>
    <m/>
    <m/>
    <m/>
    <m/>
    <m/>
    <m/>
    <m/>
    <m/>
    <m/>
    <m/>
    <m/>
    <n v="18"/>
    <n v="0"/>
    <n v="0"/>
    <n v="0"/>
    <n v="18"/>
    <s v="10 — 29"/>
    <n v="4068620"/>
    <n v="73235160"/>
    <s v="Home"/>
    <s v="Medical facility"/>
    <s v="Outdoors"/>
    <m/>
    <m/>
    <m/>
    <m/>
    <s v="outside video store"/>
    <s v="Non-smoking adult"/>
    <m/>
    <m/>
    <s v="Elsewhere in US"/>
    <m/>
    <m/>
    <m/>
    <m/>
    <m/>
    <m/>
    <m/>
    <m/>
    <m/>
    <m/>
    <m/>
    <n v="2"/>
    <n v="0"/>
    <n v="0"/>
    <m/>
    <m/>
    <m/>
    <m/>
    <m/>
    <m/>
    <m/>
    <m/>
    <m/>
    <m/>
    <m/>
    <m/>
    <m/>
    <m/>
    <m/>
    <m/>
    <m/>
    <m/>
    <m/>
    <m/>
    <m/>
    <m/>
    <m/>
    <m/>
    <s v="cigarette"/>
    <s v="cigarette"/>
    <m/>
    <m/>
    <m/>
    <m/>
    <m/>
    <m/>
    <s v="Pro"/>
    <n v="4"/>
    <n v="6"/>
    <n v="6"/>
    <n v="3"/>
    <s v="Tobacco use in designated non-smoking area"/>
    <s v="use in non-smoking area"/>
    <n v="0"/>
    <n v="3"/>
    <n v="6"/>
    <n v="1"/>
    <n v="1"/>
    <m/>
    <m/>
  </r>
  <r>
    <n v="48810"/>
    <s v="Scooby Doo 2: Monsters Unleashed"/>
    <d v="2004-03-26T00:00:00"/>
    <x v="2"/>
    <s v="T10"/>
    <n v="88"/>
    <s v="Warner Bros."/>
    <x v="4"/>
    <m/>
    <x v="2"/>
    <n v="25000000"/>
    <n v="0"/>
    <m/>
    <n v="84185387"/>
    <s v="final"/>
    <n v="6.21"/>
    <n v="0"/>
    <n v="1"/>
    <n v="0"/>
    <n v="0"/>
    <s v="CAN"/>
    <m/>
    <s v="BC"/>
    <s v="CAN"/>
    <m/>
    <s v="MB"/>
    <s v="Roven, Charles"/>
    <s v="Gosnell, Raja"/>
    <s v="Gunn, James"/>
    <s v="McLaughlin, Wayne"/>
    <s v="Beyda, Kent"/>
    <s v="Non-IMDb, Extra"/>
    <s v="extra"/>
    <s v="Cigar"/>
    <s v="30+"/>
    <s v="Male"/>
    <s v="Caucasian"/>
    <m/>
    <m/>
    <m/>
    <m/>
    <m/>
    <m/>
    <m/>
    <m/>
    <m/>
    <m/>
    <m/>
    <m/>
    <m/>
    <m/>
    <m/>
    <m/>
    <m/>
    <m/>
    <m/>
    <m/>
    <m/>
    <m/>
    <m/>
    <m/>
    <m/>
    <m/>
    <m/>
    <m/>
    <m/>
    <m/>
    <m/>
    <m/>
    <m/>
    <m/>
    <m/>
    <m/>
    <m/>
    <m/>
    <m/>
    <m/>
    <m/>
    <m/>
    <m/>
    <m/>
    <m/>
    <m/>
    <m/>
    <m/>
    <m/>
    <m/>
    <m/>
    <m/>
    <m/>
    <m/>
    <m/>
    <m/>
    <m/>
    <m/>
    <m/>
    <m/>
    <m/>
    <m/>
    <m/>
    <m/>
    <m/>
    <m/>
    <m/>
    <m/>
    <m/>
    <m/>
    <m/>
    <m/>
    <m/>
    <m/>
    <m/>
    <m/>
    <m/>
    <m/>
    <m/>
    <m/>
    <m/>
    <m/>
    <m/>
    <m/>
    <m/>
    <m/>
    <m/>
    <m/>
    <m/>
    <m/>
    <m/>
    <m/>
    <m/>
    <m/>
    <m/>
    <m/>
    <m/>
    <n v="0"/>
    <n v="18"/>
    <n v="0"/>
    <n v="0"/>
    <n v="18"/>
    <s v="10 — 29"/>
    <n v="13556423"/>
    <n v="244015614"/>
    <s v="Bar/nightclub"/>
    <s v="Outdoors"/>
    <m/>
    <m/>
    <m/>
    <m/>
    <m/>
    <s v="outside bar"/>
    <s v="Non-smoking adult"/>
    <m/>
    <m/>
    <s v="Elsewhere in US"/>
    <m/>
    <m/>
    <m/>
    <m/>
    <m/>
    <m/>
    <m/>
    <m/>
    <m/>
    <m/>
    <m/>
    <n v="0"/>
    <n v="0"/>
    <n v="1"/>
    <m/>
    <m/>
    <m/>
    <m/>
    <m/>
    <m/>
    <m/>
    <m/>
    <m/>
    <m/>
    <m/>
    <m/>
    <m/>
    <m/>
    <m/>
    <m/>
    <m/>
    <m/>
    <m/>
    <s v="cigar"/>
    <m/>
    <m/>
    <s v="cigar"/>
    <m/>
    <m/>
    <m/>
    <m/>
    <s v="cigar"/>
    <m/>
    <s v="cigar"/>
    <m/>
    <m/>
    <s v="Neutral"/>
    <n v="4"/>
    <n v="2"/>
    <n v="2"/>
    <n v="3"/>
    <m/>
    <m/>
    <n v="0"/>
    <n v="1.57"/>
    <n v="3"/>
    <n v="1"/>
    <n v="1"/>
    <m/>
    <m/>
  </r>
  <r>
    <n v="48811"/>
    <s v="Ladykillers, The"/>
    <d v="2004-03-26T00:00:00"/>
    <x v="2"/>
    <s v="T10"/>
    <n v="104"/>
    <s v="Touchstone"/>
    <x v="1"/>
    <m/>
    <x v="1"/>
    <n v="35000000"/>
    <n v="0"/>
    <m/>
    <n v="39692139"/>
    <s v="final"/>
    <n v="6.21"/>
    <n v="0"/>
    <n v="1"/>
    <n v="0"/>
    <n v="0"/>
    <s v="US"/>
    <s v="CA"/>
    <m/>
    <s v="US"/>
    <s v="MS"/>
    <m/>
    <s v="Coen, Joel; Coen, Ethan; Jacobson, Tom; Sonnenfeld, Barry"/>
    <s v="Coen, Joel; Coen, Ethan"/>
    <s v="Coen, Joel; Coen, Ethan"/>
    <s v="Finnin, Greg"/>
    <s v="Coen, Joel"/>
    <s v="Ma, Tzi"/>
    <s v="star"/>
    <s v="Cigarette"/>
    <s v="30+"/>
    <s v="Male"/>
    <s v="Asian"/>
    <m/>
    <s v="Bad guy"/>
    <m/>
    <m/>
    <m/>
    <m/>
    <m/>
    <m/>
    <m/>
    <m/>
    <m/>
    <m/>
    <m/>
    <m/>
    <m/>
    <m/>
    <m/>
    <m/>
    <m/>
    <m/>
    <m/>
    <m/>
    <m/>
    <m/>
    <m/>
    <m/>
    <m/>
    <m/>
    <m/>
    <m/>
    <m/>
    <m/>
    <m/>
    <m/>
    <m/>
    <m/>
    <m/>
    <m/>
    <m/>
    <m/>
    <m/>
    <m/>
    <m/>
    <m/>
    <m/>
    <m/>
    <m/>
    <m/>
    <m/>
    <m/>
    <m/>
    <m/>
    <m/>
    <m/>
    <m/>
    <m/>
    <m/>
    <m/>
    <m/>
    <m/>
    <m/>
    <m/>
    <m/>
    <m/>
    <m/>
    <m/>
    <m/>
    <m/>
    <m/>
    <m/>
    <m/>
    <m/>
    <m/>
    <m/>
    <m/>
    <m/>
    <m/>
    <m/>
    <m/>
    <m/>
    <m/>
    <m/>
    <m/>
    <m/>
    <m/>
    <m/>
    <m/>
    <m/>
    <m/>
    <m/>
    <m/>
    <m/>
    <m/>
    <m/>
    <m/>
    <m/>
    <m/>
    <n v="105"/>
    <n v="0"/>
    <n v="0"/>
    <n v="0"/>
    <n v="105"/>
    <s v="50+"/>
    <n v="6391649"/>
    <n v="671123145"/>
    <s v="Home"/>
    <s v="Restaurant"/>
    <s v="Outdoors"/>
    <m/>
    <m/>
    <m/>
    <s v="root cellar/basement"/>
    <s v="bridge"/>
    <s v="Non-smoking adult"/>
    <m/>
    <m/>
    <s v="Elsewhere in US"/>
    <m/>
    <m/>
    <m/>
    <m/>
    <m/>
    <m/>
    <m/>
    <m/>
    <m/>
    <m/>
    <m/>
    <n v="1"/>
    <n v="0"/>
    <n v="0"/>
    <s v="Comment by actor/actress"/>
    <s v="Mama is anti-tob. There's a smoker…I told yu I don't want smoking in this house."/>
    <m/>
    <s v="Health of Non-Smoker"/>
    <m/>
    <m/>
    <m/>
    <m/>
    <m/>
    <m/>
    <m/>
    <m/>
    <m/>
    <m/>
    <m/>
    <m/>
    <m/>
    <m/>
    <m/>
    <m/>
    <s v="cigarette"/>
    <m/>
    <s v="cigarette"/>
    <s v="cigarette"/>
    <m/>
    <m/>
    <s v="cigarette"/>
    <m/>
    <m/>
    <m/>
    <m/>
    <m/>
    <s v="Balanced"/>
    <n v="6"/>
    <n v="4"/>
    <n v="6"/>
    <n v="3"/>
    <m/>
    <m/>
    <n v="0"/>
    <n v="2.71"/>
    <n v="4"/>
    <n v="1"/>
    <n v="1"/>
    <m/>
    <m/>
  </r>
  <r>
    <n v="48812"/>
    <s v="Prince and Me, The"/>
    <d v="2004-04-02T00:00:00"/>
    <x v="2"/>
    <s v="T10"/>
    <n v="111"/>
    <s v="Paramount"/>
    <x v="3"/>
    <m/>
    <x v="2"/>
    <n v="9410000"/>
    <n v="0"/>
    <m/>
    <n v="28165882"/>
    <s v="final"/>
    <n v="6.21"/>
    <n v="0"/>
    <n v="0"/>
    <n v="0"/>
    <n v="0"/>
    <s v="CAN"/>
    <m/>
    <s v="ON"/>
    <s v="VAR"/>
    <m/>
    <m/>
    <s v="Amin, Mark"/>
    <s v="Coolidge, Martha"/>
    <s v="Amiel, Jack; Begler, Michael; Fugate, Katherine"/>
    <s v="Pellegrini, Chris"/>
    <s v="Cohen, Steven"/>
    <m/>
    <m/>
    <m/>
    <m/>
    <m/>
    <m/>
    <m/>
    <m/>
    <m/>
    <m/>
    <m/>
    <m/>
    <m/>
    <m/>
    <m/>
    <m/>
    <m/>
    <m/>
    <m/>
    <m/>
    <m/>
    <m/>
    <m/>
    <m/>
    <m/>
    <m/>
    <m/>
    <m/>
    <m/>
    <m/>
    <m/>
    <m/>
    <m/>
    <m/>
    <m/>
    <m/>
    <m/>
    <m/>
    <m/>
    <m/>
    <m/>
    <m/>
    <m/>
    <m/>
    <m/>
    <m/>
    <m/>
    <m/>
    <m/>
    <m/>
    <m/>
    <m/>
    <m/>
    <m/>
    <m/>
    <m/>
    <m/>
    <m/>
    <m/>
    <m/>
    <m/>
    <m/>
    <m/>
    <m/>
    <m/>
    <m/>
    <m/>
    <m/>
    <m/>
    <m/>
    <m/>
    <m/>
    <m/>
    <m/>
    <m/>
    <m/>
    <m/>
    <m/>
    <m/>
    <m/>
    <m/>
    <m/>
    <m/>
    <m/>
    <m/>
    <m/>
    <m/>
    <m/>
    <m/>
    <m/>
    <m/>
    <m/>
    <m/>
    <m/>
    <m/>
    <m/>
    <m/>
    <m/>
    <m/>
    <m/>
    <m/>
    <m/>
    <m/>
    <n v="0"/>
    <n v="0"/>
    <n v="0"/>
    <n v="0"/>
    <n v="0"/>
    <n v="0"/>
    <n v="4535569"/>
    <n v="0"/>
    <m/>
    <m/>
    <m/>
    <m/>
    <m/>
    <m/>
    <m/>
    <m/>
    <m/>
    <m/>
    <m/>
    <m/>
    <m/>
    <m/>
    <m/>
    <m/>
    <m/>
    <m/>
    <m/>
    <m/>
    <m/>
    <m/>
    <m/>
    <n v="0"/>
    <n v="0"/>
    <n v="0"/>
    <m/>
    <m/>
    <m/>
    <m/>
    <m/>
    <m/>
    <m/>
    <m/>
    <m/>
    <m/>
    <m/>
    <m/>
    <m/>
    <m/>
    <m/>
    <m/>
    <m/>
    <m/>
    <m/>
    <m/>
    <m/>
    <m/>
    <m/>
    <m/>
    <m/>
    <m/>
    <m/>
    <m/>
    <m/>
    <m/>
    <m/>
    <m/>
    <m/>
    <n v="0"/>
    <n v="0"/>
    <n v="0"/>
    <n v="0"/>
    <m/>
    <m/>
    <n v="0"/>
    <n v="0"/>
    <n v="1"/>
    <n v="1"/>
    <n v="1"/>
    <m/>
    <m/>
  </r>
  <r>
    <n v="48813"/>
    <s v="Hellboy"/>
    <d v="2004-04-02T00:00:00"/>
    <x v="2"/>
    <s v="T10"/>
    <n v="132"/>
    <s v="Sony"/>
    <x v="6"/>
    <m/>
    <x v="0"/>
    <n v="66000000"/>
    <n v="0"/>
    <m/>
    <n v="59035104"/>
    <s v="final"/>
    <n v="6.21"/>
    <n v="0"/>
    <n v="1"/>
    <n v="0"/>
    <n v="0"/>
    <s v="Czech Republic"/>
    <m/>
    <m/>
    <m/>
    <m/>
    <m/>
    <s v="Gordon, Lawrence; Levin, Lloyd; Richardson, Mike"/>
    <s v="del Toro, Guillermo"/>
    <s v="del Toro, Guillermo"/>
    <s v="Lindsay, Michael"/>
    <s v="Amundson, Peter"/>
    <s v="Perlman, Ron"/>
    <s v="star"/>
    <s v="Cigar"/>
    <s v="30+"/>
    <s v="Male"/>
    <s v="Other"/>
    <s v="Unidentified"/>
    <s v="Good guy"/>
    <s v="Tambor, Jeffrey"/>
    <s v="credited non-star"/>
    <s v="Cigar"/>
    <s v="30+"/>
    <s v="Male"/>
    <s v="Caucasian"/>
    <m/>
    <m/>
    <s v="MacInnes, Angus"/>
    <s v="credited non-star"/>
    <s v="Cigar"/>
    <s v="30+"/>
    <s v="Male"/>
    <s v="Caucasian"/>
    <m/>
    <m/>
    <m/>
    <m/>
    <m/>
    <m/>
    <m/>
    <m/>
    <m/>
    <m/>
    <m/>
    <m/>
    <m/>
    <m/>
    <m/>
    <m/>
    <m/>
    <m/>
    <m/>
    <m/>
    <m/>
    <m/>
    <m/>
    <m/>
    <m/>
    <m/>
    <m/>
    <m/>
    <m/>
    <m/>
    <m/>
    <m/>
    <m/>
    <m/>
    <m/>
    <m/>
    <m/>
    <m/>
    <m/>
    <m/>
    <m/>
    <m/>
    <m/>
    <m/>
    <m/>
    <m/>
    <m/>
    <m/>
    <m/>
    <m/>
    <m/>
    <m/>
    <m/>
    <m/>
    <m/>
    <m/>
    <m/>
    <m/>
    <m/>
    <m/>
    <m/>
    <m/>
    <m/>
    <m/>
    <m/>
    <m/>
    <m/>
    <m/>
    <m/>
    <m/>
    <m/>
    <m/>
    <m/>
    <m/>
    <m/>
    <m/>
    <m/>
    <m/>
    <m/>
    <m/>
    <m/>
    <n v="0"/>
    <n v="84"/>
    <n v="0"/>
    <n v="0"/>
    <n v="84"/>
    <s v="50+"/>
    <n v="9506458"/>
    <n v="798542472"/>
    <s v="Home"/>
    <s v="Workplace"/>
    <s v="Vehicle"/>
    <s v="Outdoors"/>
    <m/>
    <m/>
    <s v="subway tunnel"/>
    <s v="battlefield, street"/>
    <s v="Non-smoking adult"/>
    <m/>
    <m/>
    <s v="Elsewhere in US"/>
    <m/>
    <m/>
    <s v="Outside of US"/>
    <m/>
    <s v="Outside of US"/>
    <m/>
    <m/>
    <m/>
    <m/>
    <m/>
    <m/>
    <n v="1"/>
    <n v="2"/>
    <n v="0"/>
    <m/>
    <m/>
    <m/>
    <m/>
    <m/>
    <m/>
    <m/>
    <m/>
    <m/>
    <m/>
    <m/>
    <m/>
    <m/>
    <m/>
    <m/>
    <m/>
    <m/>
    <m/>
    <m/>
    <m/>
    <s v="cigar"/>
    <s v="cigar"/>
    <s v="cigar"/>
    <s v="cigar"/>
    <s v="cigar"/>
    <m/>
    <m/>
    <m/>
    <m/>
    <m/>
    <m/>
    <m/>
    <s v="Pro"/>
    <n v="6"/>
    <n v="6"/>
    <n v="6"/>
    <n v="3"/>
    <m/>
    <m/>
    <n v="0"/>
    <n v="3"/>
    <n v="4"/>
    <n v="1"/>
    <n v="1"/>
    <m/>
    <m/>
  </r>
  <r>
    <n v="48814"/>
    <s v="Walking Tall"/>
    <d v="2004-04-02T00:00:00"/>
    <x v="2"/>
    <s v="T10"/>
    <n v="86"/>
    <s v="MGM"/>
    <x v="0"/>
    <s v="MGM"/>
    <x v="0"/>
    <n v="56000000"/>
    <n v="0"/>
    <m/>
    <n v="45860039"/>
    <s v="final"/>
    <n v="6.21"/>
    <n v="0"/>
    <n v="1"/>
    <n v="0"/>
    <n v="0"/>
    <s v="CAN"/>
    <m/>
    <s v="BC"/>
    <m/>
    <m/>
    <m/>
    <s v="Amritraj, Ashok; Burke, Jim; Foster, Lucas; Hoberman, David"/>
    <s v="Bray, Kevin"/>
    <s v="Gibson, Channing; Klass, David; Levien, David; Koppelman, Brian"/>
    <s v="Goodine, Dean"/>
    <s v="Bowers, George"/>
    <s v="McDonough, Neal"/>
    <s v="credited non-star"/>
    <s v="Cigarette"/>
    <s v="30+"/>
    <s v="Male"/>
    <s v="Caucasian"/>
    <m/>
    <s v="Bad guy"/>
    <s v="Non-IMDb, Extra"/>
    <s v="extra"/>
    <s v="Cigarette"/>
    <s v="20-30"/>
    <s v="Male"/>
    <s v="Caucasian"/>
    <m/>
    <s v="Bad guy"/>
    <s v="Non-IMDb, Extra"/>
    <s v="extra"/>
    <s v="Cigarette"/>
    <s v="30+"/>
    <s v="Female"/>
    <s v="Caucasian"/>
    <m/>
    <m/>
    <m/>
    <m/>
    <m/>
    <m/>
    <m/>
    <m/>
    <m/>
    <m/>
    <m/>
    <m/>
    <m/>
    <m/>
    <m/>
    <m/>
    <m/>
    <m/>
    <m/>
    <m/>
    <m/>
    <m/>
    <m/>
    <m/>
    <m/>
    <m/>
    <m/>
    <m/>
    <m/>
    <m/>
    <m/>
    <m/>
    <m/>
    <m/>
    <m/>
    <m/>
    <m/>
    <m/>
    <m/>
    <m/>
    <m/>
    <m/>
    <m/>
    <m/>
    <m/>
    <m/>
    <m/>
    <m/>
    <m/>
    <m/>
    <m/>
    <m/>
    <m/>
    <m/>
    <m/>
    <m/>
    <m/>
    <m/>
    <m/>
    <m/>
    <m/>
    <m/>
    <m/>
    <m/>
    <m/>
    <m/>
    <m/>
    <m/>
    <m/>
    <m/>
    <m/>
    <m/>
    <m/>
    <m/>
    <m/>
    <m/>
    <m/>
    <m/>
    <m/>
    <m/>
    <m/>
    <n v="6"/>
    <n v="0"/>
    <n v="0"/>
    <n v="0"/>
    <n v="6"/>
    <s v="1 — 9"/>
    <n v="7384869"/>
    <n v="44309214"/>
    <s v="Outdoors"/>
    <m/>
    <m/>
    <m/>
    <m/>
    <m/>
    <m/>
    <s v="outside casino, outside sheriff's department"/>
    <s v="Non-smoking adult"/>
    <m/>
    <m/>
    <m/>
    <m/>
    <m/>
    <m/>
    <m/>
    <m/>
    <m/>
    <m/>
    <m/>
    <m/>
    <m/>
    <m/>
    <n v="0"/>
    <n v="1"/>
    <n v="2"/>
    <m/>
    <m/>
    <m/>
    <m/>
    <m/>
    <m/>
    <m/>
    <m/>
    <m/>
    <m/>
    <m/>
    <m/>
    <m/>
    <m/>
    <m/>
    <m/>
    <m/>
    <m/>
    <m/>
    <m/>
    <m/>
    <m/>
    <m/>
    <m/>
    <m/>
    <m/>
    <m/>
    <m/>
    <m/>
    <s v="cigarette"/>
    <m/>
    <m/>
    <s v="Neutral"/>
    <n v="2"/>
    <n v="2"/>
    <n v="4"/>
    <n v="1"/>
    <m/>
    <m/>
    <n v="0"/>
    <n v="1.28"/>
    <n v="2"/>
    <n v="1"/>
    <n v="1"/>
    <m/>
    <m/>
  </r>
  <r>
    <n v="48815"/>
    <s v="Home on the Range"/>
    <d v="2004-04-02T00:00:00"/>
    <x v="2"/>
    <s v="T10"/>
    <n v="76"/>
    <s v="Disney"/>
    <x v="1"/>
    <m/>
    <x v="2"/>
    <n v="110000000"/>
    <n v="0"/>
    <m/>
    <n v="50026353"/>
    <s v="final"/>
    <n v="6.21"/>
    <n v="0"/>
    <n v="1"/>
    <n v="0"/>
    <n v="0"/>
    <s v="US"/>
    <s v="CA"/>
    <m/>
    <m/>
    <m/>
    <m/>
    <s v="Dewey, Alice"/>
    <s v="Finn, Will"/>
    <s v="Finn, Will; Sanford, John"/>
    <m/>
    <s v="Hester, Mark A."/>
    <s v="Non-IMDb, Extra"/>
    <s v="extra"/>
    <s v="Smokeless"/>
    <s v="30+"/>
    <s v="Male"/>
    <s v="Caucasian"/>
    <m/>
    <m/>
    <s v="Non-IMDb, Extra"/>
    <s v="extra"/>
    <s v="Smokeless"/>
    <s v="30+"/>
    <s v="Male"/>
    <s v="Caucasian"/>
    <m/>
    <m/>
    <m/>
    <m/>
    <m/>
    <m/>
    <m/>
    <m/>
    <m/>
    <m/>
    <m/>
    <m/>
    <m/>
    <m/>
    <m/>
    <m/>
    <m/>
    <m/>
    <m/>
    <m/>
    <m/>
    <m/>
    <m/>
    <m/>
    <m/>
    <m/>
    <m/>
    <m/>
    <m/>
    <m/>
    <m/>
    <m/>
    <m/>
    <m/>
    <m/>
    <m/>
    <m/>
    <m/>
    <m/>
    <m/>
    <m/>
    <m/>
    <m/>
    <m/>
    <m/>
    <m/>
    <m/>
    <m/>
    <m/>
    <m/>
    <m/>
    <m/>
    <m/>
    <m/>
    <m/>
    <m/>
    <m/>
    <m/>
    <m/>
    <m/>
    <m/>
    <m/>
    <m/>
    <m/>
    <m/>
    <m/>
    <m/>
    <m/>
    <m/>
    <m/>
    <m/>
    <m/>
    <m/>
    <m/>
    <m/>
    <m/>
    <m/>
    <m/>
    <m/>
    <m/>
    <m/>
    <m/>
    <m/>
    <m/>
    <m/>
    <m/>
    <m/>
    <m/>
    <m/>
    <n v="0"/>
    <n v="0"/>
    <n v="0"/>
    <n v="2"/>
    <n v="2"/>
    <s v="1 — 9"/>
    <n v="8055773"/>
    <n v="16111546"/>
    <s v="Outdoors"/>
    <m/>
    <m/>
    <m/>
    <m/>
    <m/>
    <m/>
    <s v="outside saloon"/>
    <m/>
    <m/>
    <m/>
    <s v="Elsewhere in US"/>
    <m/>
    <m/>
    <m/>
    <m/>
    <m/>
    <m/>
    <m/>
    <m/>
    <m/>
    <m/>
    <m/>
    <n v="0"/>
    <n v="0"/>
    <n v="2"/>
    <m/>
    <m/>
    <m/>
    <m/>
    <m/>
    <m/>
    <m/>
    <m/>
    <m/>
    <m/>
    <m/>
    <m/>
    <m/>
    <m/>
    <m/>
    <m/>
    <m/>
    <m/>
    <m/>
    <m/>
    <m/>
    <m/>
    <m/>
    <m/>
    <m/>
    <m/>
    <m/>
    <m/>
    <m/>
    <s v="smokeless"/>
    <m/>
    <m/>
    <s v="Neutral"/>
    <n v="2"/>
    <n v="2"/>
    <n v="2"/>
    <n v="0"/>
    <m/>
    <m/>
    <n v="0"/>
    <n v="0.86"/>
    <n v="2"/>
    <n v="1"/>
    <n v="1"/>
    <m/>
    <m/>
  </r>
  <r>
    <n v="48817"/>
    <s v="Johnson Family Vacation"/>
    <d v="2004-04-07T00:00:00"/>
    <x v="2"/>
    <s v="T10"/>
    <n v="97"/>
    <s v="Fox Searchlight"/>
    <x v="5"/>
    <m/>
    <x v="0"/>
    <n v="12000000"/>
    <n v="0"/>
    <m/>
    <n v="31179516"/>
    <s v="final"/>
    <n v="6.21"/>
    <n v="0"/>
    <n v="0"/>
    <n v="0"/>
    <n v="0"/>
    <s v="US"/>
    <s v="CA"/>
    <m/>
    <m/>
    <m/>
    <m/>
    <s v="The Entertainer, Cedric; Hall, Paul; Park, Wendy; Rhone, Eric"/>
    <s v="Erskin, Christopher"/>
    <s v="Jones, Todd R.; Jones, Earl Richey"/>
    <s v="Long, Kevin"/>
    <s v="Carter, John H."/>
    <m/>
    <m/>
    <m/>
    <m/>
    <m/>
    <m/>
    <m/>
    <m/>
    <m/>
    <m/>
    <m/>
    <m/>
    <m/>
    <m/>
    <m/>
    <m/>
    <m/>
    <m/>
    <m/>
    <m/>
    <m/>
    <m/>
    <m/>
    <m/>
    <m/>
    <m/>
    <m/>
    <m/>
    <m/>
    <m/>
    <m/>
    <m/>
    <m/>
    <m/>
    <m/>
    <m/>
    <m/>
    <m/>
    <m/>
    <m/>
    <m/>
    <m/>
    <m/>
    <m/>
    <m/>
    <m/>
    <m/>
    <m/>
    <m/>
    <m/>
    <m/>
    <m/>
    <m/>
    <m/>
    <m/>
    <m/>
    <m/>
    <m/>
    <m/>
    <m/>
    <m/>
    <m/>
    <m/>
    <m/>
    <m/>
    <m/>
    <m/>
    <m/>
    <m/>
    <m/>
    <m/>
    <m/>
    <m/>
    <m/>
    <m/>
    <m/>
    <m/>
    <m/>
    <m/>
    <m/>
    <m/>
    <m/>
    <m/>
    <m/>
    <m/>
    <m/>
    <m/>
    <m/>
    <m/>
    <m/>
    <m/>
    <m/>
    <m/>
    <m/>
    <m/>
    <m/>
    <m/>
    <m/>
    <m/>
    <m/>
    <m/>
    <m/>
    <m/>
    <n v="0"/>
    <n v="0"/>
    <n v="0"/>
    <n v="0"/>
    <n v="0"/>
    <n v="0"/>
    <n v="5020856"/>
    <n v="0"/>
    <m/>
    <m/>
    <m/>
    <m/>
    <m/>
    <m/>
    <m/>
    <m/>
    <m/>
    <m/>
    <m/>
    <m/>
    <m/>
    <m/>
    <m/>
    <m/>
    <m/>
    <m/>
    <m/>
    <m/>
    <m/>
    <m/>
    <m/>
    <n v="0"/>
    <n v="0"/>
    <n v="0"/>
    <m/>
    <m/>
    <m/>
    <m/>
    <m/>
    <m/>
    <m/>
    <m/>
    <m/>
    <m/>
    <m/>
    <m/>
    <m/>
    <m/>
    <m/>
    <m/>
    <m/>
    <m/>
    <m/>
    <m/>
    <m/>
    <m/>
    <m/>
    <m/>
    <m/>
    <m/>
    <m/>
    <m/>
    <m/>
    <m/>
    <m/>
    <m/>
    <m/>
    <n v="0"/>
    <n v="0"/>
    <n v="0"/>
    <n v="0"/>
    <m/>
    <m/>
    <n v="0"/>
    <n v="0"/>
    <n v="1"/>
    <n v="1"/>
    <n v="1"/>
    <m/>
    <m/>
  </r>
  <r>
    <n v="48816"/>
    <s v="Alamo, The"/>
    <d v="2004-04-09T00:00:00"/>
    <x v="2"/>
    <s v="T10"/>
    <n v="137"/>
    <s v="Imagine"/>
    <x v="1"/>
    <m/>
    <x v="0"/>
    <n v="95000000"/>
    <n v="0"/>
    <m/>
    <n v="22406362"/>
    <s v="final"/>
    <n v="6.21"/>
    <n v="0"/>
    <n v="1"/>
    <n v="0"/>
    <n v="0"/>
    <s v="US"/>
    <s v="TX"/>
    <m/>
    <m/>
    <m/>
    <m/>
    <s v="Grazer, Brian; Howard, Ron; Johnson, Mark"/>
    <s v="Hancock, John Lee"/>
    <s v="Bohem, Leslie; Gaghan, Stephen; Hancock, John Lee"/>
    <s v="Miloyevich, Don"/>
    <s v="Beason, Eric L."/>
    <s v="Quaid, Dennis"/>
    <s v="star"/>
    <s v="Cigar"/>
    <s v="30+"/>
    <s v="Male"/>
    <s v="Caucasian"/>
    <m/>
    <s v="Good guy"/>
    <s v="Page, Kevin"/>
    <s v="credited non-star"/>
    <s v="Cigar"/>
    <s v="30+"/>
    <s v="Male"/>
    <s v="Caucasian"/>
    <m/>
    <s v="Good guy"/>
    <s v="Non-IMDb, Extra"/>
    <s v="extra"/>
    <s v="Cigar"/>
    <s v="30+"/>
    <s v="Male"/>
    <s v="Caucasian"/>
    <m/>
    <s v="Good guy"/>
    <s v="Non-IMDb, Extra"/>
    <s v="extra"/>
    <s v="Cigar"/>
    <s v="30+"/>
    <s v="Male"/>
    <s v="Caucasian"/>
    <m/>
    <m/>
    <s v="Non-IMDb, Extra"/>
    <s v="extra"/>
    <s v="Cigar"/>
    <s v="30+"/>
    <s v="Male"/>
    <s v="Hispanic"/>
    <m/>
    <m/>
    <m/>
    <m/>
    <m/>
    <m/>
    <m/>
    <m/>
    <m/>
    <m/>
    <m/>
    <m/>
    <m/>
    <m/>
    <m/>
    <m/>
    <m/>
    <m/>
    <m/>
    <m/>
    <m/>
    <m/>
    <m/>
    <m/>
    <m/>
    <m/>
    <m/>
    <m/>
    <m/>
    <m/>
    <m/>
    <m/>
    <m/>
    <m/>
    <m/>
    <m/>
    <m/>
    <m/>
    <m/>
    <m/>
    <m/>
    <m/>
    <m/>
    <m/>
    <m/>
    <m/>
    <m/>
    <m/>
    <m/>
    <m/>
    <m/>
    <m/>
    <m/>
    <m/>
    <m/>
    <m/>
    <m/>
    <m/>
    <m/>
    <m/>
    <m/>
    <m/>
    <m/>
    <m/>
    <m/>
    <n v="0"/>
    <n v="22"/>
    <n v="0"/>
    <n v="0"/>
    <n v="22"/>
    <s v="10 — 29"/>
    <n v="3608110"/>
    <n v="79378420"/>
    <s v="Home"/>
    <s v="Bar/nightclub"/>
    <s v="Outdoors"/>
    <m/>
    <m/>
    <m/>
    <s v="meeting hall"/>
    <s v="Alamo, party in plaza"/>
    <s v="Non-smoking adult"/>
    <m/>
    <m/>
    <s v="Elsewhere in US"/>
    <m/>
    <m/>
    <s v="Outside of US"/>
    <m/>
    <s v="Outside of US"/>
    <m/>
    <m/>
    <m/>
    <m/>
    <m/>
    <m/>
    <n v="1"/>
    <n v="1"/>
    <n v="3"/>
    <m/>
    <m/>
    <m/>
    <m/>
    <m/>
    <m/>
    <m/>
    <m/>
    <m/>
    <m/>
    <m/>
    <m/>
    <m/>
    <m/>
    <m/>
    <m/>
    <m/>
    <m/>
    <m/>
    <s v="cigar"/>
    <s v="cigar"/>
    <m/>
    <m/>
    <m/>
    <m/>
    <s v="cigar"/>
    <s v="cigar"/>
    <m/>
    <m/>
    <m/>
    <m/>
    <m/>
    <s v="Pro"/>
    <n v="4"/>
    <n v="6"/>
    <n v="6"/>
    <n v="2"/>
    <m/>
    <m/>
    <n v="0"/>
    <n v="2.57"/>
    <n v="4"/>
    <n v="1"/>
    <n v="1"/>
    <m/>
    <m/>
  </r>
  <r>
    <n v="48818"/>
    <s v="Ella Enchanted"/>
    <d v="2004-04-09T00:00:00"/>
    <x v="2"/>
    <s v="T10"/>
    <n v="95"/>
    <s v="Miramax"/>
    <x v="0"/>
    <s v="Miramax"/>
    <x v="2"/>
    <n v="35000000"/>
    <n v="0"/>
    <m/>
    <n v="22913677"/>
    <s v="final"/>
    <n v="6.21"/>
    <n v="0"/>
    <n v="0"/>
    <n v="0"/>
    <n v="0"/>
    <s v="Ireland"/>
    <m/>
    <m/>
    <m/>
    <m/>
    <m/>
    <m/>
    <s v="O'Haver, Tommy"/>
    <s v="Craig, Laurie; McCullah Lutz, Karen; Smith, Kirsten"/>
    <s v="Connon, June"/>
    <s v="Hirakubo, Masahiro"/>
    <m/>
    <m/>
    <m/>
    <m/>
    <m/>
    <m/>
    <m/>
    <m/>
    <m/>
    <m/>
    <m/>
    <m/>
    <m/>
    <m/>
    <m/>
    <m/>
    <m/>
    <m/>
    <m/>
    <m/>
    <m/>
    <m/>
    <m/>
    <m/>
    <m/>
    <m/>
    <m/>
    <m/>
    <m/>
    <m/>
    <m/>
    <m/>
    <m/>
    <m/>
    <m/>
    <m/>
    <m/>
    <m/>
    <m/>
    <m/>
    <m/>
    <m/>
    <m/>
    <m/>
    <m/>
    <m/>
    <m/>
    <m/>
    <m/>
    <m/>
    <m/>
    <m/>
    <m/>
    <m/>
    <m/>
    <m/>
    <m/>
    <m/>
    <m/>
    <m/>
    <m/>
    <m/>
    <m/>
    <m/>
    <m/>
    <m/>
    <m/>
    <m/>
    <m/>
    <m/>
    <m/>
    <m/>
    <m/>
    <m/>
    <m/>
    <m/>
    <m/>
    <m/>
    <m/>
    <m/>
    <m/>
    <m/>
    <m/>
    <m/>
    <m/>
    <m/>
    <m/>
    <m/>
    <m/>
    <m/>
    <m/>
    <m/>
    <m/>
    <m/>
    <m/>
    <m/>
    <m/>
    <m/>
    <m/>
    <m/>
    <m/>
    <m/>
    <m/>
    <n v="0"/>
    <n v="0"/>
    <n v="0"/>
    <n v="0"/>
    <n v="0"/>
    <n v="0"/>
    <n v="3689803"/>
    <n v="0"/>
    <m/>
    <m/>
    <m/>
    <m/>
    <m/>
    <m/>
    <m/>
    <m/>
    <m/>
    <m/>
    <m/>
    <m/>
    <m/>
    <m/>
    <m/>
    <m/>
    <m/>
    <m/>
    <m/>
    <m/>
    <m/>
    <m/>
    <m/>
    <n v="0"/>
    <n v="0"/>
    <n v="0"/>
    <m/>
    <m/>
    <m/>
    <m/>
    <m/>
    <m/>
    <m/>
    <m/>
    <m/>
    <m/>
    <m/>
    <m/>
    <m/>
    <m/>
    <m/>
    <m/>
    <m/>
    <m/>
    <m/>
    <m/>
    <m/>
    <m/>
    <m/>
    <m/>
    <m/>
    <m/>
    <m/>
    <m/>
    <m/>
    <m/>
    <m/>
    <m/>
    <m/>
    <n v="0"/>
    <n v="0"/>
    <n v="0"/>
    <n v="0"/>
    <m/>
    <m/>
    <n v="0"/>
    <n v="0"/>
    <n v="1"/>
    <n v="1"/>
    <n v="1"/>
    <m/>
    <m/>
  </r>
  <r>
    <n v="48819"/>
    <s v="Whole Ten Yards, The"/>
    <d v="2004-04-09T00:00:00"/>
    <x v="2"/>
    <s v="T10"/>
    <n v="98"/>
    <s v="Warner Bros."/>
    <x v="4"/>
    <m/>
    <x v="0"/>
    <n v="40000000"/>
    <n v="0"/>
    <m/>
    <n v="16323969"/>
    <s v="final"/>
    <n v="6.21"/>
    <n v="0"/>
    <n v="1"/>
    <n v="0"/>
    <n v="0"/>
    <s v="US"/>
    <s v="CA"/>
    <m/>
    <s v="Netherlands"/>
    <m/>
    <m/>
    <s v="Kaufman, Allan; Rifkin, Arnold; Samaha, Elie"/>
    <s v="Deutch, Howard"/>
    <s v="Gallo, George"/>
    <s v="Jackson, Courtney"/>
    <s v="Flaum, Seth"/>
    <s v="Pollak, Kevin"/>
    <s v="credited non-star"/>
    <s v="Cigarette"/>
    <s v="30+"/>
    <s v="Male"/>
    <s v="Caucasian"/>
    <m/>
    <s v="Bad guy"/>
    <s v="Non-IMDb, Extra"/>
    <s v="extra"/>
    <s v="Cigarette"/>
    <s v="30+"/>
    <s v="Male"/>
    <s v="Other"/>
    <s v="Unidentified"/>
    <m/>
    <m/>
    <m/>
    <m/>
    <m/>
    <m/>
    <m/>
    <m/>
    <m/>
    <m/>
    <m/>
    <m/>
    <m/>
    <m/>
    <m/>
    <m/>
    <m/>
    <m/>
    <m/>
    <m/>
    <m/>
    <m/>
    <m/>
    <m/>
    <m/>
    <m/>
    <m/>
    <m/>
    <m/>
    <m/>
    <m/>
    <m/>
    <m/>
    <m/>
    <m/>
    <m/>
    <m/>
    <m/>
    <m/>
    <m/>
    <m/>
    <m/>
    <m/>
    <m/>
    <m/>
    <m/>
    <m/>
    <m/>
    <m/>
    <m/>
    <m/>
    <m/>
    <m/>
    <m/>
    <m/>
    <m/>
    <m/>
    <m/>
    <m/>
    <m/>
    <m/>
    <m/>
    <m/>
    <m/>
    <m/>
    <m/>
    <m/>
    <m/>
    <m/>
    <m/>
    <m/>
    <m/>
    <m/>
    <m/>
    <m/>
    <m/>
    <m/>
    <m/>
    <m/>
    <m/>
    <m/>
    <m/>
    <m/>
    <m/>
    <m/>
    <m/>
    <m/>
    <m/>
    <n v="39"/>
    <n v="0"/>
    <n v="0"/>
    <n v="0"/>
    <n v="39"/>
    <s v="30 — 49"/>
    <n v="2628658"/>
    <n v="102517662"/>
    <s v="Home"/>
    <s v="Outdoors"/>
    <m/>
    <m/>
    <m/>
    <m/>
    <m/>
    <s v="parking lot, outside home"/>
    <s v="Non-smoking adult"/>
    <m/>
    <m/>
    <s v="California"/>
    <m/>
    <m/>
    <s v="Elsewhere in US"/>
    <m/>
    <m/>
    <m/>
    <m/>
    <m/>
    <m/>
    <m/>
    <m/>
    <n v="0"/>
    <n v="1"/>
    <n v="1"/>
    <m/>
    <m/>
    <m/>
    <m/>
    <m/>
    <m/>
    <m/>
    <m/>
    <m/>
    <m/>
    <m/>
    <m/>
    <m/>
    <m/>
    <m/>
    <m/>
    <m/>
    <m/>
    <m/>
    <m/>
    <m/>
    <m/>
    <s v="cigarette"/>
    <m/>
    <m/>
    <m/>
    <s v="cigarette"/>
    <s v="cigarette"/>
    <s v="cigarette"/>
    <m/>
    <m/>
    <m/>
    <s v="Balanced"/>
    <n v="6"/>
    <n v="4"/>
    <n v="4"/>
    <n v="3"/>
    <m/>
    <m/>
    <n v="0"/>
    <n v="2.42"/>
    <n v="3"/>
    <n v="1"/>
    <n v="1"/>
    <m/>
    <m/>
  </r>
  <r>
    <n v="48820"/>
    <s v="Girl Next Door, The"/>
    <d v="2004-04-09T00:00:00"/>
    <x v="2"/>
    <s v="T10"/>
    <n v="100"/>
    <s v="Fox"/>
    <x v="5"/>
    <m/>
    <x v="1"/>
    <n v="25000000"/>
    <n v="0"/>
    <m/>
    <n v="14589444"/>
    <s v="final"/>
    <n v="6.21"/>
    <n v="0"/>
    <n v="1"/>
    <n v="0"/>
    <n v="0"/>
    <s v="US"/>
    <s v="CA"/>
    <m/>
    <m/>
    <m/>
    <m/>
    <s v="Gittes, Harry; Gordon, Charles"/>
    <s v="Greenfield, Luke"/>
    <s v="Blumberg, Stuart; Wagner, David; Goldberg, Brent"/>
    <s v="Milgrom, Michael"/>
    <s v="Livolsi, Mark"/>
    <s v="Hirsch, Emile"/>
    <s v="star"/>
    <s v="Cigar"/>
    <s v="Teen"/>
    <s v="Male"/>
    <s v="Caucasian"/>
    <m/>
    <s v="Good guy"/>
    <s v="Olyphant, Timothy"/>
    <s v="credited non-star"/>
    <s v="Cigarette"/>
    <s v="20-30"/>
    <s v="Male"/>
    <s v="Caucasian"/>
    <m/>
    <m/>
    <s v="Olyphant, Timothy"/>
    <s v="credited non-star"/>
    <s v="Cigar"/>
    <s v="20-30"/>
    <s v="Male"/>
    <s v="Caucasian"/>
    <m/>
    <m/>
    <s v="Remar, James"/>
    <s v="credited non-star"/>
    <s v="Cigar"/>
    <s v="30+"/>
    <s v="Male"/>
    <s v="Caucasian"/>
    <m/>
    <m/>
    <s v="Swisten, Amanda"/>
    <s v="credited non-star"/>
    <s v="Cigarette"/>
    <s v="20-30"/>
    <s v="Female"/>
    <s v="Caucasian"/>
    <m/>
    <m/>
    <s v="Non-IMDb, Extra"/>
    <s v="extra"/>
    <s v="Cigarette"/>
    <s v="Teen"/>
    <s v="Male"/>
    <s v="Caucasian"/>
    <m/>
    <m/>
    <s v="Non-IMDb, Extra"/>
    <s v="extra"/>
    <s v="Cigarette"/>
    <s v="Teen"/>
    <s v="Male"/>
    <s v="Caucasian"/>
    <m/>
    <m/>
    <m/>
    <m/>
    <m/>
    <m/>
    <m/>
    <m/>
    <m/>
    <m/>
    <m/>
    <m/>
    <m/>
    <m/>
    <m/>
    <m/>
    <m/>
    <m/>
    <m/>
    <m/>
    <m/>
    <m/>
    <m/>
    <m/>
    <m/>
    <m/>
    <m/>
    <m/>
    <m/>
    <m/>
    <m/>
    <m/>
    <m/>
    <m/>
    <m/>
    <m/>
    <m/>
    <m/>
    <m/>
    <m/>
    <m/>
    <m/>
    <m/>
    <m/>
    <m/>
    <m/>
    <m/>
    <m/>
    <m/>
    <n v="46"/>
    <n v="33"/>
    <n v="0"/>
    <n v="0"/>
    <n v="79"/>
    <s v="50+"/>
    <n v="2349347"/>
    <n v="185598413"/>
    <s v="Home"/>
    <s v="Vehicle"/>
    <s v="Bar/nightclub"/>
    <s v="K-12 school"/>
    <s v="Outdoors"/>
    <m/>
    <s v="conference center in Las Vegas"/>
    <s v="school campus, outside house"/>
    <s v="Non-smoking adult"/>
    <s v="Designated non-smoking area"/>
    <m/>
    <s v="California"/>
    <m/>
    <m/>
    <s v="Elsewhere in US"/>
    <m/>
    <m/>
    <m/>
    <m/>
    <m/>
    <m/>
    <m/>
    <m/>
    <n v="1"/>
    <n v="4"/>
    <n v="2"/>
    <s v="No smoking sign"/>
    <m/>
    <m/>
    <m/>
    <s v="Other"/>
    <m/>
    <m/>
    <m/>
    <m/>
    <m/>
    <m/>
    <m/>
    <m/>
    <m/>
    <m/>
    <m/>
    <s v="no smoking policy sign on campus"/>
    <s v="cigarette"/>
    <s v="cigarette; cigar"/>
    <m/>
    <s v="cigar"/>
    <s v="cigarette; cigar"/>
    <m/>
    <s v="cigarette"/>
    <m/>
    <s v="cigarette"/>
    <m/>
    <m/>
    <m/>
    <m/>
    <m/>
    <m/>
    <s v="Pro"/>
    <n v="6"/>
    <n v="6"/>
    <n v="6"/>
    <n v="3"/>
    <s v="Tobacco use in designated non-smoking area"/>
    <s v="minor"/>
    <n v="0"/>
    <n v="3"/>
    <n v="6"/>
    <n v="1"/>
    <n v="1"/>
    <m/>
    <m/>
  </r>
  <r>
    <n v="48821"/>
    <s v="Kill Bill: Vol. 2"/>
    <d v="2004-04-16T00:00:00"/>
    <x v="2"/>
    <s v="T10"/>
    <n v="136"/>
    <s v="Miramax"/>
    <x v="0"/>
    <s v="Miramax"/>
    <x v="1"/>
    <n v="30000000"/>
    <n v="0"/>
    <m/>
    <n v="66207920"/>
    <s v="final"/>
    <n v="6.21"/>
    <n v="0"/>
    <n v="1"/>
    <n v="0"/>
    <n v="0"/>
    <s v="US"/>
    <s v="CA"/>
    <m/>
    <s v="Mexico"/>
    <m/>
    <m/>
    <s v="Bender, Lawrence; Tarantino, Quentin"/>
    <s v="Tarantino, Quentin"/>
    <s v="Tarantino, Quentin; Thurman, Uma"/>
    <s v="Joyner, Steve"/>
    <s v="Menke, Sally"/>
    <s v="Madsen, Michael"/>
    <s v="credited non-star"/>
    <s v="Cigarette"/>
    <s v="30+"/>
    <s v="Male"/>
    <s v="Caucasian"/>
    <m/>
    <s v="Bad guy"/>
    <s v="Madsen, Michael"/>
    <s v="credited non-star"/>
    <s v="Smokeless"/>
    <s v="30+"/>
    <s v="Male"/>
    <s v="Caucasian"/>
    <m/>
    <s v="Bad guy"/>
    <s v="Hannah, Daryl"/>
    <s v="star"/>
    <s v="Cigarette"/>
    <s v="30+"/>
    <s v="Female"/>
    <s v="Caucasian"/>
    <m/>
    <s v="Bad guy"/>
    <s v="Parks, Michael"/>
    <s v="credited non-star"/>
    <s v="Cigarette"/>
    <s v="30+"/>
    <s v="Male"/>
    <s v="Hispanic"/>
    <m/>
    <s v="Bad guy"/>
    <s v="Jackson, Samuel L."/>
    <s v="star"/>
    <s v="Cigarette"/>
    <s v="30+"/>
    <s v="Male"/>
    <s v="African American"/>
    <m/>
    <m/>
    <s v="Kunimura, Jun"/>
    <s v="credited non-star"/>
    <s v="Cigarette"/>
    <s v="30+"/>
    <s v="Male"/>
    <s v="Asian"/>
    <m/>
    <m/>
    <m/>
    <m/>
    <m/>
    <m/>
    <m/>
    <m/>
    <m/>
    <m/>
    <m/>
    <m/>
    <m/>
    <m/>
    <m/>
    <m/>
    <m/>
    <m/>
    <m/>
    <m/>
    <m/>
    <m/>
    <m/>
    <m/>
    <m/>
    <m/>
    <m/>
    <m/>
    <m/>
    <m/>
    <m/>
    <m/>
    <m/>
    <m/>
    <m/>
    <m/>
    <m/>
    <m/>
    <m/>
    <m/>
    <m/>
    <m/>
    <m/>
    <m/>
    <m/>
    <m/>
    <m/>
    <m/>
    <m/>
    <m/>
    <m/>
    <m/>
    <m/>
    <m/>
    <m/>
    <m/>
    <m/>
    <n v="83"/>
    <n v="0"/>
    <n v="0"/>
    <n v="2"/>
    <n v="85"/>
    <s v="50+"/>
    <n v="10661501"/>
    <n v="906227585"/>
    <s v="Home"/>
    <s v="Workplace"/>
    <s v="Vehicle"/>
    <s v="Outdoors"/>
    <m/>
    <m/>
    <s v="chapel, open air bar"/>
    <s v="desert"/>
    <s v="Non-smoking adult"/>
    <s v="Pregnant/ill person"/>
    <m/>
    <s v="Elsewhere in US"/>
    <m/>
    <m/>
    <m/>
    <m/>
    <m/>
    <m/>
    <m/>
    <m/>
    <m/>
    <m/>
    <m/>
    <n v="2"/>
    <n v="4"/>
    <n v="0"/>
    <s v="Comment by actor/actress"/>
    <s v="Uma throws chew spit on Daryl. Daryl replies gross"/>
    <m/>
    <s v="Health of Non-Smoker"/>
    <m/>
    <m/>
    <m/>
    <m/>
    <m/>
    <m/>
    <m/>
    <m/>
    <m/>
    <m/>
    <m/>
    <m/>
    <m/>
    <m/>
    <m/>
    <m/>
    <s v="cigarette"/>
    <m/>
    <s v="cigarette"/>
    <m/>
    <m/>
    <m/>
    <s v="cigarette; smokeless"/>
    <s v="cigarette"/>
    <m/>
    <m/>
    <m/>
    <m/>
    <s v="Pro"/>
    <n v="6"/>
    <n v="6"/>
    <n v="6"/>
    <n v="3"/>
    <s v="Tobacco use around pregnant/ill person"/>
    <s v="use near child/pregnant/ill person"/>
    <n v="0"/>
    <n v="3"/>
    <n v="6"/>
    <n v="1"/>
    <n v="1"/>
    <m/>
    <m/>
  </r>
  <r>
    <n v="48822"/>
    <s v="Punisher, The"/>
    <d v="2004-04-16T00:00:00"/>
    <x v="2"/>
    <s v="T10"/>
    <n v="124"/>
    <s v="Lionsgate"/>
    <x v="0"/>
    <s v="Lionsgate"/>
    <x v="1"/>
    <n v="15500000"/>
    <n v="0"/>
    <m/>
    <n v="33682273"/>
    <s v="final"/>
    <n v="6.21"/>
    <n v="0"/>
    <n v="1"/>
    <n v="0"/>
    <n v="0"/>
    <s v="US"/>
    <s v="FL"/>
    <m/>
    <m/>
    <m/>
    <m/>
    <s v="Arad, Avi; Hurd, Gale Anne"/>
    <s v="Hensleigh, Jonathan"/>
    <s v="France, Michael; Hensleigh, Jonathan"/>
    <s v="Purser, Chris"/>
    <s v="Kemper, Steven"/>
    <s v="Jane, Thomas"/>
    <s v="credited non-star"/>
    <s v="Cigarette"/>
    <s v="30+"/>
    <s v="Male"/>
    <s v="Caucasian"/>
    <m/>
    <m/>
    <s v="Patton, Will"/>
    <s v="credited non-star"/>
    <s v="Cigarette"/>
    <s v="30+"/>
    <s v="Male"/>
    <s v="Caucasian"/>
    <m/>
    <s v="Bad guy"/>
    <s v="Carpinello, James"/>
    <s v="credited non-star"/>
    <s v="Cigarette"/>
    <s v="20-30"/>
    <s v="Male"/>
    <s v="Hispanic"/>
    <m/>
    <m/>
    <s v="Romijn-Stamos, Rebecca"/>
    <s v="credited non-star"/>
    <s v="Cigarette"/>
    <s v="30+"/>
    <s v="Female"/>
    <s v="Caucasian"/>
    <m/>
    <s v="Good guy"/>
    <s v="Travolta, John"/>
    <s v="star"/>
    <s v="Cigar"/>
    <s v="30+"/>
    <s v="Male"/>
    <s v="Caucasian"/>
    <m/>
    <s v="Bad guy"/>
    <s v="Yanez, Eduardo"/>
    <s v="credited non-star"/>
    <s v="Cigar"/>
    <s v="30+"/>
    <s v="Male"/>
    <s v="Hispanic"/>
    <m/>
    <s v="Bad guy"/>
    <s v="Collie, Mark"/>
    <s v="credited non-star"/>
    <s v="Cigarette"/>
    <s v="30+"/>
    <s v="Male"/>
    <s v="Hispanic"/>
    <m/>
    <m/>
    <s v="Travolta, John"/>
    <s v="star"/>
    <s v="Pipe"/>
    <s v="30+"/>
    <s v="Male"/>
    <s v="Caucasian"/>
    <m/>
    <s v="Bad guy"/>
    <m/>
    <m/>
    <m/>
    <m/>
    <m/>
    <m/>
    <m/>
    <m/>
    <m/>
    <m/>
    <m/>
    <m/>
    <m/>
    <m/>
    <m/>
    <m/>
    <m/>
    <m/>
    <m/>
    <m/>
    <m/>
    <m/>
    <m/>
    <m/>
    <m/>
    <m/>
    <m/>
    <m/>
    <m/>
    <m/>
    <m/>
    <m/>
    <m/>
    <m/>
    <m/>
    <m/>
    <m/>
    <m/>
    <m/>
    <n v="53"/>
    <n v="18"/>
    <n v="7"/>
    <n v="0"/>
    <n v="78"/>
    <s v="50+"/>
    <n v="5423876"/>
    <n v="423062328"/>
    <s v="Home"/>
    <s v="Workplace"/>
    <s v="Restaurant"/>
    <s v="Bar/nightclub"/>
    <s v="Outdoors"/>
    <m/>
    <m/>
    <s v="dock, golf course"/>
    <s v="Non-smoking adult"/>
    <m/>
    <m/>
    <s v="Elsewhere in US"/>
    <m/>
    <m/>
    <s v="Outside of US"/>
    <m/>
    <s v="Outside of US"/>
    <m/>
    <m/>
    <m/>
    <m/>
    <m/>
    <m/>
    <n v="2"/>
    <n v="6"/>
    <n v="0"/>
    <m/>
    <m/>
    <m/>
    <m/>
    <m/>
    <m/>
    <m/>
    <m/>
    <m/>
    <m/>
    <m/>
    <m/>
    <m/>
    <m/>
    <m/>
    <m/>
    <m/>
    <m/>
    <m/>
    <s v="cigar; pipe"/>
    <s v="cigar; pipe"/>
    <m/>
    <s v="cigarette; pipe"/>
    <s v="cigarette"/>
    <m/>
    <s v="pipe"/>
    <s v="cigarette"/>
    <s v="cigarette"/>
    <m/>
    <m/>
    <m/>
    <m/>
    <s v="Pro"/>
    <n v="6"/>
    <n v="6"/>
    <n v="6"/>
    <n v="3"/>
    <m/>
    <m/>
    <n v="0"/>
    <n v="3"/>
    <n v="4"/>
    <n v="1"/>
    <n v="1"/>
    <m/>
    <m/>
  </r>
  <r>
    <n v="48823"/>
    <s v="13 Going on 30"/>
    <d v="2004-04-23T00:00:00"/>
    <x v="2"/>
    <s v="T10"/>
    <n v="97"/>
    <s v="Sony"/>
    <x v="6"/>
    <m/>
    <x v="0"/>
    <n v="37000000"/>
    <n v="0"/>
    <m/>
    <n v="56044241"/>
    <s v="final"/>
    <n v="6.21"/>
    <n v="0"/>
    <n v="1"/>
    <n v="0"/>
    <n v="0"/>
    <s v="US"/>
    <s v="CA"/>
    <m/>
    <s v="US"/>
    <s v="NY"/>
    <m/>
    <s v="Arnold, Susan; Matthews, Gina; Roth, Donna"/>
    <s v="Winick, Gary"/>
    <s v="Yuspa, Cathy; Goldsmith, Josh; Mueller, Niels"/>
    <s v="Gelfman, Peter"/>
    <s v="Littenberg, Susan"/>
    <s v="Greer, Judy"/>
    <s v="credited non-star"/>
    <s v="Cigarette"/>
    <s v="20-30"/>
    <s v="Female"/>
    <s v="Caucasian"/>
    <m/>
    <s v="Bad guy"/>
    <m/>
    <m/>
    <m/>
    <m/>
    <m/>
    <m/>
    <m/>
    <m/>
    <m/>
    <m/>
    <m/>
    <m/>
    <m/>
    <m/>
    <m/>
    <m/>
    <m/>
    <m/>
    <m/>
    <m/>
    <m/>
    <m/>
    <m/>
    <m/>
    <m/>
    <m/>
    <m/>
    <m/>
    <m/>
    <m/>
    <m/>
    <m/>
    <m/>
    <m/>
    <m/>
    <m/>
    <m/>
    <m/>
    <m/>
    <m/>
    <m/>
    <m/>
    <m/>
    <m/>
    <m/>
    <m/>
    <m/>
    <m/>
    <m/>
    <m/>
    <m/>
    <m/>
    <m/>
    <m/>
    <m/>
    <m/>
    <m/>
    <m/>
    <m/>
    <m/>
    <m/>
    <m/>
    <m/>
    <m/>
    <m/>
    <m/>
    <m/>
    <m/>
    <m/>
    <m/>
    <m/>
    <m/>
    <m/>
    <m/>
    <m/>
    <m/>
    <m/>
    <m/>
    <m/>
    <m/>
    <m/>
    <m/>
    <m/>
    <m/>
    <m/>
    <m/>
    <m/>
    <m/>
    <m/>
    <m/>
    <m/>
    <m/>
    <m/>
    <m/>
    <m/>
    <n v="5"/>
    <n v="0"/>
    <n v="0"/>
    <n v="0"/>
    <n v="5"/>
    <s v="1 — 9"/>
    <n v="9024838"/>
    <n v="45124190"/>
    <m/>
    <m/>
    <m/>
    <m/>
    <m/>
    <m/>
    <s v="ad on screen"/>
    <m/>
    <m/>
    <m/>
    <m/>
    <s v="Elsewhere in US"/>
    <m/>
    <m/>
    <m/>
    <m/>
    <m/>
    <m/>
    <m/>
    <m/>
    <m/>
    <m/>
    <m/>
    <n v="0"/>
    <n v="1"/>
    <n v="0"/>
    <m/>
    <m/>
    <m/>
    <m/>
    <m/>
    <m/>
    <m/>
    <m/>
    <m/>
    <m/>
    <m/>
    <m/>
    <m/>
    <m/>
    <m/>
    <m/>
    <m/>
    <m/>
    <m/>
    <m/>
    <m/>
    <m/>
    <m/>
    <m/>
    <m/>
    <m/>
    <m/>
    <m/>
    <m/>
    <s v="cigarette"/>
    <m/>
    <m/>
    <s v="Neutral"/>
    <n v="2"/>
    <n v="4"/>
    <n v="4"/>
    <n v="0"/>
    <m/>
    <m/>
    <n v="0"/>
    <n v="1.42"/>
    <n v="2"/>
    <n v="1"/>
    <n v="1"/>
    <m/>
    <m/>
  </r>
  <r>
    <n v="48824"/>
    <s v="Man on Fire"/>
    <d v="2004-04-23T00:00:00"/>
    <x v="2"/>
    <s v="T10"/>
    <n v="146"/>
    <s v="Fox"/>
    <x v="5"/>
    <m/>
    <x v="1"/>
    <n v="70000000"/>
    <n v="0"/>
    <m/>
    <n v="77862546"/>
    <s v="final"/>
    <n v="6.21"/>
    <n v="0"/>
    <n v="1"/>
    <n v="0"/>
    <n v="0"/>
    <s v="Mexico"/>
    <m/>
    <m/>
    <m/>
    <m/>
    <m/>
    <s v="Foster, Lucas; Milchan, Arnon; Scott, Tony"/>
    <s v="Scott, Tony"/>
    <s v="Helgeland, Brian"/>
    <s v="Purdy, Graeme"/>
    <s v="Wagner, Christian"/>
    <s v="Rourke, Mickey"/>
    <s v="credited non-star"/>
    <s v="Cigar"/>
    <s v="30+"/>
    <s v="Male"/>
    <s v="Caucasian"/>
    <m/>
    <m/>
    <s v="Washington, Denzel"/>
    <s v="star"/>
    <s v="Cigar"/>
    <s v="30+"/>
    <s v="Male"/>
    <s v="African American"/>
    <m/>
    <s v="Good guy"/>
    <s v="Anthony, Marc"/>
    <s v="credited non-star"/>
    <s v="Cigarette"/>
    <s v="30+"/>
    <s v="Male"/>
    <s v="Hispanic"/>
    <m/>
    <m/>
    <s v="Ochoa, Jesus"/>
    <s v="credited non-star"/>
    <s v="Cigarette"/>
    <s v="30+"/>
    <s v="Male"/>
    <s v="Hispanic"/>
    <m/>
    <m/>
    <s v="Giannini, Giancarlo"/>
    <s v="credited non-star"/>
    <s v="Cigarette"/>
    <s v="30+"/>
    <s v="Male"/>
    <s v="Hispanic"/>
    <m/>
    <m/>
    <s v="Ticotin, Rachel"/>
    <s v="credited non-star"/>
    <s v="Cigarette"/>
    <s v="30+"/>
    <s v="Female"/>
    <s v="Hispanic"/>
    <m/>
    <s v="Good guy"/>
    <s v="Sanchez Parra, Gustavo"/>
    <s v="credited non-star"/>
    <s v="Cigarette"/>
    <s v="30+"/>
    <s v="Male"/>
    <s v="Hispanic"/>
    <m/>
    <s v="Bad guy"/>
    <m/>
    <m/>
    <m/>
    <m/>
    <m/>
    <m/>
    <m/>
    <m/>
    <m/>
    <m/>
    <m/>
    <m/>
    <m/>
    <m/>
    <m/>
    <m/>
    <m/>
    <m/>
    <m/>
    <m/>
    <m/>
    <m/>
    <m/>
    <m/>
    <m/>
    <m/>
    <m/>
    <m/>
    <m/>
    <m/>
    <m/>
    <m/>
    <m/>
    <m/>
    <m/>
    <m/>
    <m/>
    <m/>
    <m/>
    <m/>
    <m/>
    <m/>
    <m/>
    <m/>
    <m/>
    <m/>
    <m/>
    <n v="60"/>
    <n v="23"/>
    <n v="0"/>
    <n v="0"/>
    <n v="83"/>
    <s v="50+"/>
    <n v="12538252"/>
    <n v="1040674916"/>
    <s v="Home"/>
    <s v="Workplace"/>
    <s v="Restaurant"/>
    <s v="Outdoors"/>
    <s v="Bar/nightclub"/>
    <s v="Medical facility"/>
    <m/>
    <s v="street"/>
    <s v="Non-smoking adult"/>
    <s v="Designated non-smoking area"/>
    <m/>
    <s v="Outside of US"/>
    <m/>
    <m/>
    <m/>
    <m/>
    <m/>
    <m/>
    <m/>
    <m/>
    <m/>
    <m/>
    <m/>
    <n v="1"/>
    <n v="6"/>
    <n v="0"/>
    <s v="No smoking sign"/>
    <m/>
    <m/>
    <m/>
    <s v="Other"/>
    <m/>
    <m/>
    <m/>
    <m/>
    <m/>
    <m/>
    <m/>
    <m/>
    <m/>
    <m/>
    <m/>
    <s v="no smoking sign in hospital yet a Non-IMDb, Extra smokes there"/>
    <s v="cigarette"/>
    <m/>
    <m/>
    <s v="cigarette; cigar"/>
    <s v="cigar"/>
    <m/>
    <m/>
    <m/>
    <m/>
    <s v="cigarette"/>
    <s v="cigarette"/>
    <m/>
    <m/>
    <s v="cigar"/>
    <s v="Denzel smokes cigar as undercover thug- type"/>
    <s v="Pro"/>
    <n v="6"/>
    <n v="6"/>
    <n v="6"/>
    <n v="3"/>
    <s v="Tobacco use in designated non-smoking area"/>
    <s v="use in non-smoking area"/>
    <n v="0"/>
    <n v="3"/>
    <n v="6"/>
    <n v="1"/>
    <n v="1"/>
    <m/>
    <m/>
  </r>
  <r>
    <n v="48825"/>
    <s v="Mean Girls"/>
    <d v="2004-04-30T00:00:00"/>
    <x v="2"/>
    <s v="T10"/>
    <n v="97"/>
    <s v="Paramount"/>
    <x v="3"/>
    <m/>
    <x v="0"/>
    <n v="17000000"/>
    <n v="0"/>
    <m/>
    <n v="86049418"/>
    <s v="final"/>
    <n v="6.21"/>
    <n v="0"/>
    <n v="0"/>
    <n v="0"/>
    <n v="0"/>
    <s v="CAN"/>
    <m/>
    <s v="ON"/>
    <s v="US"/>
    <s v="CA"/>
    <m/>
    <s v="Michaels, Lorne"/>
    <s v="Waters, Mark"/>
    <s v="Fey, Tina"/>
    <s v="Rigler, Vic"/>
    <s v="Bricmont, Wendy Greene"/>
    <m/>
    <m/>
    <m/>
    <m/>
    <m/>
    <m/>
    <m/>
    <m/>
    <m/>
    <m/>
    <m/>
    <m/>
    <m/>
    <m/>
    <m/>
    <m/>
    <m/>
    <m/>
    <m/>
    <m/>
    <m/>
    <m/>
    <m/>
    <m/>
    <m/>
    <m/>
    <m/>
    <m/>
    <m/>
    <m/>
    <m/>
    <m/>
    <m/>
    <m/>
    <m/>
    <m/>
    <m/>
    <m/>
    <m/>
    <m/>
    <m/>
    <m/>
    <m/>
    <m/>
    <m/>
    <m/>
    <m/>
    <m/>
    <m/>
    <m/>
    <m/>
    <m/>
    <m/>
    <m/>
    <m/>
    <m/>
    <m/>
    <m/>
    <m/>
    <m/>
    <m/>
    <m/>
    <m/>
    <m/>
    <m/>
    <m/>
    <m/>
    <m/>
    <m/>
    <m/>
    <m/>
    <m/>
    <m/>
    <m/>
    <m/>
    <m/>
    <m/>
    <m/>
    <m/>
    <m/>
    <m/>
    <m/>
    <m/>
    <m/>
    <m/>
    <m/>
    <m/>
    <m/>
    <m/>
    <m/>
    <m/>
    <m/>
    <m/>
    <m/>
    <m/>
    <m/>
    <m/>
    <m/>
    <m/>
    <m/>
    <m/>
    <m/>
    <m/>
    <n v="0"/>
    <n v="0"/>
    <n v="0"/>
    <n v="0"/>
    <n v="0"/>
    <n v="0"/>
    <n v="13856589"/>
    <n v="0"/>
    <m/>
    <m/>
    <m/>
    <m/>
    <m/>
    <m/>
    <m/>
    <m/>
    <m/>
    <m/>
    <m/>
    <m/>
    <m/>
    <m/>
    <m/>
    <m/>
    <m/>
    <m/>
    <m/>
    <m/>
    <m/>
    <m/>
    <m/>
    <n v="0"/>
    <n v="0"/>
    <n v="0"/>
    <m/>
    <m/>
    <m/>
    <m/>
    <m/>
    <m/>
    <m/>
    <m/>
    <m/>
    <m/>
    <m/>
    <m/>
    <m/>
    <m/>
    <m/>
    <m/>
    <m/>
    <m/>
    <m/>
    <m/>
    <m/>
    <m/>
    <m/>
    <m/>
    <m/>
    <m/>
    <m/>
    <m/>
    <m/>
    <m/>
    <m/>
    <m/>
    <m/>
    <n v="0"/>
    <n v="0"/>
    <n v="0"/>
    <n v="0"/>
    <m/>
    <m/>
    <n v="0"/>
    <n v="0"/>
    <n v="1"/>
    <n v="1"/>
    <n v="1"/>
    <m/>
    <m/>
  </r>
  <r>
    <n v="48826"/>
    <s v="Laws of Attraction"/>
    <d v="2004-04-30T00:00:00"/>
    <x v="2"/>
    <s v="T10"/>
    <n v="87"/>
    <s v="New Line"/>
    <x v="4"/>
    <m/>
    <x v="0"/>
    <n v="28000000"/>
    <n v="0"/>
    <m/>
    <n v="17848322"/>
    <s v="final"/>
    <n v="6.21"/>
    <n v="0"/>
    <n v="0"/>
    <n v="0"/>
    <n v="0"/>
    <s v="Ireland"/>
    <m/>
    <m/>
    <m/>
    <m/>
    <m/>
    <s v="Durk, Julie; Friendly, David T."/>
    <s v="Howitt, Peter"/>
    <s v="Brosh McKenna, Aline; Harling, Robert"/>
    <s v="McKernan, Nuala"/>
    <s v="Lawson, Tony"/>
    <m/>
    <m/>
    <m/>
    <m/>
    <m/>
    <m/>
    <m/>
    <m/>
    <m/>
    <m/>
    <m/>
    <m/>
    <m/>
    <m/>
    <m/>
    <m/>
    <m/>
    <m/>
    <m/>
    <m/>
    <m/>
    <m/>
    <m/>
    <m/>
    <m/>
    <m/>
    <m/>
    <m/>
    <m/>
    <m/>
    <m/>
    <m/>
    <m/>
    <m/>
    <m/>
    <m/>
    <m/>
    <m/>
    <m/>
    <m/>
    <m/>
    <m/>
    <m/>
    <m/>
    <m/>
    <m/>
    <m/>
    <m/>
    <m/>
    <m/>
    <m/>
    <m/>
    <m/>
    <m/>
    <m/>
    <m/>
    <m/>
    <m/>
    <m/>
    <m/>
    <m/>
    <m/>
    <m/>
    <m/>
    <m/>
    <m/>
    <m/>
    <m/>
    <m/>
    <m/>
    <m/>
    <m/>
    <m/>
    <m/>
    <m/>
    <m/>
    <m/>
    <m/>
    <m/>
    <m/>
    <m/>
    <m/>
    <m/>
    <m/>
    <m/>
    <m/>
    <m/>
    <m/>
    <m/>
    <m/>
    <m/>
    <m/>
    <m/>
    <m/>
    <m/>
    <m/>
    <m/>
    <m/>
    <m/>
    <m/>
    <m/>
    <m/>
    <m/>
    <n v="0"/>
    <n v="0"/>
    <n v="0"/>
    <n v="0"/>
    <n v="0"/>
    <n v="0"/>
    <n v="2874126"/>
    <n v="0"/>
    <m/>
    <m/>
    <m/>
    <m/>
    <m/>
    <m/>
    <m/>
    <m/>
    <m/>
    <m/>
    <m/>
    <m/>
    <m/>
    <m/>
    <m/>
    <m/>
    <m/>
    <m/>
    <m/>
    <m/>
    <m/>
    <m/>
    <m/>
    <n v="0"/>
    <n v="0"/>
    <n v="0"/>
    <m/>
    <m/>
    <m/>
    <m/>
    <m/>
    <m/>
    <m/>
    <m/>
    <m/>
    <m/>
    <m/>
    <m/>
    <m/>
    <m/>
    <m/>
    <m/>
    <m/>
    <m/>
    <m/>
    <m/>
    <m/>
    <m/>
    <m/>
    <m/>
    <m/>
    <m/>
    <m/>
    <m/>
    <m/>
    <m/>
    <m/>
    <m/>
    <m/>
    <n v="0"/>
    <n v="0"/>
    <n v="0"/>
    <n v="0"/>
    <m/>
    <m/>
    <n v="0"/>
    <n v="0"/>
    <n v="1"/>
    <n v="1"/>
    <n v="1"/>
    <m/>
    <m/>
  </r>
  <r>
    <n v="48827"/>
    <s v="Envy"/>
    <d v="2004-04-30T00:00:00"/>
    <x v="2"/>
    <s v="T10"/>
    <n v="99"/>
    <s v="DreamWorks"/>
    <x v="0"/>
    <s v="DreamWorks"/>
    <x v="0"/>
    <n v="40000000"/>
    <n v="0"/>
    <m/>
    <n v="12181484"/>
    <s v="final"/>
    <n v="6.21"/>
    <n v="0"/>
    <n v="0"/>
    <n v="0"/>
    <n v="0"/>
    <s v="US"/>
    <s v="CA"/>
    <m/>
    <s v="Brazil"/>
    <m/>
    <m/>
    <s v="Levinson, Barry"/>
    <s v="Levinson, Barry"/>
    <s v="Adams, Steve"/>
    <s v="Mannion, Sean"/>
    <s v="Linder, Stu"/>
    <m/>
    <m/>
    <m/>
    <m/>
    <m/>
    <m/>
    <m/>
    <m/>
    <m/>
    <m/>
    <m/>
    <m/>
    <m/>
    <m/>
    <m/>
    <m/>
    <m/>
    <m/>
    <m/>
    <m/>
    <m/>
    <m/>
    <m/>
    <m/>
    <m/>
    <m/>
    <m/>
    <m/>
    <m/>
    <m/>
    <m/>
    <m/>
    <m/>
    <m/>
    <m/>
    <m/>
    <m/>
    <m/>
    <m/>
    <m/>
    <m/>
    <m/>
    <m/>
    <m/>
    <m/>
    <m/>
    <m/>
    <m/>
    <m/>
    <m/>
    <m/>
    <m/>
    <m/>
    <m/>
    <m/>
    <m/>
    <m/>
    <m/>
    <m/>
    <m/>
    <m/>
    <m/>
    <m/>
    <m/>
    <m/>
    <m/>
    <m/>
    <m/>
    <m/>
    <m/>
    <m/>
    <m/>
    <m/>
    <m/>
    <m/>
    <m/>
    <m/>
    <m/>
    <m/>
    <m/>
    <m/>
    <m/>
    <m/>
    <m/>
    <m/>
    <m/>
    <m/>
    <m/>
    <m/>
    <m/>
    <m/>
    <m/>
    <m/>
    <m/>
    <m/>
    <m/>
    <m/>
    <m/>
    <m/>
    <m/>
    <m/>
    <m/>
    <m/>
    <n v="0"/>
    <n v="0"/>
    <n v="0"/>
    <n v="0"/>
    <n v="0"/>
    <n v="0"/>
    <n v="1961592"/>
    <n v="0"/>
    <m/>
    <m/>
    <m/>
    <m/>
    <m/>
    <m/>
    <m/>
    <m/>
    <m/>
    <m/>
    <m/>
    <m/>
    <m/>
    <m/>
    <m/>
    <m/>
    <m/>
    <m/>
    <m/>
    <m/>
    <m/>
    <m/>
    <m/>
    <n v="0"/>
    <n v="0"/>
    <n v="0"/>
    <m/>
    <m/>
    <m/>
    <m/>
    <m/>
    <m/>
    <m/>
    <m/>
    <m/>
    <m/>
    <m/>
    <m/>
    <m/>
    <m/>
    <m/>
    <m/>
    <m/>
    <m/>
    <m/>
    <m/>
    <m/>
    <m/>
    <m/>
    <m/>
    <m/>
    <m/>
    <m/>
    <m/>
    <m/>
    <m/>
    <m/>
    <m/>
    <m/>
    <n v="0"/>
    <n v="0"/>
    <n v="0"/>
    <n v="0"/>
    <m/>
    <m/>
    <n v="0"/>
    <n v="0"/>
    <n v="1"/>
    <n v="1"/>
    <n v="1"/>
    <m/>
    <m/>
  </r>
  <r>
    <n v="48828"/>
    <s v="Godsend"/>
    <d v="2004-04-30T00:00:00"/>
    <x v="2"/>
    <s v="T10"/>
    <n v="102"/>
    <s v="Lionsgate"/>
    <x v="0"/>
    <s v="Lionsgate"/>
    <x v="0"/>
    <n v="25000000"/>
    <n v="0"/>
    <m/>
    <n v="14334645"/>
    <s v="final"/>
    <n v="6.21"/>
    <n v="0"/>
    <n v="0"/>
    <n v="0"/>
    <n v="0"/>
    <s v="CAN"/>
    <m/>
    <s v="ON"/>
    <m/>
    <m/>
    <m/>
    <s v="Butan, Marc; O'Keefe, Sean; Schulman, Cathy"/>
    <s v="Hamm, Nick"/>
    <s v="Bomback, Mark"/>
    <s v="Molodecky, Andrij"/>
    <s v="Howie, Niven"/>
    <m/>
    <m/>
    <m/>
    <m/>
    <m/>
    <m/>
    <m/>
    <m/>
    <m/>
    <m/>
    <m/>
    <m/>
    <m/>
    <m/>
    <m/>
    <m/>
    <m/>
    <m/>
    <m/>
    <m/>
    <m/>
    <m/>
    <m/>
    <m/>
    <m/>
    <m/>
    <m/>
    <m/>
    <m/>
    <m/>
    <m/>
    <m/>
    <m/>
    <m/>
    <m/>
    <m/>
    <m/>
    <m/>
    <m/>
    <m/>
    <m/>
    <m/>
    <m/>
    <m/>
    <m/>
    <m/>
    <m/>
    <m/>
    <m/>
    <m/>
    <m/>
    <m/>
    <m/>
    <m/>
    <m/>
    <m/>
    <m/>
    <m/>
    <m/>
    <m/>
    <m/>
    <m/>
    <m/>
    <m/>
    <m/>
    <m/>
    <m/>
    <m/>
    <m/>
    <m/>
    <m/>
    <m/>
    <m/>
    <m/>
    <m/>
    <m/>
    <m/>
    <m/>
    <m/>
    <m/>
    <m/>
    <m/>
    <m/>
    <m/>
    <m/>
    <m/>
    <m/>
    <m/>
    <m/>
    <s v="Merit Lights"/>
    <s v="Merit Lights"/>
    <s v="No actor use"/>
    <s v="Mentioned"/>
    <m/>
    <m/>
    <m/>
    <m/>
    <m/>
    <m/>
    <m/>
    <m/>
    <m/>
    <m/>
    <n v="0"/>
    <n v="0"/>
    <n v="0"/>
    <n v="0"/>
    <n v="0"/>
    <n v="0"/>
    <n v="2308316"/>
    <n v="0"/>
    <m/>
    <m/>
    <m/>
    <m/>
    <m/>
    <m/>
    <m/>
    <m/>
    <m/>
    <m/>
    <m/>
    <m/>
    <m/>
    <m/>
    <m/>
    <m/>
    <m/>
    <m/>
    <m/>
    <m/>
    <m/>
    <m/>
    <m/>
    <n v="0"/>
    <n v="0"/>
    <n v="0"/>
    <s v="Comment by actor/actress"/>
    <s v="Stamos says I remember when I thought 4 Merit Lights and a diet coke constituted a meal."/>
    <m/>
    <m/>
    <m/>
    <m/>
    <m/>
    <m/>
    <m/>
    <m/>
    <m/>
    <m/>
    <m/>
    <m/>
    <m/>
    <m/>
    <m/>
    <m/>
    <m/>
    <m/>
    <m/>
    <m/>
    <m/>
    <m/>
    <m/>
    <m/>
    <m/>
    <m/>
    <m/>
    <m/>
    <m/>
    <m/>
    <m/>
    <n v="0"/>
    <n v="0"/>
    <n v="0"/>
    <n v="0"/>
    <s v="Specific brand"/>
    <s v="specific brand depiction"/>
    <n v="0"/>
    <n v="0"/>
    <n v="6"/>
    <n v="1"/>
    <n v="1"/>
    <m/>
    <m/>
  </r>
  <r>
    <n v="48829"/>
    <s v="Van Helsing"/>
    <d v="2004-05-07T00:00:00"/>
    <x v="2"/>
    <s v="T10"/>
    <n v="132"/>
    <s v="Universal"/>
    <x v="2"/>
    <m/>
    <x v="0"/>
    <n v="160000000"/>
    <n v="0"/>
    <m/>
    <n v="120025245"/>
    <s v="final"/>
    <n v="6.21"/>
    <n v="0"/>
    <n v="1"/>
    <n v="0"/>
    <n v="0"/>
    <s v="US"/>
    <s v="FL"/>
    <m/>
    <s v="US"/>
    <s v="CA"/>
    <m/>
    <s v="Ducsay, Bob; Sommers, Stephen"/>
    <s v="Sommers, Stephen"/>
    <s v="Sommers, Stephen"/>
    <s v="Balfour, David"/>
    <s v="Ducsay, Bob"/>
    <s v="Coltrane, Robbie"/>
    <s v="credited non-star"/>
    <s v="Cigar"/>
    <s v="30+"/>
    <s v="Male"/>
    <s v="Caucasian"/>
    <m/>
    <s v="Bad guy"/>
    <m/>
    <m/>
    <m/>
    <m/>
    <m/>
    <m/>
    <m/>
    <m/>
    <m/>
    <m/>
    <m/>
    <m/>
    <m/>
    <m/>
    <m/>
    <m/>
    <m/>
    <m/>
    <m/>
    <m/>
    <m/>
    <m/>
    <m/>
    <m/>
    <m/>
    <m/>
    <m/>
    <m/>
    <m/>
    <m/>
    <m/>
    <m/>
    <m/>
    <m/>
    <m/>
    <m/>
    <m/>
    <m/>
    <m/>
    <m/>
    <m/>
    <m/>
    <m/>
    <m/>
    <m/>
    <m/>
    <m/>
    <m/>
    <m/>
    <m/>
    <m/>
    <m/>
    <m/>
    <m/>
    <m/>
    <m/>
    <m/>
    <m/>
    <m/>
    <m/>
    <m/>
    <m/>
    <m/>
    <m/>
    <m/>
    <m/>
    <m/>
    <m/>
    <m/>
    <m/>
    <m/>
    <m/>
    <m/>
    <m/>
    <m/>
    <m/>
    <m/>
    <m/>
    <m/>
    <m/>
    <m/>
    <m/>
    <m/>
    <m/>
    <m/>
    <m/>
    <m/>
    <m/>
    <m/>
    <m/>
    <m/>
    <m/>
    <m/>
    <m/>
    <m/>
    <n v="0"/>
    <n v="11"/>
    <n v="0"/>
    <n v="0"/>
    <n v="11"/>
    <s v="10 — 29"/>
    <n v="19327737"/>
    <n v="212605107"/>
    <s v="Outdoors"/>
    <m/>
    <m/>
    <m/>
    <m/>
    <m/>
    <s v="abandoned loft"/>
    <s v="street"/>
    <s v="Non-smoking adult"/>
    <m/>
    <m/>
    <s v="Outside of US"/>
    <m/>
    <m/>
    <m/>
    <m/>
    <m/>
    <m/>
    <m/>
    <m/>
    <m/>
    <m/>
    <m/>
    <n v="0"/>
    <n v="1"/>
    <n v="0"/>
    <m/>
    <m/>
    <m/>
    <m/>
    <m/>
    <m/>
    <m/>
    <m/>
    <m/>
    <m/>
    <m/>
    <m/>
    <m/>
    <m/>
    <m/>
    <m/>
    <m/>
    <m/>
    <m/>
    <m/>
    <m/>
    <m/>
    <m/>
    <m/>
    <m/>
    <m/>
    <m/>
    <s v="cigar"/>
    <m/>
    <m/>
    <s v="cigar"/>
    <m/>
    <s v="Neutral"/>
    <n v="4"/>
    <n v="2"/>
    <n v="4"/>
    <n v="3"/>
    <m/>
    <m/>
    <n v="0"/>
    <n v="1.85"/>
    <n v="3"/>
    <n v="1"/>
    <n v="1"/>
    <m/>
    <m/>
  </r>
  <r>
    <n v="48830"/>
    <s v="New York Minute"/>
    <d v="2004-05-07T00:00:00"/>
    <x v="2"/>
    <s v="T10"/>
    <n v="91"/>
    <s v="Warner Bros."/>
    <x v="4"/>
    <m/>
    <x v="0"/>
    <n v="30000000"/>
    <n v="0"/>
    <m/>
    <n v="14018364"/>
    <s v="final"/>
    <n v="6.21"/>
    <n v="0"/>
    <n v="0"/>
    <n v="0"/>
    <n v="0"/>
    <s v="US"/>
    <s v="NY"/>
    <m/>
    <s v="CAN"/>
    <m/>
    <s v="ON"/>
    <s v="Di Novi, Denise; Olsen, Ashley; Olsen, Mary-Kate"/>
    <s v="Gordon, Dennie"/>
    <s v="Fox, Emily; Cooper, Adam; Collage, Bill"/>
    <s v="Olson, Melissa"/>
    <s v="Davis, Roderick"/>
    <m/>
    <m/>
    <m/>
    <m/>
    <m/>
    <m/>
    <m/>
    <m/>
    <m/>
    <m/>
    <m/>
    <m/>
    <m/>
    <m/>
    <m/>
    <m/>
    <m/>
    <m/>
    <m/>
    <m/>
    <m/>
    <m/>
    <m/>
    <m/>
    <m/>
    <m/>
    <m/>
    <m/>
    <m/>
    <m/>
    <m/>
    <m/>
    <m/>
    <m/>
    <m/>
    <m/>
    <m/>
    <m/>
    <m/>
    <m/>
    <m/>
    <m/>
    <m/>
    <m/>
    <m/>
    <m/>
    <m/>
    <m/>
    <m/>
    <m/>
    <m/>
    <m/>
    <m/>
    <m/>
    <m/>
    <m/>
    <m/>
    <m/>
    <m/>
    <m/>
    <m/>
    <m/>
    <m/>
    <m/>
    <m/>
    <m/>
    <m/>
    <m/>
    <m/>
    <m/>
    <m/>
    <m/>
    <m/>
    <m/>
    <m/>
    <m/>
    <m/>
    <m/>
    <m/>
    <m/>
    <m/>
    <m/>
    <m/>
    <m/>
    <m/>
    <m/>
    <m/>
    <m/>
    <m/>
    <m/>
    <m/>
    <m/>
    <m/>
    <m/>
    <m/>
    <m/>
    <m/>
    <m/>
    <m/>
    <m/>
    <m/>
    <m/>
    <m/>
    <n v="0"/>
    <n v="0"/>
    <n v="0"/>
    <n v="0"/>
    <n v="0"/>
    <n v="0"/>
    <n v="2257386"/>
    <n v="0"/>
    <m/>
    <m/>
    <m/>
    <m/>
    <m/>
    <m/>
    <m/>
    <m/>
    <m/>
    <m/>
    <m/>
    <m/>
    <m/>
    <m/>
    <m/>
    <m/>
    <m/>
    <m/>
    <m/>
    <m/>
    <m/>
    <m/>
    <m/>
    <n v="0"/>
    <n v="0"/>
    <n v="0"/>
    <m/>
    <m/>
    <m/>
    <m/>
    <m/>
    <m/>
    <m/>
    <m/>
    <m/>
    <m/>
    <m/>
    <m/>
    <m/>
    <m/>
    <m/>
    <m/>
    <m/>
    <m/>
    <m/>
    <m/>
    <m/>
    <m/>
    <m/>
    <m/>
    <m/>
    <m/>
    <m/>
    <m/>
    <m/>
    <m/>
    <m/>
    <m/>
    <m/>
    <n v="0"/>
    <n v="0"/>
    <n v="0"/>
    <n v="0"/>
    <m/>
    <m/>
    <n v="0"/>
    <n v="0"/>
    <n v="1"/>
    <n v="1"/>
    <n v="1"/>
    <m/>
    <m/>
  </r>
  <r>
    <n v="48841"/>
    <s v="Super Size Me"/>
    <d v="2004-05-07T00:00:00"/>
    <x v="2"/>
    <s v="T10"/>
    <n v="96"/>
    <s v="Roadside Attraction"/>
    <x v="0"/>
    <s v="Goldwyn"/>
    <x v="2"/>
    <n v="650000"/>
    <n v="0"/>
    <m/>
    <n v="11529368"/>
    <s v="final"/>
    <n v="6.21"/>
    <n v="0"/>
    <n v="1"/>
    <n v="1"/>
    <n v="0"/>
    <s v="US"/>
    <s v="NY"/>
    <m/>
    <s v="US"/>
    <s v="VAR"/>
    <m/>
    <s v="Morley, J.R."/>
    <s v="Spurlock, Morgan"/>
    <s v="Spurlock, Morgan"/>
    <m/>
    <s v="Georgieva, Stela"/>
    <s v="Non-IMDb, Extra"/>
    <s v="extra"/>
    <s v="Cigarette"/>
    <s v="30+"/>
    <s v="Male"/>
    <s v="Caucasian"/>
    <m/>
    <m/>
    <s v="Non-IMDb, Extra"/>
    <s v="extra"/>
    <s v="Cigarette"/>
    <m/>
    <s v="Unidentified"/>
    <s v="Other"/>
    <s v="Unidentified"/>
    <m/>
    <s v="Non-IMDb, Extra"/>
    <s v="extra"/>
    <s v="Cigarette"/>
    <m/>
    <s v="Unidentified"/>
    <s v="Other"/>
    <s v="Unidentified"/>
    <m/>
    <m/>
    <m/>
    <m/>
    <m/>
    <m/>
    <m/>
    <m/>
    <m/>
    <m/>
    <m/>
    <m/>
    <m/>
    <m/>
    <m/>
    <m/>
    <m/>
    <m/>
    <m/>
    <m/>
    <m/>
    <m/>
    <m/>
    <m/>
    <m/>
    <m/>
    <m/>
    <m/>
    <m/>
    <m/>
    <m/>
    <m/>
    <m/>
    <m/>
    <m/>
    <m/>
    <m/>
    <m/>
    <m/>
    <m/>
    <m/>
    <m/>
    <m/>
    <m/>
    <m/>
    <m/>
    <m/>
    <m/>
    <m/>
    <m/>
    <m/>
    <m/>
    <m/>
    <m/>
    <m/>
    <m/>
    <m/>
    <m/>
    <m/>
    <m/>
    <m/>
    <m/>
    <m/>
    <m/>
    <m/>
    <m/>
    <m/>
    <m/>
    <m/>
    <m/>
    <m/>
    <m/>
    <m/>
    <m/>
    <m/>
    <m/>
    <m/>
    <m/>
    <m/>
    <m/>
    <n v="3"/>
    <n v="0"/>
    <n v="0"/>
    <n v="0"/>
    <n v="3"/>
    <s v="1 — 9"/>
    <n v="1856581"/>
    <n v="5569743"/>
    <s v="Outdoors"/>
    <m/>
    <m/>
    <m/>
    <m/>
    <m/>
    <m/>
    <s v="outside, photo of clown dolls"/>
    <m/>
    <m/>
    <m/>
    <s v="Elsewhere in US"/>
    <m/>
    <m/>
    <m/>
    <m/>
    <m/>
    <m/>
    <m/>
    <m/>
    <m/>
    <m/>
    <m/>
    <n v="0"/>
    <n v="0"/>
    <n v="3"/>
    <s v="No smoking sign"/>
    <m/>
    <m/>
    <m/>
    <s v="Comment by actor/actress"/>
    <s v="Tobacco related death stats discussed frequently. Morgan looks in camera and says if you smoke you should quit. Dr. includes tobacco discussion in exam of Morgan"/>
    <m/>
    <m/>
    <m/>
    <m/>
    <m/>
    <m/>
    <m/>
    <m/>
    <m/>
    <m/>
    <m/>
    <m/>
    <m/>
    <m/>
    <m/>
    <m/>
    <m/>
    <m/>
    <m/>
    <m/>
    <m/>
    <m/>
    <m/>
    <m/>
    <s v="cigarette"/>
    <s v="causes of death"/>
    <s v="Anti"/>
    <n v="2"/>
    <n v="0"/>
    <n v="2"/>
    <n v="1"/>
    <s v="Negative consequences of tobacco use"/>
    <m/>
    <n v="1"/>
    <n v="0.71"/>
    <n v="5"/>
    <n v="1"/>
    <n v="1"/>
    <m/>
    <m/>
  </r>
  <r>
    <n v="48831"/>
    <s v="Troy"/>
    <d v="2004-05-14T00:00:00"/>
    <x v="2"/>
    <s v="T10"/>
    <n v="165"/>
    <s v="Warner Bros."/>
    <x v="4"/>
    <m/>
    <x v="1"/>
    <n v="175000000"/>
    <n v="0"/>
    <m/>
    <n v="133228348"/>
    <s v="final"/>
    <n v="6.21"/>
    <n v="0"/>
    <n v="0"/>
    <n v="0"/>
    <n v="0"/>
    <s v="Malta"/>
    <m/>
    <m/>
    <s v="VAR"/>
    <m/>
    <m/>
    <s v="Petersen, Wolfgang; Rathbun, Diana"/>
    <s v="Petersen, Wolfgang"/>
    <s v="Benioff, David"/>
    <s v="McColgan, Kate"/>
    <s v="Honess, Peter"/>
    <m/>
    <m/>
    <m/>
    <m/>
    <m/>
    <m/>
    <m/>
    <m/>
    <m/>
    <m/>
    <m/>
    <m/>
    <m/>
    <m/>
    <m/>
    <m/>
    <m/>
    <m/>
    <m/>
    <m/>
    <m/>
    <m/>
    <m/>
    <m/>
    <m/>
    <m/>
    <m/>
    <m/>
    <m/>
    <m/>
    <m/>
    <m/>
    <m/>
    <m/>
    <m/>
    <m/>
    <m/>
    <m/>
    <m/>
    <m/>
    <m/>
    <m/>
    <m/>
    <m/>
    <m/>
    <m/>
    <m/>
    <m/>
    <m/>
    <m/>
    <m/>
    <m/>
    <m/>
    <m/>
    <m/>
    <m/>
    <m/>
    <m/>
    <m/>
    <m/>
    <m/>
    <m/>
    <m/>
    <m/>
    <m/>
    <m/>
    <m/>
    <m/>
    <m/>
    <m/>
    <m/>
    <m/>
    <m/>
    <m/>
    <m/>
    <m/>
    <m/>
    <m/>
    <m/>
    <m/>
    <m/>
    <m/>
    <m/>
    <m/>
    <m/>
    <m/>
    <m/>
    <m/>
    <m/>
    <m/>
    <m/>
    <m/>
    <m/>
    <m/>
    <m/>
    <m/>
    <m/>
    <m/>
    <m/>
    <m/>
    <m/>
    <m/>
    <m/>
    <n v="0"/>
    <n v="0"/>
    <n v="0"/>
    <n v="0"/>
    <n v="0"/>
    <n v="0"/>
    <n v="21453840"/>
    <n v="0"/>
    <m/>
    <m/>
    <m/>
    <m/>
    <m/>
    <m/>
    <m/>
    <m/>
    <m/>
    <m/>
    <m/>
    <m/>
    <m/>
    <m/>
    <m/>
    <m/>
    <m/>
    <m/>
    <m/>
    <m/>
    <m/>
    <m/>
    <m/>
    <n v="0"/>
    <n v="0"/>
    <n v="0"/>
    <m/>
    <m/>
    <m/>
    <m/>
    <m/>
    <m/>
    <m/>
    <m/>
    <m/>
    <m/>
    <m/>
    <m/>
    <m/>
    <m/>
    <m/>
    <m/>
    <m/>
    <m/>
    <m/>
    <m/>
    <m/>
    <m/>
    <m/>
    <m/>
    <m/>
    <m/>
    <m/>
    <m/>
    <m/>
    <m/>
    <m/>
    <m/>
    <m/>
    <n v="0"/>
    <n v="0"/>
    <n v="0"/>
    <n v="0"/>
    <m/>
    <m/>
    <n v="0"/>
    <n v="0"/>
    <n v="1"/>
    <n v="1"/>
    <n v="1"/>
    <m/>
    <m/>
  </r>
  <r>
    <n v="48833"/>
    <s v="Breakin' All the Rules"/>
    <d v="2004-05-14T00:00:00"/>
    <x v="2"/>
    <s v="T10"/>
    <n v="85"/>
    <s v="Screen Gems"/>
    <x v="6"/>
    <m/>
    <x v="0"/>
    <n v="5090000"/>
    <n v="0"/>
    <m/>
    <n v="11827301"/>
    <s v="final"/>
    <n v="6.21"/>
    <n v="0"/>
    <n v="1"/>
    <n v="0"/>
    <n v="0"/>
    <s v="US"/>
    <s v="CA"/>
    <m/>
    <m/>
    <m/>
    <m/>
    <m/>
    <s v="Taplitz, Daniel"/>
    <s v="Taplitz, Daniel"/>
    <s v="Johnson, Jeffrey Paul"/>
    <s v="Frazen, Robert"/>
    <s v="Chestnut, Morris"/>
    <s v="star"/>
    <s v="Cigarette"/>
    <s v="30+"/>
    <s v="Male"/>
    <s v="African American"/>
    <m/>
    <s v="Good guy"/>
    <s v="Esposito, Jennifer"/>
    <s v="credited non-star"/>
    <s v="Cigarette"/>
    <s v="30+"/>
    <s v="Female"/>
    <s v="Hispanic"/>
    <m/>
    <s v="Good guy"/>
    <m/>
    <m/>
    <m/>
    <m/>
    <m/>
    <m/>
    <m/>
    <m/>
    <m/>
    <m/>
    <m/>
    <m/>
    <m/>
    <m/>
    <m/>
    <m/>
    <m/>
    <m/>
    <m/>
    <m/>
    <m/>
    <m/>
    <m/>
    <m/>
    <m/>
    <m/>
    <m/>
    <m/>
    <m/>
    <m/>
    <m/>
    <m/>
    <m/>
    <m/>
    <m/>
    <m/>
    <m/>
    <m/>
    <m/>
    <m/>
    <m/>
    <m/>
    <m/>
    <m/>
    <m/>
    <m/>
    <m/>
    <m/>
    <m/>
    <m/>
    <m/>
    <m/>
    <m/>
    <m/>
    <m/>
    <m/>
    <m/>
    <m/>
    <m/>
    <m/>
    <m/>
    <m/>
    <m/>
    <m/>
    <m/>
    <m/>
    <m/>
    <m/>
    <m/>
    <m/>
    <m/>
    <m/>
    <m/>
    <m/>
    <m/>
    <m/>
    <m/>
    <m/>
    <m/>
    <m/>
    <m/>
    <m/>
    <m/>
    <m/>
    <m/>
    <m/>
    <m/>
    <n v="17"/>
    <n v="0"/>
    <n v="0"/>
    <n v="0"/>
    <n v="17"/>
    <s v="10 — 29"/>
    <n v="1904557"/>
    <n v="32377469"/>
    <s v="Home"/>
    <s v="Workplace"/>
    <s v="Medical facility"/>
    <m/>
    <m/>
    <m/>
    <m/>
    <m/>
    <s v="Non-smoking adult"/>
    <s v="Designated non-smoking area"/>
    <m/>
    <s v="California"/>
    <m/>
    <m/>
    <m/>
    <m/>
    <m/>
    <m/>
    <m/>
    <m/>
    <m/>
    <m/>
    <m/>
    <n v="1"/>
    <n v="1"/>
    <n v="0"/>
    <m/>
    <m/>
    <m/>
    <m/>
    <m/>
    <m/>
    <m/>
    <m/>
    <m/>
    <m/>
    <m/>
    <m/>
    <m/>
    <m/>
    <m/>
    <m/>
    <m/>
    <s v="cigarette"/>
    <m/>
    <m/>
    <s v="cigarette"/>
    <m/>
    <m/>
    <m/>
    <s v="cigarette"/>
    <s v="cigarette"/>
    <m/>
    <m/>
    <m/>
    <m/>
    <m/>
    <m/>
    <s v="Pro"/>
    <n v="4"/>
    <n v="6"/>
    <n v="6"/>
    <n v="0"/>
    <s v="Tobacco use in designated non-smoking area"/>
    <s v="use in non-smoking area"/>
    <n v="0"/>
    <n v="2.71"/>
    <n v="6"/>
    <n v="1"/>
    <n v="1"/>
    <m/>
    <m/>
  </r>
  <r>
    <n v="48832"/>
    <s v="Shrek 2"/>
    <d v="2004-05-21T00:00:00"/>
    <x v="2"/>
    <s v="T10"/>
    <n v="105"/>
    <s v="DreamWorks"/>
    <x v="0"/>
    <s v="DreamWorks"/>
    <x v="2"/>
    <n v="150000000"/>
    <n v="0"/>
    <m/>
    <n v="436471036"/>
    <s v="final"/>
    <n v="6.21"/>
    <n v="0"/>
    <n v="0"/>
    <n v="0"/>
    <n v="0"/>
    <s v="US"/>
    <s v="CA"/>
    <m/>
    <m/>
    <m/>
    <m/>
    <s v="Katzenberg, Jeffrey; Lipman, David"/>
    <s v="Adamson, Andrew"/>
    <s v="Stem, J. David; Stillman, Joe; Weiss, David N."/>
    <m/>
    <s v="Andrews, Michael"/>
    <m/>
    <m/>
    <m/>
    <m/>
    <m/>
    <m/>
    <m/>
    <m/>
    <m/>
    <m/>
    <m/>
    <m/>
    <m/>
    <m/>
    <m/>
    <m/>
    <m/>
    <m/>
    <m/>
    <m/>
    <m/>
    <m/>
    <m/>
    <m/>
    <m/>
    <m/>
    <m/>
    <m/>
    <m/>
    <m/>
    <m/>
    <m/>
    <m/>
    <m/>
    <m/>
    <m/>
    <m/>
    <m/>
    <m/>
    <m/>
    <m/>
    <m/>
    <m/>
    <m/>
    <m/>
    <m/>
    <m/>
    <m/>
    <m/>
    <m/>
    <m/>
    <m/>
    <m/>
    <m/>
    <m/>
    <m/>
    <m/>
    <m/>
    <m/>
    <m/>
    <m/>
    <m/>
    <m/>
    <m/>
    <m/>
    <m/>
    <m/>
    <m/>
    <m/>
    <m/>
    <m/>
    <m/>
    <m/>
    <m/>
    <m/>
    <m/>
    <m/>
    <m/>
    <m/>
    <m/>
    <m/>
    <m/>
    <m/>
    <m/>
    <m/>
    <m/>
    <m/>
    <m/>
    <m/>
    <m/>
    <m/>
    <m/>
    <m/>
    <m/>
    <m/>
    <m/>
    <m/>
    <m/>
    <m/>
    <m/>
    <m/>
    <m/>
    <m/>
    <n v="0"/>
    <n v="0"/>
    <n v="0"/>
    <n v="0"/>
    <n v="0"/>
    <n v="0"/>
    <n v="70285191"/>
    <n v="0"/>
    <m/>
    <m/>
    <m/>
    <m/>
    <m/>
    <m/>
    <m/>
    <m/>
    <m/>
    <m/>
    <m/>
    <m/>
    <m/>
    <m/>
    <m/>
    <m/>
    <m/>
    <m/>
    <m/>
    <m/>
    <m/>
    <m/>
    <m/>
    <n v="0"/>
    <n v="0"/>
    <n v="0"/>
    <m/>
    <m/>
    <m/>
    <m/>
    <m/>
    <m/>
    <m/>
    <m/>
    <m/>
    <m/>
    <m/>
    <m/>
    <m/>
    <m/>
    <m/>
    <m/>
    <m/>
    <m/>
    <m/>
    <m/>
    <m/>
    <m/>
    <m/>
    <m/>
    <m/>
    <m/>
    <m/>
    <m/>
    <m/>
    <m/>
    <m/>
    <m/>
    <m/>
    <n v="0"/>
    <n v="0"/>
    <n v="0"/>
    <n v="0"/>
    <m/>
    <m/>
    <n v="0"/>
    <n v="0"/>
    <n v="1"/>
    <n v="1"/>
    <n v="1"/>
    <m/>
    <m/>
  </r>
  <r>
    <n v="48834"/>
    <s v="Raising Helen"/>
    <d v="2004-05-26T00:00:00"/>
    <x v="2"/>
    <s v="T10"/>
    <n v="119"/>
    <s v="Beacon"/>
    <x v="1"/>
    <m/>
    <x v="0"/>
    <n v="50000000"/>
    <n v="0"/>
    <m/>
    <n v="37486138"/>
    <s v="final"/>
    <n v="6.21"/>
    <n v="0"/>
    <n v="1"/>
    <n v="0"/>
    <n v="0"/>
    <s v="US"/>
    <s v="CA"/>
    <m/>
    <s v="US"/>
    <s v="NY"/>
    <m/>
    <s v="Amritraj, Ashok; Hoberman, David"/>
    <s v="Marshall, Garry"/>
    <s v="Amiel, Jack; Begler, Michael"/>
    <s v="Cunningham, Mike"/>
    <s v="Green, Bruce"/>
    <s v="Hudson, Kate"/>
    <s v="star"/>
    <s v="Cigarette"/>
    <s v="20-30"/>
    <s v="Female"/>
    <s v="Caucasian"/>
    <m/>
    <s v="Good guy"/>
    <s v="Panettiere, Hayden"/>
    <s v="credited non-star"/>
    <s v="Cigarette"/>
    <s v="Teen"/>
    <s v="Female"/>
    <s v="Caucasian"/>
    <m/>
    <m/>
    <s v="Non-IMDb, Extra"/>
    <s v="extra"/>
    <s v="Cigarette"/>
    <s v="20-30"/>
    <s v="Female"/>
    <s v="Caucasian"/>
    <m/>
    <m/>
    <s v="Non-IMDb, Extra"/>
    <s v="extra"/>
    <s v="Cigarette"/>
    <s v="20-30"/>
    <s v="Male"/>
    <s v="Caucasian"/>
    <m/>
    <m/>
    <s v="Non-IMDb, Extra"/>
    <s v="extra"/>
    <s v="Cigarette"/>
    <s v="30+"/>
    <s v="Female"/>
    <s v="Caucasian"/>
    <m/>
    <m/>
    <s v="Non-IMDb, Extra"/>
    <s v="extra"/>
    <s v="Cigarette"/>
    <s v="Teen"/>
    <s v="Male"/>
    <s v="Other"/>
    <s v="Unidentified"/>
    <m/>
    <s v="Non-IMDb, Extra"/>
    <s v="extra"/>
    <s v="Cigarette"/>
    <s v="Teen"/>
    <s v="Female"/>
    <s v="Caucasian"/>
    <m/>
    <m/>
    <m/>
    <m/>
    <m/>
    <m/>
    <m/>
    <m/>
    <m/>
    <m/>
    <m/>
    <m/>
    <m/>
    <m/>
    <m/>
    <m/>
    <m/>
    <m/>
    <m/>
    <m/>
    <m/>
    <m/>
    <m/>
    <m/>
    <m/>
    <m/>
    <m/>
    <m/>
    <m/>
    <m/>
    <m/>
    <m/>
    <m/>
    <m/>
    <m/>
    <m/>
    <m/>
    <m/>
    <m/>
    <m/>
    <m/>
    <m/>
    <m/>
    <m/>
    <m/>
    <m/>
    <m/>
    <m/>
    <m/>
    <n v="23"/>
    <n v="0"/>
    <n v="0"/>
    <n v="0"/>
    <n v="23"/>
    <s v="10 — 29"/>
    <n v="6036415"/>
    <n v="138837545"/>
    <s v="Home"/>
    <s v="Workplace"/>
    <s v="Outdoors"/>
    <m/>
    <m/>
    <m/>
    <m/>
    <s v="street, outside bar, outside home"/>
    <s v="Non-smoking adult"/>
    <s v="Child"/>
    <m/>
    <s v="Elsewhere in US"/>
    <m/>
    <m/>
    <m/>
    <m/>
    <m/>
    <m/>
    <m/>
    <m/>
    <m/>
    <m/>
    <m/>
    <n v="1"/>
    <n v="1"/>
    <n v="5"/>
    <s v="Comment by actor/actress"/>
    <s v="Henry to Helen: Gonna be hard to take care of us if you are dead Helen says You mean this (cigarette), they won't kill me for years. She puts out cigarette."/>
    <m/>
    <s v="Health of Smoker"/>
    <m/>
    <m/>
    <m/>
    <m/>
    <m/>
    <m/>
    <m/>
    <m/>
    <m/>
    <m/>
    <m/>
    <m/>
    <m/>
    <m/>
    <m/>
    <m/>
    <m/>
    <s v="cigarette"/>
    <m/>
    <s v="cigarette"/>
    <s v="cigarette"/>
    <m/>
    <s v="cigarette"/>
    <m/>
    <m/>
    <s v="cigarette"/>
    <s v="cigarette"/>
    <s v="glamor"/>
    <s v="Pro"/>
    <n v="4"/>
    <n v="6"/>
    <n v="6"/>
    <n v="3"/>
    <s v="Tobacco use by person under 18, tobacco use around child"/>
    <s v="minor; use near child/pregnant/ill person"/>
    <n v="0"/>
    <n v="2.71"/>
    <n v="6"/>
    <n v="1"/>
    <n v="1"/>
    <m/>
    <m/>
  </r>
  <r>
    <n v="48835"/>
    <s v="Day After Tomorrow, The"/>
    <d v="2004-05-28T00:00:00"/>
    <x v="2"/>
    <s v="T10"/>
    <n v="124"/>
    <s v="Fox"/>
    <x v="5"/>
    <m/>
    <x v="0"/>
    <n v="125000000"/>
    <n v="0"/>
    <m/>
    <n v="186739919"/>
    <s v="final"/>
    <n v="6.21"/>
    <n v="0"/>
    <n v="0"/>
    <n v="0"/>
    <n v="0"/>
    <s v="US"/>
    <s v="CA"/>
    <m/>
    <s v="VAR"/>
    <m/>
    <m/>
    <s v="Emmerich, Roland; Gordon, Mark"/>
    <s v="Emmerich, Roland"/>
    <s v="Emmerich, Roland; Nachmanoff, Jeffrey"/>
    <s v="Hamel, Denis"/>
    <s v="Brenner, David"/>
    <m/>
    <m/>
    <m/>
    <m/>
    <m/>
    <m/>
    <m/>
    <m/>
    <m/>
    <m/>
    <m/>
    <m/>
    <m/>
    <m/>
    <m/>
    <m/>
    <m/>
    <m/>
    <m/>
    <m/>
    <m/>
    <m/>
    <m/>
    <m/>
    <m/>
    <m/>
    <m/>
    <m/>
    <m/>
    <m/>
    <m/>
    <m/>
    <m/>
    <m/>
    <m/>
    <m/>
    <m/>
    <m/>
    <m/>
    <m/>
    <m/>
    <m/>
    <m/>
    <m/>
    <m/>
    <m/>
    <m/>
    <m/>
    <m/>
    <m/>
    <m/>
    <m/>
    <m/>
    <m/>
    <m/>
    <m/>
    <m/>
    <m/>
    <m/>
    <m/>
    <m/>
    <m/>
    <m/>
    <m/>
    <m/>
    <m/>
    <m/>
    <m/>
    <m/>
    <m/>
    <m/>
    <m/>
    <m/>
    <m/>
    <m/>
    <m/>
    <m/>
    <m/>
    <m/>
    <m/>
    <m/>
    <m/>
    <m/>
    <m/>
    <m/>
    <m/>
    <m/>
    <m/>
    <m/>
    <m/>
    <m/>
    <m/>
    <m/>
    <m/>
    <m/>
    <m/>
    <m/>
    <m/>
    <m/>
    <m/>
    <m/>
    <m/>
    <m/>
    <n v="0"/>
    <n v="0"/>
    <n v="0"/>
    <n v="0"/>
    <n v="0"/>
    <n v="0"/>
    <n v="30070840"/>
    <n v="0"/>
    <m/>
    <m/>
    <m/>
    <m/>
    <m/>
    <m/>
    <m/>
    <m/>
    <m/>
    <m/>
    <m/>
    <m/>
    <m/>
    <m/>
    <m/>
    <m/>
    <m/>
    <m/>
    <m/>
    <m/>
    <m/>
    <m/>
    <m/>
    <n v="0"/>
    <n v="0"/>
    <n v="0"/>
    <m/>
    <m/>
    <m/>
    <m/>
    <m/>
    <m/>
    <m/>
    <m/>
    <m/>
    <m/>
    <m/>
    <m/>
    <m/>
    <m/>
    <m/>
    <m/>
    <m/>
    <m/>
    <m/>
    <m/>
    <m/>
    <m/>
    <m/>
    <m/>
    <m/>
    <m/>
    <m/>
    <m/>
    <m/>
    <m/>
    <m/>
    <m/>
    <m/>
    <n v="0"/>
    <n v="0"/>
    <n v="0"/>
    <n v="0"/>
    <m/>
    <m/>
    <n v="0"/>
    <n v="0"/>
    <n v="1"/>
    <n v="1"/>
    <n v="1"/>
    <m/>
    <m/>
  </r>
  <r>
    <n v="48836"/>
    <s v="Soul Plane"/>
    <d v="2004-05-28T00:00:00"/>
    <x v="2"/>
    <s v="T10"/>
    <n v="86"/>
    <s v="MGM"/>
    <x v="0"/>
    <s v="MGM"/>
    <x v="1"/>
    <n v="16000000"/>
    <n v="0"/>
    <m/>
    <n v="13922211"/>
    <s v="final"/>
    <n v="6.21"/>
    <n v="0"/>
    <n v="1"/>
    <n v="0"/>
    <n v="0"/>
    <s v="US"/>
    <s v="CA"/>
    <m/>
    <m/>
    <m/>
    <m/>
    <s v="Hall, Paul; Rubin, David; Terrero, Jessy; Zenga, Bo"/>
    <s v="Terrero, Jessy"/>
    <s v="Zenga, Bo; Wilson, Chuck"/>
    <s v="DeLouche, Guillaume"/>
    <s v="Miller, Michael R."/>
    <m/>
    <s v="star"/>
    <s v="Cigar"/>
    <s v="30+"/>
    <s v="Male"/>
    <s v="African American"/>
    <m/>
    <m/>
    <s v="Hughley, D.L."/>
    <s v="star"/>
    <s v="Cigar"/>
    <s v="30+"/>
    <s v="Male"/>
    <s v="African American"/>
    <m/>
    <m/>
    <s v="Danchimah, Jr., Godfrey C."/>
    <s v="star"/>
    <s v="Cigar"/>
    <s v="20-30"/>
    <s v="Male"/>
    <s v="African American"/>
    <m/>
    <m/>
    <s v="Non-IMDb, Extra"/>
    <s v="extra"/>
    <s v="Cigarette"/>
    <s v="20-30"/>
    <s v="Male"/>
    <s v="African American"/>
    <m/>
    <m/>
    <m/>
    <m/>
    <m/>
    <m/>
    <m/>
    <m/>
    <m/>
    <m/>
    <m/>
    <m/>
    <m/>
    <m/>
    <m/>
    <m/>
    <m/>
    <m/>
    <m/>
    <m/>
    <m/>
    <m/>
    <m/>
    <m/>
    <m/>
    <m/>
    <m/>
    <m/>
    <m/>
    <m/>
    <m/>
    <m/>
    <m/>
    <m/>
    <m/>
    <m/>
    <m/>
    <m/>
    <m/>
    <m/>
    <m/>
    <m/>
    <m/>
    <m/>
    <m/>
    <m/>
    <m/>
    <m/>
    <m/>
    <m/>
    <m/>
    <m/>
    <m/>
    <m/>
    <m/>
    <m/>
    <m/>
    <m/>
    <m/>
    <m/>
    <m/>
    <m/>
    <m/>
    <m/>
    <m/>
    <m/>
    <m/>
    <m/>
    <m/>
    <m/>
    <m/>
    <m/>
    <m/>
    <n v="5"/>
    <n v="30"/>
    <n v="0"/>
    <n v="0"/>
    <n v="35"/>
    <s v="30 — 49"/>
    <n v="2241902"/>
    <n v="78466570"/>
    <s v="Vehicle"/>
    <m/>
    <m/>
    <m/>
    <m/>
    <m/>
    <s v="on US airplane flight"/>
    <m/>
    <s v="Non-smoking adult"/>
    <s v="Designated non-smoking area"/>
    <m/>
    <m/>
    <m/>
    <m/>
    <m/>
    <m/>
    <m/>
    <m/>
    <m/>
    <m/>
    <m/>
    <m/>
    <m/>
    <n v="3"/>
    <n v="0"/>
    <n v="1"/>
    <m/>
    <m/>
    <m/>
    <m/>
    <m/>
    <m/>
    <m/>
    <m/>
    <m/>
    <m/>
    <m/>
    <m/>
    <m/>
    <m/>
    <m/>
    <m/>
    <m/>
    <s v="cigarette"/>
    <s v="cigar"/>
    <m/>
    <m/>
    <s v="cigar"/>
    <m/>
    <m/>
    <m/>
    <m/>
    <m/>
    <m/>
    <m/>
    <m/>
    <m/>
    <m/>
    <s v="Pro"/>
    <n v="6"/>
    <n v="6"/>
    <n v="6"/>
    <n v="3"/>
    <s v="Tobacco use in designated non-smoking area"/>
    <s v="use in non-smoking area"/>
    <n v="0"/>
    <n v="3"/>
    <n v="6"/>
    <n v="1"/>
    <n v="1"/>
    <m/>
    <m/>
  </r>
  <r>
    <n v="48842"/>
    <s v="Saved!"/>
    <d v="2004-05-28T00:00:00"/>
    <x v="2"/>
    <s v="T10"/>
    <n v="92"/>
    <s v="MGM"/>
    <x v="0"/>
    <s v="MGM"/>
    <x v="0"/>
    <n v="5000000"/>
    <n v="0"/>
    <m/>
    <n v="8786715"/>
    <s v="final"/>
    <n v="6.21"/>
    <n v="0"/>
    <n v="1"/>
    <n v="0"/>
    <n v="0"/>
    <s v="CAN"/>
    <m/>
    <s v="BC"/>
    <m/>
    <m/>
    <m/>
    <s v="Ohoven, Michael"/>
    <s v="Dannelly, Brian"/>
    <s v="Dannelly, Brian; Urban, Michael"/>
    <s v="Peck, Noni"/>
    <s v="Martin, Pamela"/>
    <s v="Amurri, Eva"/>
    <s v="credited non-star"/>
    <s v="Cigarette"/>
    <s v="Teen"/>
    <s v="Female"/>
    <s v="Caucasian"/>
    <m/>
    <m/>
    <s v="Culkin, Macaulay"/>
    <s v="star"/>
    <s v="Cigarette"/>
    <s v="Teen"/>
    <s v="Male"/>
    <s v="Caucasian"/>
    <m/>
    <m/>
    <s v="Non-IMDb, Extra"/>
    <s v="extra"/>
    <s v="Cigarette"/>
    <s v="20-30"/>
    <s v="Male"/>
    <s v="Caucasian"/>
    <m/>
    <m/>
    <m/>
    <m/>
    <m/>
    <m/>
    <m/>
    <m/>
    <m/>
    <m/>
    <m/>
    <m/>
    <m/>
    <m/>
    <m/>
    <m/>
    <m/>
    <m/>
    <m/>
    <m/>
    <m/>
    <m/>
    <m/>
    <m/>
    <m/>
    <m/>
    <m/>
    <m/>
    <m/>
    <m/>
    <m/>
    <m/>
    <m/>
    <m/>
    <m/>
    <m/>
    <m/>
    <m/>
    <m/>
    <m/>
    <m/>
    <m/>
    <m/>
    <m/>
    <m/>
    <m/>
    <m/>
    <m/>
    <m/>
    <m/>
    <m/>
    <m/>
    <m/>
    <m/>
    <m/>
    <m/>
    <m/>
    <m/>
    <m/>
    <m/>
    <m/>
    <m/>
    <m/>
    <m/>
    <m/>
    <m/>
    <m/>
    <m/>
    <m/>
    <m/>
    <m/>
    <m/>
    <m/>
    <m/>
    <m/>
    <m/>
    <m/>
    <m/>
    <m/>
    <m/>
    <m/>
    <n v="66"/>
    <n v="0"/>
    <n v="0"/>
    <n v="0"/>
    <n v="66"/>
    <s v="50+"/>
    <n v="1414930"/>
    <n v="93385380"/>
    <s v="Vehicle"/>
    <s v="K-12 school"/>
    <s v="Outdoors"/>
    <m/>
    <m/>
    <m/>
    <m/>
    <s v="school parking lot, school grounds, outdoor café"/>
    <s v="Pregnant/ill person"/>
    <s v="Designated non-smoking area"/>
    <m/>
    <s v="Elsewhere in US"/>
    <m/>
    <m/>
    <m/>
    <m/>
    <m/>
    <m/>
    <m/>
    <m/>
    <m/>
    <m/>
    <m/>
    <n v="1"/>
    <n v="1"/>
    <n v="1"/>
    <s v="Comment by actor/actress"/>
    <s v="Hillary: Secondhand smoke kills Cassandra: I'm counting on it"/>
    <m/>
    <s v="Health of Non-Smoker"/>
    <s v="Comment by actor/actress"/>
    <m/>
    <m/>
    <m/>
    <m/>
    <m/>
    <m/>
    <m/>
    <m/>
    <m/>
    <m/>
    <m/>
    <m/>
    <s v="cigarette"/>
    <m/>
    <m/>
    <m/>
    <s v="cigarette"/>
    <m/>
    <s v="cigarette"/>
    <s v="cigarette"/>
    <m/>
    <m/>
    <m/>
    <m/>
    <m/>
    <m/>
    <m/>
    <s v="Pro"/>
    <n v="6"/>
    <n v="6"/>
    <n v="6"/>
    <n v="3"/>
    <s v="Tobacco use by person under 18, tobacco use in designated non-smoking area, tobacco use around pregnant/ill woman"/>
    <s v="minor; use near child/pregnant/ill person"/>
    <n v="0"/>
    <n v="3"/>
    <n v="6"/>
    <n v="1"/>
    <n v="1"/>
    <m/>
    <m/>
  </r>
  <r>
    <n v="48837"/>
    <s v="Harry Potter and the Prisoner of Azkaban"/>
    <d v="2004-06-04T00:00:00"/>
    <x v="2"/>
    <s v="T10"/>
    <n v="142"/>
    <s v="Warner Bros."/>
    <x v="4"/>
    <m/>
    <x v="2"/>
    <n v="130000000"/>
    <n v="0"/>
    <m/>
    <n v="249358727"/>
    <s v="final"/>
    <n v="6.21"/>
    <n v="0"/>
    <n v="0"/>
    <n v="0"/>
    <n v="0"/>
    <s v="UK"/>
    <m/>
    <m/>
    <m/>
    <m/>
    <m/>
    <s v="Columbus, Chris; Heyman, David; Radcliffe, Mark"/>
    <s v="Cuarón, Alfonso"/>
    <s v="Kloves, Steve"/>
    <s v="Wilkinson, Barry"/>
    <s v="Weisberg, Steven"/>
    <m/>
    <m/>
    <m/>
    <m/>
    <m/>
    <m/>
    <m/>
    <m/>
    <m/>
    <m/>
    <m/>
    <m/>
    <m/>
    <m/>
    <m/>
    <m/>
    <m/>
    <m/>
    <m/>
    <m/>
    <m/>
    <m/>
    <m/>
    <m/>
    <m/>
    <m/>
    <m/>
    <m/>
    <m/>
    <m/>
    <m/>
    <m/>
    <m/>
    <m/>
    <m/>
    <m/>
    <m/>
    <m/>
    <m/>
    <m/>
    <m/>
    <m/>
    <m/>
    <m/>
    <m/>
    <m/>
    <m/>
    <m/>
    <m/>
    <m/>
    <m/>
    <m/>
    <m/>
    <m/>
    <m/>
    <m/>
    <m/>
    <m/>
    <m/>
    <m/>
    <m/>
    <m/>
    <m/>
    <m/>
    <m/>
    <m/>
    <m/>
    <m/>
    <m/>
    <m/>
    <m/>
    <m/>
    <m/>
    <m/>
    <m/>
    <m/>
    <m/>
    <m/>
    <m/>
    <m/>
    <m/>
    <m/>
    <m/>
    <m/>
    <m/>
    <m/>
    <m/>
    <m/>
    <m/>
    <m/>
    <m/>
    <m/>
    <m/>
    <m/>
    <m/>
    <m/>
    <m/>
    <m/>
    <m/>
    <m/>
    <m/>
    <m/>
    <m/>
    <n v="0"/>
    <n v="0"/>
    <n v="0"/>
    <n v="0"/>
    <n v="0"/>
    <n v="0"/>
    <n v="40154384"/>
    <n v="0"/>
    <m/>
    <m/>
    <m/>
    <m/>
    <m/>
    <m/>
    <m/>
    <m/>
    <m/>
    <m/>
    <m/>
    <m/>
    <m/>
    <m/>
    <m/>
    <m/>
    <m/>
    <m/>
    <m/>
    <m/>
    <m/>
    <m/>
    <m/>
    <n v="0"/>
    <n v="0"/>
    <n v="0"/>
    <m/>
    <m/>
    <m/>
    <m/>
    <m/>
    <m/>
    <m/>
    <m/>
    <m/>
    <m/>
    <m/>
    <m/>
    <m/>
    <m/>
    <m/>
    <m/>
    <m/>
    <m/>
    <m/>
    <m/>
    <m/>
    <m/>
    <m/>
    <m/>
    <m/>
    <m/>
    <m/>
    <m/>
    <m/>
    <m/>
    <m/>
    <m/>
    <m/>
    <n v="0"/>
    <n v="0"/>
    <n v="0"/>
    <n v="0"/>
    <m/>
    <m/>
    <n v="0"/>
    <n v="0"/>
    <n v="1"/>
    <n v="1"/>
    <n v="1"/>
    <m/>
    <m/>
  </r>
  <r>
    <n v="48838"/>
    <s v="Chronicles of Riddick, The"/>
    <d v="2004-06-11T00:00:00"/>
    <x v="2"/>
    <s v="T10"/>
    <n v="109"/>
    <s v="Universal"/>
    <x v="2"/>
    <m/>
    <x v="0"/>
    <n v="110000000"/>
    <n v="0"/>
    <m/>
    <n v="57637485"/>
    <s v="final"/>
    <n v="6.21"/>
    <n v="0"/>
    <n v="1"/>
    <n v="0"/>
    <n v="0"/>
    <s v="US"/>
    <s v="CA"/>
    <m/>
    <s v="CAN"/>
    <m/>
    <s v="BC"/>
    <s v="Diesel, Vin; Kroopf, Scott"/>
    <s v="Twohy, David"/>
    <s v="Twohy, David"/>
    <s v="Tomlinson, Tom"/>
    <s v="Hunter, Martin"/>
    <s v="Chinlund, Nick"/>
    <s v="credited non-star"/>
    <s v="Cigarette"/>
    <s v="30+"/>
    <s v="Male"/>
    <s v="Caucasian"/>
    <m/>
    <s v="Bad guy"/>
    <s v="Non-IMDb, Extra"/>
    <s v="extra"/>
    <s v="Cigarette"/>
    <s v="30+"/>
    <s v="Male"/>
    <s v="Caucasian"/>
    <m/>
    <s v="Bad guy"/>
    <s v="Non-IMDb, Extra"/>
    <s v="extra"/>
    <s v="Cigarette"/>
    <s v="30+"/>
    <s v="Male"/>
    <s v="Caucasian"/>
    <m/>
    <s v="Bad guy"/>
    <s v="Non-IMDb, Extra"/>
    <s v="extra"/>
    <s v="Cigarette"/>
    <s v="30+"/>
    <s v="Male"/>
    <s v="Caucasian"/>
    <m/>
    <m/>
    <m/>
    <m/>
    <m/>
    <m/>
    <m/>
    <m/>
    <m/>
    <m/>
    <m/>
    <m/>
    <m/>
    <m/>
    <m/>
    <m/>
    <m/>
    <m/>
    <m/>
    <m/>
    <m/>
    <m/>
    <m/>
    <m/>
    <m/>
    <m/>
    <m/>
    <m/>
    <m/>
    <m/>
    <m/>
    <m/>
    <m/>
    <m/>
    <m/>
    <m/>
    <m/>
    <m/>
    <m/>
    <m/>
    <m/>
    <m/>
    <m/>
    <m/>
    <m/>
    <m/>
    <m/>
    <m/>
    <m/>
    <m/>
    <m/>
    <m/>
    <m/>
    <m/>
    <m/>
    <m/>
    <m/>
    <m/>
    <m/>
    <s v="Kool"/>
    <s v="Kool"/>
    <s v="No actor use"/>
    <s v="Mentioned"/>
    <m/>
    <m/>
    <m/>
    <m/>
    <m/>
    <m/>
    <m/>
    <m/>
    <m/>
    <m/>
    <n v="17"/>
    <n v="0"/>
    <n v="0"/>
    <n v="0"/>
    <n v="17"/>
    <s v="10 — 29"/>
    <n v="9281399"/>
    <n v="157783783"/>
    <s v="Workplace"/>
    <s v="Vehicle"/>
    <m/>
    <m/>
    <m/>
    <m/>
    <s v="underground prison"/>
    <m/>
    <s v="Non-smoking adult"/>
    <m/>
    <m/>
    <m/>
    <m/>
    <m/>
    <s v="Outside of US"/>
    <m/>
    <s v="Outside of US"/>
    <m/>
    <m/>
    <m/>
    <m/>
    <m/>
    <m/>
    <n v="0"/>
    <n v="1"/>
    <n v="3"/>
    <m/>
    <m/>
    <m/>
    <m/>
    <m/>
    <m/>
    <m/>
    <m/>
    <m/>
    <m/>
    <m/>
    <m/>
    <m/>
    <m/>
    <m/>
    <m/>
    <m/>
    <m/>
    <m/>
    <m/>
    <m/>
    <m/>
    <s v="cigarette"/>
    <s v="cigarette"/>
    <m/>
    <m/>
    <m/>
    <s v="cigarette"/>
    <m/>
    <m/>
    <m/>
    <m/>
    <s v="Pro"/>
    <n v="4"/>
    <n v="6"/>
    <n v="4"/>
    <n v="3"/>
    <s v="Specific brand"/>
    <s v="specific brand depiction"/>
    <n v="0"/>
    <n v="2.4300000000000002"/>
    <n v="6"/>
    <n v="1"/>
    <n v="1"/>
    <m/>
    <m/>
  </r>
  <r>
    <n v="48839"/>
    <s v="Garfield: The Movie"/>
    <d v="2004-06-11T00:00:00"/>
    <x v="2"/>
    <s v="T10"/>
    <n v="85"/>
    <s v="Fox"/>
    <x v="5"/>
    <m/>
    <x v="2"/>
    <n v="50000000"/>
    <n v="0"/>
    <m/>
    <n v="75367693"/>
    <s v="final"/>
    <n v="6.21"/>
    <n v="0"/>
    <n v="0"/>
    <n v="0"/>
    <n v="0"/>
    <s v="US"/>
    <s v="CA"/>
    <m/>
    <m/>
    <m/>
    <m/>
    <s v="Davis, John"/>
    <s v="Hewitt, Peter"/>
    <s v="Cohen, Joel; Sokolow, Alec"/>
    <s v="Bonaventura, Tony"/>
    <s v="Berger, Peter E."/>
    <m/>
    <m/>
    <m/>
    <m/>
    <m/>
    <m/>
    <m/>
    <m/>
    <m/>
    <m/>
    <m/>
    <m/>
    <m/>
    <m/>
    <m/>
    <m/>
    <m/>
    <m/>
    <m/>
    <m/>
    <m/>
    <m/>
    <m/>
    <m/>
    <m/>
    <m/>
    <m/>
    <m/>
    <m/>
    <m/>
    <m/>
    <m/>
    <m/>
    <m/>
    <m/>
    <m/>
    <m/>
    <m/>
    <m/>
    <m/>
    <m/>
    <m/>
    <m/>
    <m/>
    <m/>
    <m/>
    <m/>
    <m/>
    <m/>
    <m/>
    <m/>
    <m/>
    <m/>
    <m/>
    <m/>
    <m/>
    <m/>
    <m/>
    <m/>
    <m/>
    <m/>
    <m/>
    <m/>
    <m/>
    <m/>
    <m/>
    <m/>
    <m/>
    <m/>
    <m/>
    <m/>
    <m/>
    <m/>
    <m/>
    <m/>
    <m/>
    <m/>
    <m/>
    <m/>
    <m/>
    <m/>
    <m/>
    <m/>
    <m/>
    <m/>
    <m/>
    <m/>
    <m/>
    <m/>
    <m/>
    <m/>
    <m/>
    <m/>
    <m/>
    <m/>
    <m/>
    <m/>
    <m/>
    <m/>
    <m/>
    <m/>
    <m/>
    <m/>
    <n v="0"/>
    <n v="0"/>
    <n v="0"/>
    <n v="0"/>
    <n v="0"/>
    <n v="0"/>
    <n v="12136505"/>
    <n v="0"/>
    <m/>
    <m/>
    <m/>
    <m/>
    <m/>
    <m/>
    <m/>
    <m/>
    <m/>
    <m/>
    <m/>
    <m/>
    <m/>
    <m/>
    <m/>
    <m/>
    <m/>
    <m/>
    <m/>
    <m/>
    <m/>
    <m/>
    <m/>
    <n v="0"/>
    <n v="0"/>
    <n v="0"/>
    <m/>
    <m/>
    <m/>
    <m/>
    <m/>
    <m/>
    <m/>
    <m/>
    <m/>
    <m/>
    <m/>
    <m/>
    <m/>
    <m/>
    <m/>
    <m/>
    <m/>
    <m/>
    <m/>
    <m/>
    <m/>
    <m/>
    <m/>
    <m/>
    <m/>
    <m/>
    <m/>
    <m/>
    <m/>
    <m/>
    <m/>
    <m/>
    <m/>
    <n v="0"/>
    <n v="0"/>
    <n v="0"/>
    <n v="0"/>
    <m/>
    <m/>
    <n v="0"/>
    <n v="0"/>
    <n v="1"/>
    <n v="1"/>
    <n v="1"/>
    <m/>
    <m/>
  </r>
  <r>
    <n v="48840"/>
    <s v="Stepford Wives, The"/>
    <d v="2004-06-11T00:00:00"/>
    <x v="2"/>
    <s v="T10"/>
    <n v="115"/>
    <s v="Paramount"/>
    <x v="3"/>
    <m/>
    <x v="0"/>
    <n v="90000000"/>
    <n v="0"/>
    <m/>
    <n v="59475623"/>
    <s v="final"/>
    <n v="6.21"/>
    <n v="0"/>
    <n v="1"/>
    <n v="0"/>
    <n v="0"/>
    <s v="US"/>
    <s v="NY"/>
    <m/>
    <s v="US"/>
    <s v="CT"/>
    <m/>
    <s v="De Line, Donald; Grunfeld, Gabriel; Rudin, Scott; Scherick, Edgar J."/>
    <s v="Oz, Frank"/>
    <s v="Rudnick, Paul"/>
    <s v="Allen, Tommy"/>
    <s v="Rabinowitz, Jay"/>
    <s v="Broderick, Matthew"/>
    <s v="star"/>
    <s v="Cigar"/>
    <s v="30+"/>
    <s v="Male"/>
    <s v="Caucasian"/>
    <m/>
    <s v="Good guy"/>
    <s v="Bannister, Roger"/>
    <s v="credited non-star"/>
    <s v="Cigar"/>
    <s v="30+"/>
    <s v="Male"/>
    <s v="Caucasian"/>
    <m/>
    <m/>
    <s v="Non-IMDb, Extra"/>
    <s v="extra"/>
    <s v="Cigar"/>
    <s v="30+"/>
    <s v="Male"/>
    <s v="Caucasian"/>
    <m/>
    <m/>
    <m/>
    <m/>
    <m/>
    <m/>
    <m/>
    <m/>
    <m/>
    <m/>
    <m/>
    <m/>
    <m/>
    <m/>
    <m/>
    <m/>
    <m/>
    <m/>
    <m/>
    <m/>
    <m/>
    <m/>
    <m/>
    <m/>
    <m/>
    <m/>
    <m/>
    <m/>
    <m/>
    <m/>
    <m/>
    <m/>
    <m/>
    <m/>
    <m/>
    <m/>
    <m/>
    <m/>
    <m/>
    <m/>
    <m/>
    <m/>
    <m/>
    <m/>
    <m/>
    <m/>
    <m/>
    <m/>
    <m/>
    <m/>
    <m/>
    <m/>
    <m/>
    <m/>
    <m/>
    <m/>
    <m/>
    <m/>
    <m/>
    <m/>
    <m/>
    <m/>
    <m/>
    <m/>
    <m/>
    <m/>
    <m/>
    <m/>
    <m/>
    <m/>
    <m/>
    <m/>
    <m/>
    <m/>
    <m/>
    <m/>
    <m/>
    <m/>
    <m/>
    <m/>
    <m/>
    <n v="0"/>
    <n v="25"/>
    <n v="0"/>
    <n v="0"/>
    <n v="25"/>
    <s v="10 — 29"/>
    <n v="9577395"/>
    <n v="239434875"/>
    <m/>
    <m/>
    <m/>
    <m/>
    <m/>
    <m/>
    <s v="men's club"/>
    <m/>
    <s v="Non-smoking adult"/>
    <m/>
    <m/>
    <s v="Elsewhere in US"/>
    <m/>
    <m/>
    <m/>
    <m/>
    <m/>
    <m/>
    <m/>
    <m/>
    <m/>
    <m/>
    <m/>
    <n v="1"/>
    <n v="1"/>
    <n v="1"/>
    <m/>
    <m/>
    <m/>
    <m/>
    <m/>
    <m/>
    <m/>
    <m/>
    <m/>
    <m/>
    <m/>
    <m/>
    <m/>
    <m/>
    <m/>
    <m/>
    <m/>
    <m/>
    <s v="cigar"/>
    <m/>
    <m/>
    <m/>
    <m/>
    <m/>
    <m/>
    <s v="cigar"/>
    <m/>
    <m/>
    <m/>
    <m/>
    <s v="cigar"/>
    <s v="special treatment"/>
    <s v="Pro"/>
    <n v="6"/>
    <n v="6"/>
    <n v="6"/>
    <n v="3"/>
    <m/>
    <m/>
    <n v="0"/>
    <n v="3"/>
    <n v="4"/>
    <n v="1"/>
    <n v="1"/>
    <m/>
    <m/>
  </r>
  <r>
    <n v="48844"/>
    <s v="Around the World in 80 Days"/>
    <d v="2004-06-16T00:00:00"/>
    <x v="2"/>
    <s v="T10"/>
    <n v="90"/>
    <s v="Walden"/>
    <x v="1"/>
    <m/>
    <x v="2"/>
    <n v="110000000"/>
    <n v="0"/>
    <m/>
    <n v="24004159"/>
    <s v="final"/>
    <n v="6.21"/>
    <n v="0"/>
    <n v="1"/>
    <n v="0"/>
    <n v="0"/>
    <s v="Germany"/>
    <m/>
    <m/>
    <s v="VAR"/>
    <m/>
    <m/>
    <s v="Badalato, Bill; Lieberman, Hal"/>
    <s v="Coraci, Frank"/>
    <s v="Titcher, David N.; Benullo, David; Goldstein, David Andrew"/>
    <s v="Gibbs, Barry"/>
    <s v="Lewis, Tom"/>
    <s v="Non-IMDb, Extra"/>
    <s v="extra"/>
    <s v="Cigar"/>
    <s v="30+"/>
    <s v="Male"/>
    <s v="Caucasian"/>
    <m/>
    <m/>
    <s v="Non-IMDb, Extra"/>
    <s v="extra"/>
    <s v="Cigar"/>
    <s v="30+"/>
    <s v="Male"/>
    <s v="Caucasian"/>
    <m/>
    <m/>
    <s v="Non-IMDb, Extra"/>
    <s v="extra"/>
    <s v="Cigar"/>
    <s v="30+"/>
    <s v="Male"/>
    <s v="Caucasian"/>
    <m/>
    <m/>
    <s v="Non-IMDb, Extra"/>
    <s v="extra"/>
    <s v="Cigar"/>
    <s v="30+"/>
    <s v="Male"/>
    <s v="Caucasian"/>
    <m/>
    <m/>
    <s v="Non-IMDb, Extra"/>
    <s v="extra"/>
    <s v="Cigar"/>
    <s v="30+"/>
    <s v="Male"/>
    <s v="Caucasian"/>
    <m/>
    <m/>
    <s v="Non-IMDb, Extra"/>
    <s v="extra"/>
    <s v="Cigar"/>
    <s v="30+"/>
    <s v="Male"/>
    <s v="Caucasian"/>
    <m/>
    <m/>
    <m/>
    <m/>
    <m/>
    <m/>
    <m/>
    <m/>
    <m/>
    <m/>
    <m/>
    <m/>
    <m/>
    <m/>
    <m/>
    <m/>
    <m/>
    <m/>
    <m/>
    <m/>
    <m/>
    <m/>
    <m/>
    <m/>
    <m/>
    <m/>
    <m/>
    <m/>
    <m/>
    <m/>
    <m/>
    <m/>
    <m/>
    <m/>
    <m/>
    <m/>
    <m/>
    <m/>
    <m/>
    <m/>
    <m/>
    <m/>
    <m/>
    <m/>
    <m/>
    <m/>
    <m/>
    <m/>
    <m/>
    <m/>
    <m/>
    <m/>
    <m/>
    <m/>
    <m/>
    <m/>
    <m/>
    <n v="6"/>
    <n v="5"/>
    <n v="4"/>
    <n v="0"/>
    <n v="15"/>
    <s v="10 — 29"/>
    <n v="3865404"/>
    <n v="57981060"/>
    <s v="Outdoors"/>
    <m/>
    <m/>
    <m/>
    <m/>
    <m/>
    <s v="&quot;Royal Academy of Science&quot; indoor location"/>
    <s v="street, outdoor ticket vendor"/>
    <m/>
    <m/>
    <m/>
    <s v="California"/>
    <m/>
    <m/>
    <s v="Outside of US"/>
    <m/>
    <s v="Outside of US"/>
    <m/>
    <m/>
    <m/>
    <m/>
    <m/>
    <m/>
    <n v="0"/>
    <n v="0"/>
    <n v="6"/>
    <m/>
    <m/>
    <m/>
    <m/>
    <m/>
    <m/>
    <m/>
    <m/>
    <m/>
    <m/>
    <m/>
    <m/>
    <m/>
    <m/>
    <m/>
    <m/>
    <m/>
    <m/>
    <m/>
    <m/>
    <s v="cigar; pipe"/>
    <m/>
    <m/>
    <m/>
    <m/>
    <s v="cigar; pipe"/>
    <m/>
    <m/>
    <m/>
    <s v="cigarette; pipe"/>
    <m/>
    <m/>
    <s v="Pro"/>
    <n v="4"/>
    <n v="6"/>
    <n v="2"/>
    <n v="2"/>
    <m/>
    <m/>
    <n v="0"/>
    <n v="2"/>
    <n v="3"/>
    <n v="1"/>
    <n v="1"/>
    <m/>
    <m/>
  </r>
  <r>
    <n v="48843"/>
    <s v="Dodgeball: A True Underdog Story"/>
    <d v="2004-06-18T00:00:00"/>
    <x v="2"/>
    <s v="T10"/>
    <n v="97"/>
    <s v="Fox"/>
    <x v="5"/>
    <m/>
    <x v="0"/>
    <n v="20000000"/>
    <n v="0"/>
    <m/>
    <n v="114324072"/>
    <s v="final"/>
    <n v="6.21"/>
    <n v="0"/>
    <n v="1"/>
    <n v="0"/>
    <n v="0"/>
    <s v="US"/>
    <s v="CA"/>
    <m/>
    <s v="US"/>
    <s v="NV"/>
    <m/>
    <s v="Cornfeld, Stuart; Stiller, Ben"/>
    <s v="Thurber, Rawson Marshall"/>
    <s v="Thurber, Rawson Marshall"/>
    <s v="Mannion, Sean"/>
    <m/>
    <s v="Stiller, Ben"/>
    <s v="star"/>
    <s v="Cigar"/>
    <s v="30+"/>
    <s v="Male"/>
    <s v="Caucasian"/>
    <m/>
    <s v="Bad guy"/>
    <s v="Non-IMDb, Extra"/>
    <s v="extra"/>
    <s v="Cigarette"/>
    <s v="20-30"/>
    <s v="Male"/>
    <s v="Caucasian"/>
    <m/>
    <m/>
    <m/>
    <m/>
    <m/>
    <m/>
    <m/>
    <m/>
    <m/>
    <m/>
    <m/>
    <m/>
    <m/>
    <m/>
    <m/>
    <m/>
    <m/>
    <m/>
    <m/>
    <m/>
    <m/>
    <m/>
    <m/>
    <m/>
    <m/>
    <m/>
    <m/>
    <m/>
    <m/>
    <m/>
    <m/>
    <m/>
    <m/>
    <m/>
    <m/>
    <m/>
    <m/>
    <m/>
    <m/>
    <m/>
    <m/>
    <m/>
    <m/>
    <m/>
    <m/>
    <m/>
    <m/>
    <m/>
    <m/>
    <m/>
    <m/>
    <m/>
    <m/>
    <m/>
    <m/>
    <m/>
    <m/>
    <m/>
    <m/>
    <m/>
    <m/>
    <m/>
    <m/>
    <m/>
    <m/>
    <m/>
    <m/>
    <m/>
    <m/>
    <m/>
    <m/>
    <m/>
    <m/>
    <m/>
    <m/>
    <m/>
    <m/>
    <m/>
    <m/>
    <m/>
    <m/>
    <m/>
    <m/>
    <m/>
    <m/>
    <m/>
    <m/>
    <m/>
    <m/>
    <n v="2"/>
    <n v="7"/>
    <n v="0"/>
    <n v="0"/>
    <n v="9"/>
    <s v="1 — 9"/>
    <n v="18409673"/>
    <n v="165687057"/>
    <s v="K-12 school"/>
    <s v="Hotel/motel"/>
    <s v="Outdoors"/>
    <m/>
    <m/>
    <m/>
    <m/>
    <s v="outside bar"/>
    <s v="Child"/>
    <m/>
    <m/>
    <s v="Elsewhere in US"/>
    <m/>
    <m/>
    <m/>
    <m/>
    <m/>
    <m/>
    <m/>
    <m/>
    <m/>
    <m/>
    <m/>
    <n v="1"/>
    <n v="0"/>
    <n v="1"/>
    <m/>
    <m/>
    <m/>
    <m/>
    <m/>
    <m/>
    <m/>
    <m/>
    <m/>
    <m/>
    <m/>
    <m/>
    <m/>
    <m/>
    <m/>
    <m/>
    <m/>
    <m/>
    <m/>
    <m/>
    <s v="cigar"/>
    <m/>
    <m/>
    <m/>
    <m/>
    <m/>
    <m/>
    <m/>
    <m/>
    <s v="cigarette"/>
    <m/>
    <m/>
    <s v="Pro"/>
    <n v="2"/>
    <n v="6"/>
    <n v="6"/>
    <n v="3"/>
    <s v="Tobacco use around child"/>
    <s v="use near child/pregnant/ill person"/>
    <n v="0"/>
    <n v="2.4300000000000002"/>
    <n v="6"/>
    <n v="1"/>
    <n v="1"/>
    <m/>
    <m/>
  </r>
  <r>
    <n v="48845"/>
    <s v="Terminal, The"/>
    <d v="2004-06-18T00:00:00"/>
    <x v="2"/>
    <s v="T10"/>
    <n v="128"/>
    <s v="DreamWorks"/>
    <x v="0"/>
    <s v="DreamWorks"/>
    <x v="0"/>
    <n v="60000000"/>
    <n v="0"/>
    <m/>
    <n v="77032279"/>
    <s v="final"/>
    <n v="6.21"/>
    <n v="0"/>
    <n v="1"/>
    <n v="0"/>
    <n v="0"/>
    <s v="US"/>
    <s v="CA"/>
    <m/>
    <s v="CAN"/>
    <m/>
    <s v="QC"/>
    <s v="MacDonald, Laurie; Parkes, Walter F.; Spielberg, Steven"/>
    <s v="Spielberg, Steven"/>
    <s v="Gervasi, Sacha; Nathanson, Jeff"/>
    <s v="Harlocker, Doug"/>
    <s v="Kahn, Michael"/>
    <s v="McBride, Chi"/>
    <s v="credited non-star"/>
    <s v="Cigarette"/>
    <s v="30+"/>
    <s v="Male"/>
    <s v="African American"/>
    <m/>
    <s v="Good guy"/>
    <m/>
    <m/>
    <m/>
    <m/>
    <m/>
    <m/>
    <m/>
    <m/>
    <m/>
    <m/>
    <m/>
    <m/>
    <m/>
    <m/>
    <m/>
    <m/>
    <m/>
    <m/>
    <m/>
    <m/>
    <m/>
    <m/>
    <m/>
    <m/>
    <m/>
    <m/>
    <m/>
    <m/>
    <m/>
    <m/>
    <m/>
    <m/>
    <m/>
    <m/>
    <m/>
    <m/>
    <m/>
    <m/>
    <m/>
    <m/>
    <m/>
    <m/>
    <m/>
    <m/>
    <m/>
    <m/>
    <m/>
    <m/>
    <m/>
    <m/>
    <m/>
    <m/>
    <m/>
    <m/>
    <m/>
    <m/>
    <m/>
    <m/>
    <m/>
    <m/>
    <m/>
    <m/>
    <m/>
    <m/>
    <m/>
    <m/>
    <m/>
    <m/>
    <m/>
    <m/>
    <m/>
    <m/>
    <m/>
    <m/>
    <m/>
    <m/>
    <m/>
    <m/>
    <m/>
    <m/>
    <m/>
    <m/>
    <m/>
    <m/>
    <m/>
    <m/>
    <m/>
    <m/>
    <m/>
    <m/>
    <m/>
    <m/>
    <m/>
    <m/>
    <m/>
    <n v="7"/>
    <n v="0"/>
    <n v="0"/>
    <n v="0"/>
    <n v="7"/>
    <s v="1 — 9"/>
    <n v="12404554"/>
    <n v="86831878"/>
    <s v="Workplace"/>
    <m/>
    <m/>
    <m/>
    <m/>
    <m/>
    <m/>
    <m/>
    <s v="Non-smoking adult"/>
    <s v="Designated non-smoking area"/>
    <m/>
    <s v="Elsewhere in US"/>
    <m/>
    <m/>
    <m/>
    <m/>
    <m/>
    <m/>
    <m/>
    <m/>
    <m/>
    <m/>
    <m/>
    <n v="0"/>
    <n v="1"/>
    <n v="0"/>
    <m/>
    <m/>
    <m/>
    <m/>
    <m/>
    <m/>
    <m/>
    <m/>
    <m/>
    <m/>
    <m/>
    <m/>
    <m/>
    <m/>
    <m/>
    <m/>
    <m/>
    <m/>
    <m/>
    <m/>
    <m/>
    <m/>
    <m/>
    <m/>
    <m/>
    <s v="cigarette"/>
    <m/>
    <m/>
    <m/>
    <m/>
    <m/>
    <m/>
    <s v="Pro"/>
    <n v="2"/>
    <n v="6"/>
    <n v="4"/>
    <n v="3"/>
    <s v="Tobacco use in designated non-smoking area"/>
    <m/>
    <n v="0"/>
    <n v="2.14"/>
    <n v="3"/>
    <n v="1"/>
    <n v="1"/>
    <m/>
    <s v="Tobacco use was in an airport baggage work area."/>
  </r>
  <r>
    <n v="48846"/>
    <s v="White Chicks"/>
    <d v="2004-06-23T00:00:00"/>
    <x v="2"/>
    <s v="T10"/>
    <n v="97"/>
    <s v="Sony"/>
    <x v="6"/>
    <m/>
    <x v="0"/>
    <n v="19700000"/>
    <n v="0"/>
    <m/>
    <n v="69148997"/>
    <s v="final"/>
    <n v="6.21"/>
    <n v="0"/>
    <n v="1"/>
    <n v="0"/>
    <n v="0"/>
    <s v="CAN"/>
    <m/>
    <s v="BC"/>
    <m/>
    <m/>
    <m/>
    <s v="Alvarez, Rick; Mayes, Lee R.; Wayans, Keenen Ivory; Wayans, Marlon"/>
    <s v="Wayans, Keenen Ivory"/>
    <s v="Wayans, Keenen Ivory; Wayans, Shawn; Wayans, Marlon; McElfresh, Andrew"/>
    <s v="Harper, Haida"/>
    <s v="Gourson, Jeff"/>
    <s v="Wayans, Marlon"/>
    <s v="star"/>
    <s v="Cigar"/>
    <s v="30+"/>
    <s v="Male"/>
    <s v="African American"/>
    <m/>
    <s v="Good guy"/>
    <s v="Wayans, Shawn"/>
    <s v="star"/>
    <s v="Cigar"/>
    <s v="30+"/>
    <s v="Male"/>
    <s v="African American"/>
    <m/>
    <s v="Good guy"/>
    <s v="Heard, John"/>
    <s v="credited non-star"/>
    <s v="Cigar"/>
    <s v="30+"/>
    <s v="Male"/>
    <s v="Caucasian"/>
    <m/>
    <s v="Bad guy"/>
    <s v="Cauffiel, Jessica"/>
    <s v="credited non-star"/>
    <s v="Cigarette"/>
    <s v="20-30"/>
    <s v="Female"/>
    <s v="Caucasian"/>
    <m/>
    <s v="Good guy"/>
    <s v="Reardon, John Henry"/>
    <s v="credited non-star"/>
    <s v="Cigarette"/>
    <s v="20-30"/>
    <s v="Male"/>
    <s v="Caucasian"/>
    <m/>
    <s v="Bad guy"/>
    <s v="Non-IMDb, Extra"/>
    <s v="extra"/>
    <s v="Cigarette"/>
    <s v="30+"/>
    <s v="Male"/>
    <s v="Other"/>
    <s v="Unidentified"/>
    <m/>
    <m/>
    <m/>
    <m/>
    <m/>
    <m/>
    <m/>
    <m/>
    <m/>
    <m/>
    <m/>
    <m/>
    <m/>
    <m/>
    <m/>
    <m/>
    <m/>
    <m/>
    <m/>
    <m/>
    <m/>
    <m/>
    <m/>
    <m/>
    <m/>
    <m/>
    <m/>
    <m/>
    <m/>
    <m/>
    <m/>
    <m/>
    <m/>
    <m/>
    <m/>
    <m/>
    <m/>
    <m/>
    <m/>
    <m/>
    <m/>
    <m/>
    <m/>
    <m/>
    <m/>
    <m/>
    <m/>
    <m/>
    <m/>
    <m/>
    <m/>
    <m/>
    <m/>
    <m/>
    <m/>
    <m/>
    <n v="22"/>
    <n v="37"/>
    <n v="0"/>
    <n v="0"/>
    <n v="59"/>
    <s v="50+"/>
    <n v="11135104"/>
    <n v="656971136"/>
    <s v="Workplace"/>
    <s v="Hotel/motel"/>
    <s v="Outdoors"/>
    <m/>
    <m/>
    <m/>
    <m/>
    <s v="backyard, party"/>
    <s v="Non-smoking adult"/>
    <m/>
    <m/>
    <s v="Elsewhere in US"/>
    <m/>
    <m/>
    <m/>
    <m/>
    <m/>
    <m/>
    <m/>
    <m/>
    <m/>
    <m/>
    <m/>
    <n v="2"/>
    <n v="3"/>
    <n v="1"/>
    <m/>
    <m/>
    <m/>
    <m/>
    <m/>
    <m/>
    <m/>
    <m/>
    <m/>
    <m/>
    <m/>
    <m/>
    <m/>
    <m/>
    <m/>
    <m/>
    <m/>
    <m/>
    <m/>
    <m/>
    <s v="cigarette; cigar"/>
    <s v="cigarette"/>
    <m/>
    <m/>
    <m/>
    <m/>
    <m/>
    <s v="cigar"/>
    <m/>
    <m/>
    <m/>
    <m/>
    <s v="Pro"/>
    <n v="6"/>
    <n v="6"/>
    <n v="6"/>
    <n v="3"/>
    <m/>
    <m/>
    <n v="0"/>
    <n v="3"/>
    <n v="4"/>
    <n v="1"/>
    <n v="1"/>
    <m/>
    <m/>
  </r>
  <r>
    <n v="48847"/>
    <s v="Notebook, The"/>
    <d v="2004-06-25T00:00:00"/>
    <x v="2"/>
    <s v="T10"/>
    <n v="115"/>
    <s v="New Line"/>
    <x v="4"/>
    <m/>
    <x v="0"/>
    <n v="30000000"/>
    <n v="0"/>
    <m/>
    <n v="81001787"/>
    <s v="final"/>
    <n v="6.21"/>
    <n v="0"/>
    <n v="1"/>
    <n v="0"/>
    <n v="0"/>
    <s v="US"/>
    <s v="SC"/>
    <m/>
    <s v="CAN"/>
    <m/>
    <s v="QC"/>
    <s v="Harris, Lynn; Johnson, Mark"/>
    <s v="Cassavetes, Nick"/>
    <s v="Leven, Jeremy"/>
    <s v="Farley, Maureen"/>
    <s v="Heim, Alan"/>
    <s v="Connolly, Kevin"/>
    <s v="credited non-star"/>
    <s v="Cigar"/>
    <s v="Teen"/>
    <s v="Male"/>
    <s v="Caucasian"/>
    <m/>
    <m/>
    <s v="Thornton, David"/>
    <s v="credited non-star"/>
    <s v="Cigar"/>
    <s v="30+"/>
    <s v="Male"/>
    <s v="Caucasian"/>
    <m/>
    <m/>
    <s v="Thornton, David"/>
    <s v="credited non-star"/>
    <s v="Pipe"/>
    <s v="30+"/>
    <s v="Male"/>
    <s v="Caucasian"/>
    <m/>
    <m/>
    <s v="Marsden, James"/>
    <s v="credited non-star"/>
    <s v="Cigarette"/>
    <s v="20-30"/>
    <s v="Male"/>
    <s v="Caucasian"/>
    <m/>
    <m/>
    <s v="Non-IMDb, Extra"/>
    <s v="extra"/>
    <s v="Cigar"/>
    <s v="30+"/>
    <s v="Male"/>
    <s v="Caucasian"/>
    <m/>
    <m/>
    <s v="Non-IMDb, Extra"/>
    <s v="extra"/>
    <s v="Cigarette"/>
    <s v="20-30"/>
    <s v="Male"/>
    <s v="Caucasian"/>
    <m/>
    <m/>
    <m/>
    <m/>
    <m/>
    <m/>
    <m/>
    <m/>
    <m/>
    <m/>
    <m/>
    <m/>
    <m/>
    <m/>
    <m/>
    <m/>
    <m/>
    <m/>
    <m/>
    <m/>
    <m/>
    <m/>
    <m/>
    <m/>
    <m/>
    <m/>
    <m/>
    <m/>
    <m/>
    <m/>
    <m/>
    <m/>
    <m/>
    <m/>
    <m/>
    <m/>
    <m/>
    <m/>
    <m/>
    <m/>
    <m/>
    <m/>
    <m/>
    <s v="Chesterfield"/>
    <s v="Chesterfield"/>
    <s v="No actor use"/>
    <s v="Billboard or poster"/>
    <m/>
    <m/>
    <m/>
    <m/>
    <m/>
    <m/>
    <m/>
    <m/>
    <m/>
    <m/>
    <n v="3"/>
    <n v="11"/>
    <n v="3"/>
    <n v="0"/>
    <n v="17"/>
    <s v="10 — 29"/>
    <n v="13043766"/>
    <n v="221744022"/>
    <s v="Home"/>
    <s v="Workplace"/>
    <s v="Outdoors"/>
    <m/>
    <m/>
    <m/>
    <m/>
    <s v="carnival, army camp, porch"/>
    <s v="Non-smoking adult"/>
    <m/>
    <m/>
    <s v="Elsewhere in US"/>
    <m/>
    <m/>
    <m/>
    <m/>
    <m/>
    <m/>
    <m/>
    <m/>
    <m/>
    <m/>
    <m/>
    <n v="0"/>
    <n v="4"/>
    <n v="2"/>
    <m/>
    <m/>
    <m/>
    <m/>
    <m/>
    <m/>
    <m/>
    <m/>
    <m/>
    <m/>
    <m/>
    <m/>
    <m/>
    <m/>
    <m/>
    <m/>
    <m/>
    <m/>
    <s v="cigar"/>
    <m/>
    <s v="cigar; pipe"/>
    <m/>
    <m/>
    <m/>
    <m/>
    <m/>
    <m/>
    <m/>
    <m/>
    <m/>
    <m/>
    <m/>
    <s v="Pro"/>
    <n v="4"/>
    <n v="6"/>
    <n v="4"/>
    <n v="3"/>
    <s v="Specific brand"/>
    <s v="minor; specific brand depiction"/>
    <n v="0"/>
    <n v="2.4300000000000002"/>
    <n v="6"/>
    <n v="1"/>
    <n v="1"/>
    <m/>
    <m/>
  </r>
  <r>
    <n v="48848"/>
    <s v="Two Brothers"/>
    <d v="2004-06-25T00:00:00"/>
    <x v="2"/>
    <s v="T10"/>
    <n v="109"/>
    <s v="Universal"/>
    <x v="2"/>
    <m/>
    <x v="2"/>
    <n v="97667485"/>
    <n v="0"/>
    <m/>
    <n v="18947630"/>
    <s v="final"/>
    <n v="6.21"/>
    <n v="0"/>
    <n v="1"/>
    <n v="0"/>
    <n v="0"/>
    <s v="France"/>
    <m/>
    <m/>
    <s v="Thailand"/>
    <m/>
    <m/>
    <s v="Annaud, Jean-Jacques; Eberts, Jake"/>
    <s v="Annaud, Jean-Jacques"/>
    <s v="Godard, Alain; Annaud, Jean-Jacques"/>
    <s v="Emmanuel, Delis"/>
    <s v="Boisson, Noëlle"/>
    <s v="Scarito, Vincent"/>
    <s v="credited non-star"/>
    <s v="Cigarette"/>
    <s v="30+"/>
    <s v="Male"/>
    <s v="Other"/>
    <s v="Unidentified"/>
    <m/>
    <s v="Dreyfus, Jean-Claude"/>
    <s v="credited non-star"/>
    <s v="Cigarette"/>
    <s v="30+"/>
    <s v="Male"/>
    <s v="Caucasian"/>
    <m/>
    <m/>
    <s v="Non-IMDb, Extra"/>
    <s v="extra"/>
    <s v="Pipe"/>
    <s v="30+"/>
    <s v="Female"/>
    <s v="Asian"/>
    <m/>
    <m/>
    <s v="Non-IMDb, Extra"/>
    <s v="extra"/>
    <s v="Cigarette"/>
    <s v="30+"/>
    <s v="Male"/>
    <s v="Other"/>
    <s v="Unidentified"/>
    <m/>
    <m/>
    <m/>
    <m/>
    <m/>
    <m/>
    <m/>
    <m/>
    <m/>
    <m/>
    <m/>
    <m/>
    <m/>
    <m/>
    <m/>
    <m/>
    <m/>
    <m/>
    <m/>
    <m/>
    <m/>
    <m/>
    <m/>
    <m/>
    <m/>
    <m/>
    <m/>
    <m/>
    <m/>
    <m/>
    <m/>
    <m/>
    <m/>
    <m/>
    <m/>
    <m/>
    <m/>
    <m/>
    <m/>
    <m/>
    <m/>
    <m/>
    <m/>
    <m/>
    <m/>
    <m/>
    <m/>
    <m/>
    <m/>
    <m/>
    <m/>
    <m/>
    <m/>
    <m/>
    <m/>
    <m/>
    <m/>
    <m/>
    <m/>
    <m/>
    <m/>
    <m/>
    <m/>
    <m/>
    <m/>
    <m/>
    <m/>
    <m/>
    <m/>
    <m/>
    <m/>
    <m/>
    <n v="9"/>
    <n v="0"/>
    <n v="7"/>
    <n v="0"/>
    <n v="16"/>
    <s v="10 — 29"/>
    <n v="3051148"/>
    <n v="48818368"/>
    <s v="Home"/>
    <m/>
    <m/>
    <m/>
    <m/>
    <m/>
    <s v="tent"/>
    <m/>
    <s v="Non-smoking adult"/>
    <m/>
    <m/>
    <s v="Outside of US"/>
    <m/>
    <m/>
    <m/>
    <m/>
    <m/>
    <m/>
    <m/>
    <m/>
    <m/>
    <m/>
    <m/>
    <n v="0"/>
    <n v="2"/>
    <n v="2"/>
    <m/>
    <m/>
    <m/>
    <m/>
    <m/>
    <m/>
    <m/>
    <m/>
    <m/>
    <m/>
    <m/>
    <m/>
    <m/>
    <m/>
    <m/>
    <m/>
    <m/>
    <m/>
    <m/>
    <m/>
    <s v="pipe"/>
    <m/>
    <m/>
    <m/>
    <s v="cigarette"/>
    <s v="cigarette"/>
    <m/>
    <m/>
    <m/>
    <s v="cigarette"/>
    <m/>
    <m/>
    <s v="Pro"/>
    <n v="4"/>
    <n v="6"/>
    <n v="4"/>
    <n v="2"/>
    <m/>
    <m/>
    <n v="0"/>
    <n v="2.29"/>
    <n v="3"/>
    <n v="1"/>
    <n v="1"/>
    <m/>
    <m/>
  </r>
  <r>
    <n v="48849"/>
    <s v="Fahrenheit 9/11"/>
    <d v="2004-06-25T00:00:00"/>
    <x v="2"/>
    <s v="T10"/>
    <n v="122"/>
    <s v="Lionsgate"/>
    <x v="0"/>
    <s v="Lionsgate"/>
    <x v="1"/>
    <n v="6000000"/>
    <n v="0"/>
    <m/>
    <n v="119078393"/>
    <s v="final"/>
    <n v="6.21"/>
    <n v="0"/>
    <n v="1"/>
    <n v="1"/>
    <n v="1"/>
    <s v="VAR"/>
    <m/>
    <m/>
    <m/>
    <m/>
    <m/>
    <s v="Czarnecki, Jim; Glynn, Kathleen; Moore, Michael"/>
    <s v="Moore, Michael"/>
    <s v="Moore, Michael"/>
    <m/>
    <s v="Engfehr, Kurt"/>
    <s v="Hussain, Saddam"/>
    <s v="credited non-star"/>
    <s v="Cigar"/>
    <s v="30+"/>
    <s v="Male"/>
    <s v="Other"/>
    <s v="Unidentified"/>
    <m/>
    <m/>
    <s v="credited non-star"/>
    <s v="Cigar"/>
    <s v="30+"/>
    <s v="Male"/>
    <s v="Caucasian"/>
    <m/>
    <m/>
    <s v="Non-IMDb, Extra"/>
    <s v="extra"/>
    <s v="Cigarette"/>
    <s v="30+"/>
    <s v="Male"/>
    <s v="Caucasian"/>
    <m/>
    <m/>
    <s v="Non-IMDb, Extra"/>
    <s v="extra"/>
    <s v="Cigarette"/>
    <s v="30+"/>
    <s v="Female"/>
    <s v="Caucasian"/>
    <m/>
    <m/>
    <s v="Non-IMDb, Extra"/>
    <s v="extra"/>
    <s v="Cigarette"/>
    <s v="20-30"/>
    <s v="Female"/>
    <s v="Caucasian"/>
    <m/>
    <m/>
    <m/>
    <m/>
    <m/>
    <m/>
    <m/>
    <m/>
    <m/>
    <m/>
    <m/>
    <m/>
    <m/>
    <m/>
    <m/>
    <m/>
    <m/>
    <m/>
    <m/>
    <m/>
    <m/>
    <m/>
    <m/>
    <m/>
    <m/>
    <m/>
    <m/>
    <m/>
    <m/>
    <m/>
    <m/>
    <m/>
    <m/>
    <m/>
    <m/>
    <m/>
    <m/>
    <m/>
    <m/>
    <m/>
    <m/>
    <m/>
    <m/>
    <m/>
    <m/>
    <m/>
    <m/>
    <m/>
    <m/>
    <m/>
    <m/>
    <m/>
    <m/>
    <m/>
    <m/>
    <m/>
    <m/>
    <m/>
    <m/>
    <m/>
    <m/>
    <m/>
    <m/>
    <m/>
    <m/>
    <n v="3"/>
    <n v="3"/>
    <n v="0"/>
    <n v="0"/>
    <n v="6"/>
    <s v="1 — 9"/>
    <n v="19175265"/>
    <n v="115051590"/>
    <s v="Outdoors"/>
    <m/>
    <m/>
    <m/>
    <m/>
    <m/>
    <m/>
    <s v="outside White House, outside airport"/>
    <s v="Non-smoking adult"/>
    <m/>
    <m/>
    <s v="Elsewhere in US"/>
    <m/>
    <m/>
    <s v="Outside of US"/>
    <m/>
    <s v="Outside of US"/>
    <m/>
    <m/>
    <m/>
    <m/>
    <m/>
    <m/>
    <n v="0"/>
    <n v="2"/>
    <n v="3"/>
    <s v="Comment by actor/actress"/>
    <s v="off handed comment about tobacco industry not minding if 4 packs of matches and 2 lighters are allowed on plane"/>
    <m/>
    <m/>
    <s v="Comment by actor/actress"/>
    <m/>
    <m/>
    <m/>
    <m/>
    <m/>
    <m/>
    <m/>
    <m/>
    <m/>
    <m/>
    <m/>
    <m/>
    <m/>
    <m/>
    <s v="cigar"/>
    <m/>
    <m/>
    <m/>
    <m/>
    <m/>
    <s v="cigar"/>
    <s v="cigarette"/>
    <m/>
    <m/>
    <s v="cigarette"/>
    <m/>
    <m/>
    <s v="Neutral"/>
    <n v="2"/>
    <n v="2"/>
    <n v="2"/>
    <n v="1"/>
    <m/>
    <m/>
    <n v="0"/>
    <n v="1"/>
    <n v="2"/>
    <n v="1"/>
    <n v="1"/>
    <m/>
    <s v="Although depicting real people's habits, there is one Dragnet scene that shows a woman smoking (a different scene, w/o tobacco could have been used) thus the light grey lung."/>
  </r>
  <r>
    <n v="48850"/>
    <s v="Spider-Man 2"/>
    <d v="2004-06-30T00:00:00"/>
    <x v="2"/>
    <s v="T10"/>
    <n v="127"/>
    <s v="Sony"/>
    <x v="6"/>
    <m/>
    <x v="0"/>
    <n v="200000000"/>
    <n v="0"/>
    <m/>
    <n v="373377893"/>
    <s v="final"/>
    <n v="6.21"/>
    <n v="0"/>
    <n v="1"/>
    <n v="0"/>
    <n v="0"/>
    <s v="US"/>
    <s v="CA"/>
    <m/>
    <s v="US"/>
    <s v="NY"/>
    <m/>
    <s v="Arad, Avi"/>
    <s v="Raimi, Sam"/>
    <s v="Sargent, Alvin"/>
    <s v="Harlocker, Doug"/>
    <s v="Murawski, Bob"/>
    <s v="Molina, Alfred"/>
    <s v="credited non-star"/>
    <s v="Cigar"/>
    <s v="30+"/>
    <s v="Male"/>
    <s v="Caucasian"/>
    <m/>
    <m/>
    <s v="Simmons, J.K."/>
    <s v="credited non-star"/>
    <s v="Cigar"/>
    <s v="30+"/>
    <s v="Male"/>
    <s v="Caucasian"/>
    <m/>
    <s v="Bad guy"/>
    <s v="Non-IMDb, Extra"/>
    <s v="extra"/>
    <s v="Cigar"/>
    <s v="30+"/>
    <s v="Male"/>
    <s v="Caucasian"/>
    <m/>
    <m/>
    <s v="Non-IMDb, Extra"/>
    <s v="extra"/>
    <s v="Cigar"/>
    <s v="30+"/>
    <s v="Male"/>
    <s v="Caucasian"/>
    <m/>
    <m/>
    <m/>
    <m/>
    <m/>
    <m/>
    <m/>
    <m/>
    <m/>
    <m/>
    <m/>
    <m/>
    <m/>
    <m/>
    <m/>
    <m/>
    <m/>
    <m/>
    <m/>
    <m/>
    <m/>
    <m/>
    <m/>
    <m/>
    <m/>
    <m/>
    <m/>
    <m/>
    <m/>
    <m/>
    <m/>
    <m/>
    <m/>
    <m/>
    <m/>
    <m/>
    <m/>
    <m/>
    <m/>
    <m/>
    <m/>
    <m/>
    <m/>
    <m/>
    <m/>
    <m/>
    <m/>
    <m/>
    <m/>
    <m/>
    <m/>
    <m/>
    <m/>
    <m/>
    <m/>
    <m/>
    <m/>
    <m/>
    <m/>
    <m/>
    <m/>
    <m/>
    <m/>
    <m/>
    <m/>
    <m/>
    <m/>
    <m/>
    <m/>
    <m/>
    <m/>
    <m/>
    <m/>
    <n v="0"/>
    <n v="24"/>
    <n v="0"/>
    <n v="0"/>
    <n v="24"/>
    <s v="10 — 29"/>
    <n v="60125265"/>
    <n v="1443006360"/>
    <s v="Home"/>
    <s v="Workplace"/>
    <m/>
    <m/>
    <m/>
    <m/>
    <m/>
    <m/>
    <s v="Non-smoking adult"/>
    <m/>
    <m/>
    <s v="Elsewhere in US"/>
    <m/>
    <m/>
    <m/>
    <m/>
    <m/>
    <m/>
    <m/>
    <m/>
    <m/>
    <m/>
    <m/>
    <n v="0"/>
    <n v="2"/>
    <n v="2"/>
    <m/>
    <m/>
    <m/>
    <m/>
    <m/>
    <m/>
    <m/>
    <m/>
    <m/>
    <m/>
    <m/>
    <m/>
    <m/>
    <m/>
    <m/>
    <m/>
    <m/>
    <m/>
    <s v="cigar"/>
    <m/>
    <s v="cigar"/>
    <m/>
    <m/>
    <m/>
    <m/>
    <s v="cigar"/>
    <m/>
    <s v="cigar"/>
    <m/>
    <m/>
    <m/>
    <m/>
    <s v="Pro"/>
    <n v="4"/>
    <n v="6"/>
    <n v="4"/>
    <n v="3"/>
    <m/>
    <m/>
    <n v="0"/>
    <n v="2.4300000000000002"/>
    <n v="3"/>
    <n v="1"/>
    <n v="1"/>
    <m/>
    <m/>
  </r>
  <r>
    <n v="48851"/>
    <s v="King Arthur"/>
    <d v="2004-07-07T00:00:00"/>
    <x v="2"/>
    <s v="T10"/>
    <n v="126"/>
    <s v="Bruckheimer"/>
    <x v="1"/>
    <m/>
    <x v="0"/>
    <n v="90000000"/>
    <n v="0"/>
    <m/>
    <n v="51877963"/>
    <s v="final"/>
    <n v="6.21"/>
    <n v="0"/>
    <n v="0"/>
    <n v="0"/>
    <n v="0"/>
    <s v="Ireland"/>
    <m/>
    <m/>
    <m/>
    <m/>
    <m/>
    <s v="Bruckheimer, Jerry"/>
    <s v="Fuqua, Antoine"/>
    <s v="Franzoni, David"/>
    <s v="Graham, Jay"/>
    <s v="Buff IV, Conrad"/>
    <m/>
    <m/>
    <m/>
    <m/>
    <m/>
    <m/>
    <m/>
    <m/>
    <m/>
    <m/>
    <m/>
    <m/>
    <m/>
    <m/>
    <m/>
    <m/>
    <m/>
    <m/>
    <m/>
    <m/>
    <m/>
    <m/>
    <m/>
    <m/>
    <m/>
    <m/>
    <m/>
    <m/>
    <m/>
    <m/>
    <m/>
    <m/>
    <m/>
    <m/>
    <m/>
    <m/>
    <m/>
    <m/>
    <m/>
    <m/>
    <m/>
    <m/>
    <m/>
    <m/>
    <m/>
    <m/>
    <m/>
    <m/>
    <m/>
    <m/>
    <m/>
    <m/>
    <m/>
    <m/>
    <m/>
    <m/>
    <m/>
    <m/>
    <m/>
    <m/>
    <m/>
    <m/>
    <m/>
    <m/>
    <m/>
    <m/>
    <m/>
    <m/>
    <m/>
    <m/>
    <m/>
    <m/>
    <m/>
    <m/>
    <m/>
    <m/>
    <m/>
    <m/>
    <m/>
    <m/>
    <m/>
    <m/>
    <m/>
    <m/>
    <m/>
    <m/>
    <m/>
    <m/>
    <m/>
    <m/>
    <m/>
    <m/>
    <m/>
    <m/>
    <m/>
    <m/>
    <m/>
    <m/>
    <m/>
    <m/>
    <m/>
    <m/>
    <m/>
    <n v="0"/>
    <n v="0"/>
    <n v="0"/>
    <n v="0"/>
    <n v="0"/>
    <n v="0"/>
    <n v="8353939"/>
    <n v="0"/>
    <m/>
    <m/>
    <m/>
    <m/>
    <m/>
    <m/>
    <m/>
    <m/>
    <m/>
    <m/>
    <m/>
    <m/>
    <m/>
    <m/>
    <m/>
    <m/>
    <m/>
    <m/>
    <m/>
    <m/>
    <m/>
    <m/>
    <m/>
    <n v="0"/>
    <n v="0"/>
    <n v="0"/>
    <m/>
    <m/>
    <m/>
    <m/>
    <m/>
    <m/>
    <m/>
    <m/>
    <m/>
    <m/>
    <m/>
    <m/>
    <m/>
    <m/>
    <m/>
    <m/>
    <m/>
    <m/>
    <m/>
    <m/>
    <m/>
    <m/>
    <m/>
    <m/>
    <m/>
    <m/>
    <m/>
    <m/>
    <m/>
    <m/>
    <m/>
    <m/>
    <m/>
    <n v="0"/>
    <n v="0"/>
    <n v="0"/>
    <n v="0"/>
    <m/>
    <m/>
    <n v="0"/>
    <n v="0"/>
    <n v="1"/>
    <n v="1"/>
    <n v="1"/>
    <m/>
    <m/>
  </r>
  <r>
    <n v="48852"/>
    <s v="Anchorman"/>
    <d v="2004-07-09T00:00:00"/>
    <x v="2"/>
    <s v="T10"/>
    <n v="94"/>
    <s v="DreamWorks"/>
    <x v="0"/>
    <s v="DreamWorks"/>
    <x v="0"/>
    <n v="26000000"/>
    <n v="0"/>
    <m/>
    <n v="84136909"/>
    <s v="final"/>
    <n v="6.21"/>
    <n v="0"/>
    <n v="1"/>
    <n v="0"/>
    <n v="0"/>
    <s v="US"/>
    <s v="CA"/>
    <m/>
    <m/>
    <m/>
    <m/>
    <s v="Apatow, Judd"/>
    <s v="McKay, Adam"/>
    <s v="Ferrell, Will; McKay, Adam"/>
    <s v="Forbes, Glenn"/>
    <s v="White, Brent"/>
    <s v="Rudd, Paul"/>
    <s v="credited non-star"/>
    <s v="Cigarette"/>
    <s v="30+"/>
    <s v="Male"/>
    <s v="Caucasian"/>
    <m/>
    <m/>
    <s v="Ferrell, Will"/>
    <s v="star"/>
    <s v="Cigarette"/>
    <s v="30+"/>
    <s v="Male"/>
    <s v="Caucasian"/>
    <m/>
    <m/>
    <s v="Applegate, Christina"/>
    <s v="credited non-star"/>
    <s v="Cigarette"/>
    <s v="30+"/>
    <s v="Female"/>
    <s v="Caucasian"/>
    <m/>
    <m/>
    <s v="Robbins, Tim"/>
    <s v="extra"/>
    <s v="Pipe"/>
    <s v="30+"/>
    <s v="Male"/>
    <s v="Caucasian"/>
    <m/>
    <m/>
    <s v="Koechner, David"/>
    <s v="credited non-star"/>
    <s v="Cigarette"/>
    <s v="30+"/>
    <s v="Male"/>
    <s v="Caucasian"/>
    <m/>
    <m/>
    <s v="Willard, Fred"/>
    <s v="credited non-star"/>
    <s v="Cigarette"/>
    <s v="30+"/>
    <s v="Male"/>
    <s v="Caucasian"/>
    <m/>
    <m/>
    <s v="Vaughn, Vince"/>
    <s v="extra"/>
    <s v="Cigarette"/>
    <s v="30+"/>
    <s v="Male"/>
    <s v="Caucasian"/>
    <m/>
    <m/>
    <s v="Ferrell, Will"/>
    <s v="star"/>
    <s v="Cigar"/>
    <s v="30+"/>
    <s v="Male"/>
    <s v="Caucasian"/>
    <m/>
    <m/>
    <s v="Ferrell, Will"/>
    <s v="star"/>
    <s v="Pipe"/>
    <s v="30+"/>
    <s v="Male"/>
    <s v="Caucasian"/>
    <m/>
    <m/>
    <s v="Willard, Fred"/>
    <s v="credited non-star"/>
    <s v="Cigar"/>
    <s v="30+"/>
    <s v="Male"/>
    <m/>
    <m/>
    <m/>
    <m/>
    <m/>
    <m/>
    <m/>
    <m/>
    <m/>
    <m/>
    <m/>
    <m/>
    <m/>
    <m/>
    <m/>
    <m/>
    <m/>
    <m/>
    <m/>
    <m/>
    <m/>
    <m/>
    <m/>
    <m/>
    <m/>
    <m/>
    <n v="87"/>
    <n v="5"/>
    <n v="11"/>
    <n v="0"/>
    <n v="103"/>
    <s v="50+"/>
    <n v="13548617"/>
    <n v="1395507551"/>
    <s v="Home"/>
    <s v="Workplace"/>
    <s v="Restaurant"/>
    <s v="Bar/nightclub"/>
    <m/>
    <m/>
    <m/>
    <m/>
    <s v="Non-smoking adult"/>
    <m/>
    <m/>
    <s v="California"/>
    <m/>
    <m/>
    <m/>
    <m/>
    <m/>
    <m/>
    <m/>
    <m/>
    <m/>
    <m/>
    <m/>
    <n v="3"/>
    <n v="5"/>
    <n v="2"/>
    <m/>
    <m/>
    <m/>
    <m/>
    <m/>
    <m/>
    <m/>
    <m/>
    <m/>
    <m/>
    <m/>
    <m/>
    <m/>
    <m/>
    <m/>
    <m/>
    <m/>
    <s v="cigarette"/>
    <s v="cigarette"/>
    <s v="cigar"/>
    <s v="cigarette"/>
    <s v="cigarette; cigar"/>
    <m/>
    <m/>
    <s v="cigarette; pipe"/>
    <s v="cigarette"/>
    <m/>
    <m/>
    <m/>
    <m/>
    <m/>
    <m/>
    <s v="Pro"/>
    <n v="6"/>
    <n v="6"/>
    <n v="6"/>
    <n v="3"/>
    <m/>
    <m/>
    <n v="0"/>
    <n v="3"/>
    <n v="4"/>
    <n v="1"/>
    <n v="1"/>
    <m/>
    <m/>
  </r>
  <r>
    <n v="48853"/>
    <s v="Sleepover"/>
    <d v="2004-07-09T00:00:00"/>
    <x v="2"/>
    <s v="T10"/>
    <n v="82"/>
    <s v="MGM"/>
    <x v="0"/>
    <s v="MGM"/>
    <x v="2"/>
    <n v="10000000"/>
    <n v="0"/>
    <m/>
    <n v="8070311"/>
    <s v="final"/>
    <n v="6.21"/>
    <n v="0"/>
    <n v="0"/>
    <n v="0"/>
    <n v="0"/>
    <s v="US"/>
    <s v="CA"/>
    <m/>
    <m/>
    <m/>
    <m/>
    <s v="Cooper, Bob; Weinstock, Charles"/>
    <s v="Nussbaum, Joe"/>
    <s v="Bell, Elisa"/>
    <s v="Bankins, Peter"/>
    <s v="Herring, Craig"/>
    <m/>
    <m/>
    <m/>
    <m/>
    <m/>
    <m/>
    <m/>
    <m/>
    <m/>
    <m/>
    <m/>
    <m/>
    <m/>
    <m/>
    <m/>
    <m/>
    <m/>
    <m/>
    <m/>
    <m/>
    <m/>
    <m/>
    <m/>
    <m/>
    <m/>
    <m/>
    <m/>
    <m/>
    <m/>
    <m/>
    <m/>
    <m/>
    <m/>
    <m/>
    <m/>
    <m/>
    <m/>
    <m/>
    <m/>
    <m/>
    <m/>
    <m/>
    <m/>
    <m/>
    <m/>
    <m/>
    <m/>
    <m/>
    <m/>
    <m/>
    <m/>
    <m/>
    <m/>
    <m/>
    <m/>
    <m/>
    <m/>
    <m/>
    <m/>
    <m/>
    <m/>
    <m/>
    <m/>
    <m/>
    <m/>
    <m/>
    <m/>
    <m/>
    <m/>
    <m/>
    <m/>
    <m/>
    <m/>
    <m/>
    <m/>
    <m/>
    <m/>
    <m/>
    <m/>
    <m/>
    <m/>
    <m/>
    <m/>
    <m/>
    <m/>
    <m/>
    <m/>
    <m/>
    <m/>
    <m/>
    <m/>
    <m/>
    <m/>
    <m/>
    <m/>
    <m/>
    <m/>
    <m/>
    <m/>
    <m/>
    <m/>
    <m/>
    <m/>
    <n v="0"/>
    <n v="0"/>
    <n v="0"/>
    <n v="0"/>
    <n v="0"/>
    <n v="0"/>
    <n v="1299567"/>
    <n v="0"/>
    <m/>
    <m/>
    <m/>
    <m/>
    <m/>
    <m/>
    <m/>
    <m/>
    <m/>
    <m/>
    <m/>
    <m/>
    <m/>
    <m/>
    <m/>
    <m/>
    <m/>
    <m/>
    <m/>
    <m/>
    <m/>
    <m/>
    <m/>
    <n v="0"/>
    <n v="0"/>
    <n v="0"/>
    <m/>
    <m/>
    <m/>
    <m/>
    <m/>
    <m/>
    <m/>
    <m/>
    <m/>
    <m/>
    <m/>
    <m/>
    <m/>
    <m/>
    <m/>
    <m/>
    <m/>
    <m/>
    <m/>
    <m/>
    <m/>
    <m/>
    <m/>
    <m/>
    <m/>
    <m/>
    <m/>
    <m/>
    <m/>
    <m/>
    <m/>
    <m/>
    <m/>
    <n v="0"/>
    <n v="0"/>
    <n v="0"/>
    <n v="0"/>
    <m/>
    <m/>
    <n v="0"/>
    <n v="0"/>
    <n v="1"/>
    <n v="1"/>
    <n v="1"/>
    <m/>
    <m/>
  </r>
  <r>
    <n v="48854"/>
    <s v="I, Robot"/>
    <d v="2004-07-16T00:00:00"/>
    <x v="2"/>
    <s v="T10"/>
    <n v="115"/>
    <s v="Fox"/>
    <x v="5"/>
    <m/>
    <x v="0"/>
    <n v="120000000"/>
    <n v="0"/>
    <m/>
    <n v="144795350"/>
    <s v="final"/>
    <n v="6.21"/>
    <n v="0"/>
    <n v="1"/>
    <n v="0"/>
    <n v="0"/>
    <s v="CAN"/>
    <m/>
    <s v="BC"/>
    <s v="US"/>
    <s v="IL"/>
    <m/>
    <s v="Davis, John; Dow, Topher; Mark, Laurence"/>
    <s v="Proyas, Alex"/>
    <s v="Vintar, Jeff; Goldsman, Akiva"/>
    <s v="Sissons, Dan"/>
    <s v="Ford, Jeffrey"/>
    <s v="McBride, Chi"/>
    <s v="credited non-star"/>
    <s v="Cigarette"/>
    <s v="30+"/>
    <s v="Male"/>
    <s v="African American"/>
    <m/>
    <m/>
    <m/>
    <m/>
    <m/>
    <m/>
    <m/>
    <m/>
    <m/>
    <m/>
    <m/>
    <m/>
    <m/>
    <m/>
    <m/>
    <m/>
    <m/>
    <m/>
    <m/>
    <m/>
    <m/>
    <m/>
    <m/>
    <m/>
    <m/>
    <m/>
    <m/>
    <m/>
    <m/>
    <m/>
    <m/>
    <m/>
    <m/>
    <m/>
    <m/>
    <m/>
    <m/>
    <m/>
    <m/>
    <m/>
    <m/>
    <m/>
    <m/>
    <m/>
    <m/>
    <m/>
    <m/>
    <m/>
    <m/>
    <m/>
    <m/>
    <m/>
    <m/>
    <m/>
    <m/>
    <m/>
    <m/>
    <m/>
    <m/>
    <m/>
    <m/>
    <m/>
    <m/>
    <m/>
    <m/>
    <m/>
    <m/>
    <m/>
    <m/>
    <m/>
    <m/>
    <m/>
    <m/>
    <m/>
    <m/>
    <m/>
    <m/>
    <m/>
    <m/>
    <m/>
    <m/>
    <m/>
    <m/>
    <m/>
    <m/>
    <m/>
    <m/>
    <m/>
    <m/>
    <m/>
    <m/>
    <m/>
    <m/>
    <m/>
    <m/>
    <m/>
    <m/>
    <n v="1"/>
    <n v="0"/>
    <n v="0"/>
    <n v="0"/>
    <n v="1"/>
    <s v="1 — 9"/>
    <n v="23316481"/>
    <n v="23316481"/>
    <s v="Restaurant"/>
    <m/>
    <m/>
    <m/>
    <m/>
    <m/>
    <m/>
    <m/>
    <m/>
    <m/>
    <m/>
    <s v="Elsewhere in US"/>
    <m/>
    <m/>
    <m/>
    <m/>
    <m/>
    <m/>
    <m/>
    <m/>
    <m/>
    <m/>
    <m/>
    <n v="0"/>
    <n v="1"/>
    <n v="0"/>
    <m/>
    <m/>
    <m/>
    <m/>
    <m/>
    <m/>
    <m/>
    <m/>
    <m/>
    <m/>
    <m/>
    <m/>
    <m/>
    <m/>
    <m/>
    <m/>
    <m/>
    <m/>
    <m/>
    <m/>
    <m/>
    <m/>
    <m/>
    <m/>
    <m/>
    <m/>
    <m/>
    <m/>
    <m/>
    <s v="cigarette"/>
    <m/>
    <m/>
    <s v="Neutral"/>
    <n v="2"/>
    <n v="2"/>
    <n v="4"/>
    <n v="2"/>
    <m/>
    <m/>
    <n v="0"/>
    <n v="1.42"/>
    <n v="2"/>
    <n v="1"/>
    <n v="1"/>
    <m/>
    <m/>
  </r>
  <r>
    <n v="48855"/>
    <s v="Cinderella Story, A"/>
    <d v="2004-07-16T00:00:00"/>
    <x v="2"/>
    <s v="T10"/>
    <n v="97"/>
    <s v="Warner Bros."/>
    <x v="4"/>
    <m/>
    <x v="2"/>
    <n v="20000000"/>
    <n v="0"/>
    <m/>
    <n v="51431160"/>
    <s v="final"/>
    <n v="6.21"/>
    <n v="0"/>
    <n v="0"/>
    <n v="0"/>
    <n v="0"/>
    <s v="US"/>
    <s v="CA"/>
    <m/>
    <m/>
    <m/>
    <m/>
    <s v="Goodman, Ilyssa; La Scala, Casey; Lowry, Hunt; Sellers, Dylan"/>
    <s v="Rosman, Mark"/>
    <s v="Dunlap, Leigh"/>
    <s v="Cockerell, Stan"/>
    <s v="Silverman, Cara"/>
    <m/>
    <m/>
    <m/>
    <m/>
    <m/>
    <m/>
    <m/>
    <m/>
    <m/>
    <m/>
    <m/>
    <m/>
    <m/>
    <m/>
    <m/>
    <m/>
    <m/>
    <m/>
    <m/>
    <m/>
    <m/>
    <m/>
    <m/>
    <m/>
    <m/>
    <m/>
    <m/>
    <m/>
    <m/>
    <m/>
    <m/>
    <m/>
    <m/>
    <m/>
    <m/>
    <m/>
    <m/>
    <m/>
    <m/>
    <m/>
    <m/>
    <m/>
    <m/>
    <m/>
    <m/>
    <m/>
    <m/>
    <m/>
    <m/>
    <m/>
    <m/>
    <m/>
    <m/>
    <m/>
    <m/>
    <m/>
    <m/>
    <m/>
    <m/>
    <m/>
    <m/>
    <m/>
    <m/>
    <m/>
    <m/>
    <m/>
    <m/>
    <m/>
    <m/>
    <m/>
    <m/>
    <m/>
    <m/>
    <m/>
    <m/>
    <m/>
    <m/>
    <m/>
    <m/>
    <m/>
    <m/>
    <m/>
    <m/>
    <m/>
    <m/>
    <m/>
    <m/>
    <m/>
    <m/>
    <m/>
    <m/>
    <m/>
    <m/>
    <m/>
    <m/>
    <m/>
    <m/>
    <m/>
    <m/>
    <m/>
    <m/>
    <m/>
    <m/>
    <n v="0"/>
    <n v="0"/>
    <n v="0"/>
    <n v="0"/>
    <n v="0"/>
    <n v="0"/>
    <n v="8281990"/>
    <n v="0"/>
    <m/>
    <m/>
    <m/>
    <m/>
    <m/>
    <m/>
    <m/>
    <m/>
    <m/>
    <m/>
    <m/>
    <m/>
    <m/>
    <m/>
    <m/>
    <m/>
    <m/>
    <m/>
    <m/>
    <m/>
    <m/>
    <m/>
    <m/>
    <n v="0"/>
    <n v="0"/>
    <n v="0"/>
    <m/>
    <m/>
    <m/>
    <m/>
    <m/>
    <m/>
    <m/>
    <m/>
    <m/>
    <m/>
    <m/>
    <m/>
    <m/>
    <m/>
    <m/>
    <m/>
    <m/>
    <m/>
    <m/>
    <m/>
    <m/>
    <m/>
    <m/>
    <m/>
    <m/>
    <m/>
    <m/>
    <m/>
    <m/>
    <m/>
    <m/>
    <m/>
    <m/>
    <n v="0"/>
    <n v="0"/>
    <n v="0"/>
    <n v="0"/>
    <m/>
    <m/>
    <n v="0"/>
    <n v="0"/>
    <n v="1"/>
    <n v="1"/>
    <n v="1"/>
    <m/>
    <m/>
  </r>
  <r>
    <n v="48856"/>
    <s v="Bourne Supremacy, The"/>
    <d v="2004-07-23T00:00:00"/>
    <x v="2"/>
    <s v="T10"/>
    <n v="120"/>
    <s v="Universal"/>
    <x v="2"/>
    <m/>
    <x v="0"/>
    <n v="75000000"/>
    <n v="0"/>
    <m/>
    <n v="176049130"/>
    <s v="final"/>
    <n v="6.21"/>
    <n v="0"/>
    <n v="1"/>
    <n v="0"/>
    <n v="0"/>
    <s v="Germany"/>
    <m/>
    <m/>
    <s v="India"/>
    <m/>
    <m/>
    <s v="Crowley, Patrick; Marshall, Frank; Sandberg, Paul"/>
    <s v="Greengrass, Paul"/>
    <s v="Gilroy, Tony"/>
    <s v="Kahnt, Axel"/>
    <s v="Pearson, Richard"/>
    <s v="Non-IMDb, Extra"/>
    <s v="extra"/>
    <s v="Cigarette"/>
    <s v="30+"/>
    <s v="Male"/>
    <s v="Caucasian"/>
    <m/>
    <m/>
    <s v="Non-IMDb, Extra"/>
    <s v="extra"/>
    <s v="Cigarette"/>
    <s v="30+"/>
    <s v="Male"/>
    <s v="Caucasian"/>
    <m/>
    <m/>
    <m/>
    <m/>
    <m/>
    <m/>
    <m/>
    <m/>
    <m/>
    <m/>
    <m/>
    <m/>
    <m/>
    <m/>
    <m/>
    <m/>
    <m/>
    <m/>
    <m/>
    <m/>
    <m/>
    <m/>
    <m/>
    <m/>
    <m/>
    <m/>
    <m/>
    <m/>
    <m/>
    <m/>
    <m/>
    <m/>
    <m/>
    <m/>
    <m/>
    <m/>
    <m/>
    <m/>
    <m/>
    <m/>
    <m/>
    <m/>
    <m/>
    <m/>
    <m/>
    <m/>
    <m/>
    <m/>
    <m/>
    <m/>
    <m/>
    <m/>
    <m/>
    <m/>
    <m/>
    <m/>
    <m/>
    <m/>
    <m/>
    <m/>
    <m/>
    <m/>
    <m/>
    <m/>
    <m/>
    <m/>
    <m/>
    <m/>
    <m/>
    <m/>
    <m/>
    <m/>
    <m/>
    <m/>
    <m/>
    <m/>
    <m/>
    <m/>
    <m/>
    <m/>
    <m/>
    <m/>
    <m/>
    <m/>
    <m/>
    <m/>
    <m/>
    <m/>
    <m/>
    <n v="5"/>
    <n v="0"/>
    <n v="0"/>
    <n v="0"/>
    <n v="5"/>
    <s v="1 — 9"/>
    <n v="28349296"/>
    <n v="141746480"/>
    <s v="Outdoors"/>
    <m/>
    <m/>
    <m/>
    <m/>
    <m/>
    <m/>
    <s v="outside building"/>
    <s v="Non-smoking adult"/>
    <m/>
    <m/>
    <s v="Outside of US"/>
    <m/>
    <m/>
    <m/>
    <m/>
    <m/>
    <m/>
    <m/>
    <m/>
    <m/>
    <m/>
    <m/>
    <n v="0"/>
    <n v="0"/>
    <n v="2"/>
    <m/>
    <m/>
    <m/>
    <m/>
    <m/>
    <m/>
    <m/>
    <m/>
    <m/>
    <m/>
    <m/>
    <m/>
    <m/>
    <m/>
    <m/>
    <m/>
    <m/>
    <m/>
    <m/>
    <m/>
    <m/>
    <m/>
    <m/>
    <m/>
    <s v="cigarette"/>
    <s v="cigarette"/>
    <s v="cigarette"/>
    <m/>
    <m/>
    <m/>
    <m/>
    <m/>
    <s v="Neutral"/>
    <n v="2"/>
    <n v="2"/>
    <n v="2"/>
    <n v="1"/>
    <m/>
    <m/>
    <n v="0"/>
    <n v="1"/>
    <n v="2"/>
    <n v="1"/>
    <n v="1"/>
    <m/>
    <m/>
  </r>
  <r>
    <n v="48857"/>
    <s v="Catwoman"/>
    <d v="2004-07-23T00:00:00"/>
    <x v="2"/>
    <s v="T10"/>
    <n v="97"/>
    <s v="Warner Bros."/>
    <x v="4"/>
    <m/>
    <x v="0"/>
    <n v="100000000"/>
    <n v="0"/>
    <m/>
    <n v="40198710"/>
    <s v="final"/>
    <n v="6.21"/>
    <n v="0"/>
    <n v="0"/>
    <n v="0"/>
    <n v="0"/>
    <s v="CAN"/>
    <m/>
    <s v="BC"/>
    <s v="US"/>
    <s v="CA"/>
    <m/>
    <s v="Di Novi, Denise; McDonnell, Edward"/>
    <s v="Pitof, [none]"/>
    <s v="Brancato, John D.; Ferris, Michael; Rogers, John"/>
    <s v="Patton, Tyler"/>
    <s v="Landra, Sylvie"/>
    <m/>
    <m/>
    <m/>
    <m/>
    <m/>
    <m/>
    <m/>
    <m/>
    <m/>
    <m/>
    <m/>
    <m/>
    <m/>
    <m/>
    <m/>
    <m/>
    <m/>
    <m/>
    <m/>
    <m/>
    <m/>
    <m/>
    <m/>
    <m/>
    <m/>
    <m/>
    <m/>
    <m/>
    <m/>
    <m/>
    <m/>
    <m/>
    <m/>
    <m/>
    <m/>
    <m/>
    <m/>
    <m/>
    <m/>
    <m/>
    <m/>
    <m/>
    <m/>
    <m/>
    <m/>
    <m/>
    <m/>
    <m/>
    <m/>
    <m/>
    <m/>
    <m/>
    <m/>
    <m/>
    <m/>
    <m/>
    <m/>
    <m/>
    <m/>
    <m/>
    <m/>
    <m/>
    <m/>
    <m/>
    <m/>
    <m/>
    <m/>
    <m/>
    <m/>
    <m/>
    <m/>
    <m/>
    <m/>
    <m/>
    <m/>
    <m/>
    <m/>
    <m/>
    <m/>
    <m/>
    <m/>
    <m/>
    <m/>
    <m/>
    <m/>
    <m/>
    <m/>
    <m/>
    <m/>
    <m/>
    <m/>
    <m/>
    <m/>
    <m/>
    <m/>
    <m/>
    <m/>
    <m/>
    <m/>
    <m/>
    <m/>
    <m/>
    <m/>
    <n v="0"/>
    <n v="0"/>
    <n v="0"/>
    <n v="0"/>
    <n v="0"/>
    <n v="0"/>
    <n v="6473222"/>
    <n v="0"/>
    <m/>
    <m/>
    <m/>
    <m/>
    <m/>
    <m/>
    <m/>
    <m/>
    <m/>
    <m/>
    <m/>
    <m/>
    <m/>
    <m/>
    <m/>
    <m/>
    <m/>
    <m/>
    <m/>
    <m/>
    <m/>
    <m/>
    <m/>
    <n v="0"/>
    <n v="0"/>
    <n v="0"/>
    <m/>
    <m/>
    <m/>
    <m/>
    <m/>
    <m/>
    <m/>
    <m/>
    <m/>
    <m/>
    <m/>
    <m/>
    <m/>
    <m/>
    <m/>
    <m/>
    <m/>
    <m/>
    <m/>
    <m/>
    <m/>
    <m/>
    <m/>
    <m/>
    <m/>
    <m/>
    <m/>
    <m/>
    <m/>
    <m/>
    <m/>
    <m/>
    <m/>
    <n v="0"/>
    <n v="0"/>
    <n v="0"/>
    <n v="0"/>
    <m/>
    <m/>
    <n v="0"/>
    <n v="0"/>
    <n v="1"/>
    <n v="1"/>
    <n v="1"/>
    <m/>
    <m/>
  </r>
  <r>
    <n v="48858"/>
    <s v="Village, The"/>
    <d v="2004-07-30T00:00:00"/>
    <x v="2"/>
    <s v="T10"/>
    <n v="108"/>
    <s v="Scott Rudin"/>
    <x v="1"/>
    <m/>
    <x v="0"/>
    <n v="60000000"/>
    <n v="0"/>
    <m/>
    <n v="114195633"/>
    <s v="final"/>
    <n v="6.21"/>
    <n v="0"/>
    <n v="1"/>
    <n v="0"/>
    <n v="0"/>
    <s v="US"/>
    <s v="PA"/>
    <m/>
    <m/>
    <m/>
    <m/>
    <s v="Mercer, Sam; Rudin, Scott; Shyamalan, M. Night"/>
    <s v="Shyamalan, M. Night"/>
    <s v="Shyamalan, M. Night"/>
    <s v="Mazzola, James"/>
    <s v="Tellefsen, Christopher"/>
    <s v="Jones, Cherry"/>
    <s v="credited non-star"/>
    <s v="Pipe"/>
    <s v="30+"/>
    <s v="Female"/>
    <s v="Caucasian"/>
    <m/>
    <m/>
    <m/>
    <m/>
    <m/>
    <m/>
    <m/>
    <m/>
    <m/>
    <m/>
    <m/>
    <m/>
    <m/>
    <m/>
    <m/>
    <m/>
    <m/>
    <m/>
    <m/>
    <m/>
    <m/>
    <m/>
    <m/>
    <m/>
    <m/>
    <m/>
    <m/>
    <m/>
    <m/>
    <m/>
    <m/>
    <m/>
    <m/>
    <m/>
    <m/>
    <m/>
    <m/>
    <m/>
    <m/>
    <m/>
    <m/>
    <m/>
    <m/>
    <m/>
    <m/>
    <m/>
    <m/>
    <m/>
    <m/>
    <m/>
    <m/>
    <m/>
    <m/>
    <m/>
    <m/>
    <m/>
    <m/>
    <m/>
    <m/>
    <m/>
    <m/>
    <m/>
    <m/>
    <m/>
    <m/>
    <m/>
    <m/>
    <m/>
    <m/>
    <m/>
    <m/>
    <m/>
    <m/>
    <m/>
    <m/>
    <m/>
    <m/>
    <m/>
    <m/>
    <m/>
    <m/>
    <m/>
    <m/>
    <m/>
    <m/>
    <m/>
    <m/>
    <m/>
    <m/>
    <m/>
    <m/>
    <m/>
    <m/>
    <m/>
    <m/>
    <m/>
    <m/>
    <n v="0"/>
    <n v="0"/>
    <n v="7"/>
    <n v="0"/>
    <n v="7"/>
    <s v="1 — 9"/>
    <n v="18388991"/>
    <n v="128722937"/>
    <s v="Outdoors"/>
    <m/>
    <m/>
    <m/>
    <m/>
    <m/>
    <s v="pipe not lit"/>
    <s v="lawn"/>
    <m/>
    <m/>
    <m/>
    <m/>
    <m/>
    <m/>
    <m/>
    <m/>
    <m/>
    <m/>
    <m/>
    <m/>
    <m/>
    <m/>
    <m/>
    <n v="0"/>
    <n v="1"/>
    <n v="0"/>
    <m/>
    <m/>
    <m/>
    <m/>
    <m/>
    <m/>
    <m/>
    <m/>
    <m/>
    <m/>
    <m/>
    <m/>
    <m/>
    <m/>
    <m/>
    <m/>
    <m/>
    <m/>
    <m/>
    <m/>
    <m/>
    <m/>
    <m/>
    <m/>
    <m/>
    <s v="pipe"/>
    <m/>
    <m/>
    <m/>
    <m/>
    <m/>
    <m/>
    <s v="Neutral"/>
    <n v="2"/>
    <n v="2"/>
    <n v="4"/>
    <n v="1"/>
    <m/>
    <m/>
    <n v="0"/>
    <n v="1.28"/>
    <n v="2"/>
    <n v="1"/>
    <n v="1"/>
    <m/>
    <m/>
  </r>
  <r>
    <n v="48859"/>
    <s v="Manchurian Candidate, The"/>
    <d v="2004-07-30T00:00:00"/>
    <x v="2"/>
    <s v="T10"/>
    <n v="130"/>
    <s v="Paramount"/>
    <x v="3"/>
    <m/>
    <x v="1"/>
    <n v="80000000"/>
    <n v="0"/>
    <m/>
    <n v="65948711"/>
    <s v="final"/>
    <n v="6.21"/>
    <n v="0"/>
    <n v="1"/>
    <n v="0"/>
    <n v="0"/>
    <s v="US"/>
    <s v="NY"/>
    <m/>
    <m/>
    <m/>
    <m/>
    <s v="Rudin, Scott"/>
    <s v="Demme, Jonathan"/>
    <s v="Pyne, Daniel; Georgaris, Dean"/>
    <s v="Griffon, Jr., Robert"/>
    <s v="Littleton, Carol"/>
    <s v="Washington, Denzel"/>
    <s v="star"/>
    <s v="Cigar"/>
    <s v="30+"/>
    <s v="Male"/>
    <s v="African American"/>
    <m/>
    <s v="Good guy"/>
    <s v="Non-IMDb, Extra"/>
    <s v="extra"/>
    <s v="Cigarette"/>
    <s v="30+"/>
    <s v="Male"/>
    <s v="Caucasian"/>
    <m/>
    <m/>
    <s v="Non-IMDb, Extra"/>
    <s v="extra"/>
    <s v="Cigar"/>
    <s v="30+"/>
    <s v="Male"/>
    <s v="Caucasian"/>
    <m/>
    <s v="Bad guy"/>
    <s v="Non-IMDb, Extra"/>
    <s v="extra"/>
    <s v="Cigarette"/>
    <m/>
    <s v="Male"/>
    <s v="Other"/>
    <s v="Unidentified"/>
    <m/>
    <m/>
    <m/>
    <m/>
    <m/>
    <m/>
    <m/>
    <m/>
    <m/>
    <m/>
    <m/>
    <m/>
    <m/>
    <m/>
    <m/>
    <m/>
    <m/>
    <m/>
    <m/>
    <m/>
    <m/>
    <m/>
    <m/>
    <m/>
    <m/>
    <m/>
    <m/>
    <m/>
    <m/>
    <m/>
    <m/>
    <m/>
    <m/>
    <m/>
    <m/>
    <m/>
    <m/>
    <m/>
    <m/>
    <m/>
    <m/>
    <m/>
    <m/>
    <m/>
    <m/>
    <m/>
    <m/>
    <m/>
    <m/>
    <m/>
    <m/>
    <m/>
    <m/>
    <m/>
    <m/>
    <m/>
    <m/>
    <m/>
    <m/>
    <m/>
    <m/>
    <m/>
    <m/>
    <m/>
    <m/>
    <m/>
    <m/>
    <m/>
    <m/>
    <m/>
    <m/>
    <m/>
    <n v="4"/>
    <n v="7"/>
    <n v="0"/>
    <n v="0"/>
    <n v="11"/>
    <s v="10 — 29"/>
    <n v="10619760"/>
    <n v="116817360"/>
    <s v="Outdoors"/>
    <m/>
    <m/>
    <m/>
    <m/>
    <m/>
    <m/>
    <s v="park, open air vehicle, street, front yard"/>
    <s v="Non-smoking adult"/>
    <m/>
    <m/>
    <s v="Elsewhere in US"/>
    <m/>
    <m/>
    <s v="Outside of US"/>
    <m/>
    <s v="Outside of US"/>
    <m/>
    <m/>
    <m/>
    <m/>
    <m/>
    <m/>
    <n v="1"/>
    <n v="0"/>
    <n v="3"/>
    <m/>
    <m/>
    <m/>
    <m/>
    <m/>
    <m/>
    <m/>
    <m/>
    <m/>
    <m/>
    <m/>
    <m/>
    <m/>
    <m/>
    <m/>
    <m/>
    <m/>
    <m/>
    <m/>
    <m/>
    <s v="cigar"/>
    <m/>
    <m/>
    <m/>
    <m/>
    <s v="cigarette"/>
    <m/>
    <s v="cigar"/>
    <s v="cigarette"/>
    <m/>
    <m/>
    <m/>
    <s v="Pro"/>
    <n v="4"/>
    <n v="6"/>
    <n v="4"/>
    <n v="1"/>
    <m/>
    <m/>
    <n v="0"/>
    <n v="2.14"/>
    <n v="3"/>
    <n v="1"/>
    <n v="1"/>
    <m/>
    <m/>
  </r>
  <r>
    <n v="48860"/>
    <s v="Harold and Kumar Go to White Castle"/>
    <d v="2004-07-30T00:00:00"/>
    <x v="2"/>
    <s v="T10"/>
    <n v="88"/>
    <s v="New Line"/>
    <x v="4"/>
    <m/>
    <x v="1"/>
    <n v="9000000"/>
    <n v="0"/>
    <m/>
    <n v="18225165"/>
    <s v="final"/>
    <n v="6.21"/>
    <n v="0"/>
    <n v="0"/>
    <n v="0"/>
    <n v="0"/>
    <s v="CAN"/>
    <m/>
    <s v="ON"/>
    <s v="US"/>
    <s v="NJ"/>
    <m/>
    <s v="Kahane, Nathan; Shapiro, Greg"/>
    <s v="Leiner, Danny"/>
    <s v="Hurwitz, Jon; Schlossberg, Hayden"/>
    <s v="Meinzinger, Kenny"/>
    <s v="Betancourt, Jeff"/>
    <m/>
    <m/>
    <m/>
    <m/>
    <m/>
    <m/>
    <m/>
    <m/>
    <m/>
    <m/>
    <m/>
    <m/>
    <m/>
    <m/>
    <m/>
    <m/>
    <m/>
    <m/>
    <m/>
    <m/>
    <m/>
    <m/>
    <m/>
    <m/>
    <m/>
    <m/>
    <m/>
    <m/>
    <m/>
    <m/>
    <m/>
    <m/>
    <m/>
    <m/>
    <m/>
    <m/>
    <m/>
    <m/>
    <m/>
    <m/>
    <m/>
    <m/>
    <m/>
    <m/>
    <m/>
    <m/>
    <m/>
    <m/>
    <m/>
    <m/>
    <m/>
    <m/>
    <m/>
    <m/>
    <m/>
    <m/>
    <m/>
    <m/>
    <m/>
    <m/>
    <m/>
    <m/>
    <m/>
    <m/>
    <m/>
    <m/>
    <m/>
    <m/>
    <m/>
    <m/>
    <m/>
    <m/>
    <m/>
    <m/>
    <m/>
    <m/>
    <m/>
    <m/>
    <m/>
    <m/>
    <m/>
    <m/>
    <m/>
    <m/>
    <m/>
    <m/>
    <m/>
    <m/>
    <m/>
    <s v="Roger; Marlboro"/>
    <s v="Roger"/>
    <s v="No actor use"/>
    <s v="Billboard or poster"/>
    <m/>
    <s v="Marlboro"/>
    <s v="No actor use"/>
    <m/>
    <m/>
    <m/>
    <m/>
    <m/>
    <m/>
    <m/>
    <n v="0"/>
    <n v="0"/>
    <n v="0"/>
    <n v="0"/>
    <n v="0"/>
    <n v="0"/>
    <n v="2934809"/>
    <n v="0"/>
    <m/>
    <m/>
    <m/>
    <m/>
    <m/>
    <m/>
    <m/>
    <m/>
    <m/>
    <m/>
    <m/>
    <s v="Elsewhere in US"/>
    <m/>
    <m/>
    <m/>
    <m/>
    <m/>
    <m/>
    <m/>
    <m/>
    <m/>
    <m/>
    <m/>
    <n v="0"/>
    <n v="0"/>
    <n v="0"/>
    <m/>
    <m/>
    <m/>
    <m/>
    <m/>
    <m/>
    <m/>
    <m/>
    <m/>
    <m/>
    <m/>
    <m/>
    <m/>
    <m/>
    <m/>
    <m/>
    <m/>
    <m/>
    <m/>
    <m/>
    <m/>
    <m/>
    <m/>
    <m/>
    <m/>
    <m/>
    <m/>
    <m/>
    <m/>
    <m/>
    <m/>
    <m/>
    <m/>
    <n v="0"/>
    <n v="0"/>
    <n v="0"/>
    <n v="0"/>
    <s v="Specific brand"/>
    <s v="specific brand depiction"/>
    <n v="0"/>
    <n v="0"/>
    <n v="6"/>
    <n v="1"/>
    <n v="1"/>
    <m/>
    <m/>
  </r>
  <r>
    <n v="48861"/>
    <s v="Collateral"/>
    <d v="2004-08-06T00:00:00"/>
    <x v="2"/>
    <s v="T10"/>
    <n v="120"/>
    <s v="DreamWorks"/>
    <x v="0"/>
    <s v="DreamWorks"/>
    <x v="1"/>
    <n v="65000000"/>
    <n v="0"/>
    <m/>
    <n v="100003492"/>
    <s v="final"/>
    <n v="6.21"/>
    <n v="0"/>
    <n v="0"/>
    <n v="0"/>
    <n v="0"/>
    <s v="US"/>
    <s v="CA"/>
    <m/>
    <m/>
    <m/>
    <m/>
    <s v="Mann, Michael; Richardson, Julie"/>
    <s v="Mann, Michael"/>
    <s v="Beattie, Stuart"/>
    <s v="Stewart, Charles"/>
    <s v="Miller, Jim"/>
    <m/>
    <m/>
    <m/>
    <m/>
    <m/>
    <m/>
    <m/>
    <m/>
    <m/>
    <m/>
    <m/>
    <m/>
    <m/>
    <m/>
    <m/>
    <m/>
    <m/>
    <m/>
    <m/>
    <m/>
    <m/>
    <m/>
    <m/>
    <m/>
    <m/>
    <m/>
    <m/>
    <m/>
    <m/>
    <m/>
    <m/>
    <m/>
    <m/>
    <m/>
    <m/>
    <m/>
    <m/>
    <m/>
    <m/>
    <m/>
    <m/>
    <m/>
    <m/>
    <m/>
    <m/>
    <m/>
    <m/>
    <m/>
    <m/>
    <m/>
    <m/>
    <m/>
    <m/>
    <m/>
    <m/>
    <m/>
    <m/>
    <m/>
    <m/>
    <m/>
    <m/>
    <m/>
    <m/>
    <m/>
    <m/>
    <m/>
    <m/>
    <m/>
    <m/>
    <m/>
    <m/>
    <m/>
    <m/>
    <m/>
    <m/>
    <m/>
    <m/>
    <m/>
    <m/>
    <m/>
    <m/>
    <m/>
    <m/>
    <m/>
    <m/>
    <m/>
    <m/>
    <m/>
    <m/>
    <s v="Kool; Marlboro; GPC"/>
    <s v="Kool"/>
    <s v="No actor use"/>
    <s v="Billboard or poster"/>
    <m/>
    <s v="Marlboro"/>
    <s v="No actor use"/>
    <s v="Billboard or poster"/>
    <m/>
    <s v="GPC"/>
    <s v="No actor use"/>
    <s v="Billboard or poster"/>
    <m/>
    <m/>
    <n v="0"/>
    <n v="0"/>
    <n v="0"/>
    <n v="0"/>
    <n v="0"/>
    <n v="0"/>
    <n v="16103622"/>
    <n v="0"/>
    <m/>
    <m/>
    <m/>
    <m/>
    <m/>
    <m/>
    <m/>
    <m/>
    <m/>
    <m/>
    <m/>
    <s v="California"/>
    <m/>
    <m/>
    <m/>
    <m/>
    <m/>
    <m/>
    <m/>
    <m/>
    <m/>
    <m/>
    <m/>
    <n v="0"/>
    <n v="0"/>
    <n v="0"/>
    <m/>
    <m/>
    <m/>
    <m/>
    <m/>
    <m/>
    <m/>
    <m/>
    <m/>
    <m/>
    <m/>
    <m/>
    <m/>
    <m/>
    <m/>
    <m/>
    <m/>
    <m/>
    <m/>
    <m/>
    <m/>
    <m/>
    <m/>
    <m/>
    <m/>
    <m/>
    <m/>
    <m/>
    <m/>
    <m/>
    <m/>
    <m/>
    <m/>
    <n v="0"/>
    <n v="0"/>
    <n v="0"/>
    <n v="0"/>
    <s v="Specific brand"/>
    <s v="specific brand depiction"/>
    <n v="0"/>
    <n v="0"/>
    <n v="6"/>
    <n v="1"/>
    <n v="1"/>
    <m/>
    <m/>
  </r>
  <r>
    <n v="48862"/>
    <s v="Little Black Book"/>
    <d v="2004-08-06T00:00:00"/>
    <x v="2"/>
    <s v="T10"/>
    <n v="97"/>
    <s v="Sony"/>
    <x v="6"/>
    <m/>
    <x v="0"/>
    <n v="35000000"/>
    <n v="0"/>
    <m/>
    <n v="20422207"/>
    <s v="final"/>
    <n v="6.21"/>
    <n v="0"/>
    <n v="1"/>
    <n v="0"/>
    <n v="0"/>
    <s v="US"/>
    <s v="CA"/>
    <m/>
    <s v="VAR"/>
    <m/>
    <m/>
    <s v="Goldsmith-Thomas, Elaine; Schindler, Deborah; Sherak, William; Shuman, Jason"/>
    <s v="Hurran, Nick"/>
    <s v="Carter, Melissa; Bell, Elisa"/>
    <s v="Reiss, Lynda"/>
    <s v="Richards, John"/>
    <s v="Hunter, Holly"/>
    <s v="star"/>
    <s v="Cigarette"/>
    <s v="30+"/>
    <s v="Female"/>
    <s v="Caucasian"/>
    <m/>
    <m/>
    <s v="Non-IMDb, Extra"/>
    <s v="extra"/>
    <s v="Cigarette"/>
    <s v="30+"/>
    <s v="Male"/>
    <s v="Caucasian"/>
    <m/>
    <m/>
    <s v="Non-IMDb, Extra"/>
    <s v="extra"/>
    <s v="Cigarette"/>
    <s v="30+"/>
    <s v="Male"/>
    <s v="Caucasian"/>
    <m/>
    <m/>
    <s v="Non-IMDb, Extra"/>
    <s v="extra"/>
    <s v="Cigarette"/>
    <s v="30+"/>
    <s v="Male"/>
    <s v="Caucasian"/>
    <m/>
    <m/>
    <m/>
    <m/>
    <m/>
    <m/>
    <m/>
    <m/>
    <m/>
    <m/>
    <m/>
    <m/>
    <m/>
    <m/>
    <m/>
    <m/>
    <m/>
    <m/>
    <m/>
    <m/>
    <m/>
    <m/>
    <m/>
    <m/>
    <m/>
    <m/>
    <m/>
    <m/>
    <m/>
    <m/>
    <m/>
    <m/>
    <m/>
    <m/>
    <m/>
    <m/>
    <m/>
    <m/>
    <m/>
    <m/>
    <m/>
    <m/>
    <m/>
    <m/>
    <m/>
    <m/>
    <m/>
    <m/>
    <m/>
    <m/>
    <m/>
    <m/>
    <m/>
    <m/>
    <m/>
    <m/>
    <m/>
    <m/>
    <m/>
    <m/>
    <m/>
    <m/>
    <m/>
    <m/>
    <m/>
    <m/>
    <m/>
    <m/>
    <m/>
    <m/>
    <m/>
    <m/>
    <m/>
    <n v="51"/>
    <n v="0"/>
    <n v="0"/>
    <n v="0"/>
    <n v="51"/>
    <s v="50+"/>
    <n v="3288600"/>
    <n v="167718600"/>
    <s v="Home"/>
    <s v="Workplace"/>
    <s v="Outdoors"/>
    <m/>
    <m/>
    <m/>
    <m/>
    <s v="street"/>
    <s v="Non-smoking adult"/>
    <m/>
    <m/>
    <s v="Elsewhere in US"/>
    <m/>
    <m/>
    <m/>
    <m/>
    <m/>
    <m/>
    <m/>
    <m/>
    <m/>
    <m/>
    <m/>
    <n v="1"/>
    <n v="0"/>
    <n v="3"/>
    <s v="No smoking sign"/>
    <m/>
    <m/>
    <m/>
    <s v="Comment by actor/actress"/>
    <s v="Sussman: I thought you stopped Hunter: I had Hunter:People are creatures of habit…last one I promise. Murphy offers Hunter ashtray to put out cig.…No you'll thank me Hunter puts it out but later lights one out of celebration in the same room."/>
    <m/>
    <m/>
    <m/>
    <m/>
    <m/>
    <m/>
    <m/>
    <m/>
    <m/>
    <m/>
    <m/>
    <m/>
    <m/>
    <s v="cigarette"/>
    <m/>
    <m/>
    <m/>
    <m/>
    <s v="cigarette"/>
    <m/>
    <s v="cigarette"/>
    <m/>
    <m/>
    <m/>
    <m/>
    <m/>
    <s v="Balanced"/>
    <n v="6"/>
    <n v="4"/>
    <n v="6"/>
    <n v="3"/>
    <m/>
    <m/>
    <n v="0"/>
    <n v="2.71"/>
    <n v="4"/>
    <n v="1"/>
    <n v="1"/>
    <m/>
    <s v="Murphy goes into bathroom stall and although she isn't smoking there is a pack of cigarettes with one out on the back of toilet."/>
  </r>
  <r>
    <n v="48864"/>
    <s v="Princess Diaries 2, The: Royal Engagement"/>
    <d v="2004-08-11T00:00:00"/>
    <x v="2"/>
    <s v="T10"/>
    <n v="115"/>
    <s v="Disney"/>
    <x v="1"/>
    <m/>
    <x v="3"/>
    <n v="40000000"/>
    <n v="0"/>
    <m/>
    <n v="95149435"/>
    <s v="final"/>
    <n v="6.21"/>
    <n v="0"/>
    <n v="0"/>
    <n v="0"/>
    <n v="0"/>
    <s v="US"/>
    <s v="CA"/>
    <m/>
    <m/>
    <m/>
    <m/>
    <s v="Chase, Debra Martin; Houston, Whitney; Iscovich, Mario"/>
    <s v="Marshall, Garry"/>
    <s v="Rhimes, Shonda"/>
    <s v="Cunningham, Mike"/>
    <s v="Green, Bruce"/>
    <m/>
    <m/>
    <m/>
    <m/>
    <m/>
    <m/>
    <m/>
    <m/>
    <m/>
    <m/>
    <m/>
    <m/>
    <m/>
    <m/>
    <m/>
    <m/>
    <m/>
    <m/>
    <m/>
    <m/>
    <m/>
    <m/>
    <m/>
    <m/>
    <m/>
    <m/>
    <m/>
    <m/>
    <m/>
    <m/>
    <m/>
    <m/>
    <m/>
    <m/>
    <m/>
    <m/>
    <m/>
    <m/>
    <m/>
    <m/>
    <m/>
    <m/>
    <m/>
    <m/>
    <m/>
    <m/>
    <m/>
    <m/>
    <m/>
    <m/>
    <m/>
    <m/>
    <m/>
    <m/>
    <m/>
    <m/>
    <m/>
    <m/>
    <m/>
    <m/>
    <m/>
    <m/>
    <m/>
    <m/>
    <m/>
    <m/>
    <m/>
    <m/>
    <m/>
    <m/>
    <m/>
    <m/>
    <m/>
    <m/>
    <m/>
    <m/>
    <m/>
    <m/>
    <m/>
    <m/>
    <m/>
    <m/>
    <m/>
    <m/>
    <m/>
    <m/>
    <m/>
    <m/>
    <m/>
    <m/>
    <m/>
    <m/>
    <m/>
    <m/>
    <m/>
    <m/>
    <m/>
    <m/>
    <m/>
    <m/>
    <m/>
    <m/>
    <m/>
    <n v="0"/>
    <n v="0"/>
    <n v="0"/>
    <n v="0"/>
    <n v="0"/>
    <n v="0"/>
    <n v="15321970"/>
    <n v="0"/>
    <m/>
    <m/>
    <m/>
    <m/>
    <m/>
    <m/>
    <m/>
    <m/>
    <m/>
    <m/>
    <m/>
    <m/>
    <m/>
    <m/>
    <m/>
    <m/>
    <m/>
    <m/>
    <m/>
    <m/>
    <m/>
    <m/>
    <m/>
    <n v="0"/>
    <n v="0"/>
    <n v="0"/>
    <m/>
    <m/>
    <m/>
    <m/>
    <m/>
    <m/>
    <m/>
    <m/>
    <m/>
    <m/>
    <m/>
    <m/>
    <m/>
    <m/>
    <m/>
    <m/>
    <m/>
    <m/>
    <m/>
    <m/>
    <m/>
    <m/>
    <m/>
    <m/>
    <m/>
    <m/>
    <m/>
    <m/>
    <m/>
    <m/>
    <m/>
    <m/>
    <m/>
    <n v="0"/>
    <n v="0"/>
    <n v="0"/>
    <n v="0"/>
    <m/>
    <m/>
    <n v="0"/>
    <n v="0"/>
    <n v="1"/>
    <n v="1"/>
    <n v="1"/>
    <m/>
    <m/>
  </r>
  <r>
    <n v="48863"/>
    <s v="Alien vs. Predator"/>
    <d v="2004-08-13T00:00:00"/>
    <x v="2"/>
    <s v="T10"/>
    <n v="101"/>
    <s v="Fox"/>
    <x v="5"/>
    <m/>
    <x v="0"/>
    <n v="60000000"/>
    <n v="0"/>
    <m/>
    <n v="80281096"/>
    <s v="final"/>
    <n v="6.21"/>
    <n v="0"/>
    <n v="0"/>
    <n v="0"/>
    <n v="0"/>
    <s v="Czech Republic"/>
    <m/>
    <m/>
    <m/>
    <m/>
    <m/>
    <s v="Carroll, Gordon; Davis, John; Giler, David; Hill, Walter"/>
    <s v="Anderson, Paul W.S."/>
    <s v="Anderson, Paul W.S."/>
    <s v="Cowell, Noel"/>
    <s v="Berner, Alexander"/>
    <m/>
    <m/>
    <m/>
    <m/>
    <m/>
    <m/>
    <m/>
    <m/>
    <m/>
    <m/>
    <m/>
    <m/>
    <m/>
    <m/>
    <m/>
    <m/>
    <m/>
    <m/>
    <m/>
    <m/>
    <m/>
    <m/>
    <m/>
    <m/>
    <m/>
    <m/>
    <m/>
    <m/>
    <m/>
    <m/>
    <m/>
    <m/>
    <m/>
    <m/>
    <m/>
    <m/>
    <m/>
    <m/>
    <m/>
    <m/>
    <m/>
    <m/>
    <m/>
    <m/>
    <m/>
    <m/>
    <m/>
    <m/>
    <m/>
    <m/>
    <m/>
    <m/>
    <m/>
    <m/>
    <m/>
    <m/>
    <m/>
    <m/>
    <m/>
    <m/>
    <m/>
    <m/>
    <m/>
    <m/>
    <m/>
    <m/>
    <m/>
    <m/>
    <m/>
    <m/>
    <m/>
    <m/>
    <m/>
    <m/>
    <m/>
    <m/>
    <m/>
    <m/>
    <m/>
    <m/>
    <m/>
    <m/>
    <m/>
    <m/>
    <m/>
    <m/>
    <m/>
    <m/>
    <m/>
    <m/>
    <m/>
    <m/>
    <m/>
    <m/>
    <m/>
    <m/>
    <m/>
    <m/>
    <m/>
    <m/>
    <m/>
    <m/>
    <m/>
    <n v="0"/>
    <n v="0"/>
    <n v="0"/>
    <n v="0"/>
    <n v="0"/>
    <n v="0"/>
    <n v="12927713"/>
    <n v="0"/>
    <m/>
    <m/>
    <m/>
    <m/>
    <m/>
    <m/>
    <m/>
    <m/>
    <m/>
    <m/>
    <m/>
    <m/>
    <m/>
    <m/>
    <m/>
    <m/>
    <m/>
    <m/>
    <m/>
    <m/>
    <m/>
    <m/>
    <m/>
    <n v="0"/>
    <n v="0"/>
    <n v="0"/>
    <m/>
    <m/>
    <m/>
    <m/>
    <m/>
    <m/>
    <m/>
    <m/>
    <m/>
    <m/>
    <m/>
    <m/>
    <m/>
    <m/>
    <m/>
    <m/>
    <m/>
    <m/>
    <m/>
    <m/>
    <m/>
    <m/>
    <m/>
    <m/>
    <m/>
    <m/>
    <m/>
    <m/>
    <m/>
    <m/>
    <m/>
    <m/>
    <m/>
    <n v="0"/>
    <n v="0"/>
    <n v="0"/>
    <n v="0"/>
    <m/>
    <m/>
    <n v="0"/>
    <n v="0"/>
    <n v="1"/>
    <n v="1"/>
    <n v="1"/>
    <m/>
    <m/>
  </r>
  <r>
    <n v="48865"/>
    <s v="Yu-Gi-Oh!"/>
    <d v="2004-08-13T00:00:00"/>
    <x v="2"/>
    <s v="T10"/>
    <n v="90"/>
    <s v="Warner Bros."/>
    <x v="4"/>
    <m/>
    <x v="2"/>
    <n v="20000000"/>
    <n v="0"/>
    <m/>
    <n v="19762690"/>
    <s v="final"/>
    <n v="6.21"/>
    <n v="0"/>
    <n v="0"/>
    <n v="0"/>
    <n v="0"/>
    <s v="Japan"/>
    <m/>
    <m/>
    <m/>
    <m/>
    <m/>
    <s v="Grossfeld, Norman J."/>
    <s v="Tsuji, Hatsuki"/>
    <m/>
    <m/>
    <s v="Masao, Nakagawa"/>
    <m/>
    <m/>
    <m/>
    <m/>
    <m/>
    <m/>
    <m/>
    <m/>
    <m/>
    <m/>
    <m/>
    <m/>
    <m/>
    <m/>
    <m/>
    <m/>
    <m/>
    <m/>
    <m/>
    <m/>
    <m/>
    <m/>
    <m/>
    <m/>
    <m/>
    <m/>
    <m/>
    <m/>
    <m/>
    <m/>
    <m/>
    <m/>
    <m/>
    <m/>
    <m/>
    <m/>
    <m/>
    <m/>
    <m/>
    <m/>
    <m/>
    <m/>
    <m/>
    <m/>
    <m/>
    <m/>
    <m/>
    <m/>
    <m/>
    <m/>
    <m/>
    <m/>
    <m/>
    <m/>
    <m/>
    <m/>
    <m/>
    <m/>
    <m/>
    <m/>
    <m/>
    <m/>
    <m/>
    <m/>
    <m/>
    <m/>
    <m/>
    <m/>
    <m/>
    <m/>
    <m/>
    <m/>
    <m/>
    <m/>
    <m/>
    <m/>
    <m/>
    <m/>
    <m/>
    <m/>
    <m/>
    <m/>
    <m/>
    <m/>
    <m/>
    <m/>
    <m/>
    <m/>
    <m/>
    <m/>
    <m/>
    <m/>
    <m/>
    <m/>
    <m/>
    <m/>
    <m/>
    <m/>
    <m/>
    <m/>
    <m/>
    <m/>
    <m/>
    <n v="0"/>
    <n v="0"/>
    <n v="0"/>
    <n v="0"/>
    <n v="0"/>
    <n v="0"/>
    <n v="3182398"/>
    <n v="0"/>
    <m/>
    <m/>
    <m/>
    <m/>
    <m/>
    <m/>
    <m/>
    <m/>
    <m/>
    <m/>
    <m/>
    <m/>
    <m/>
    <m/>
    <m/>
    <m/>
    <m/>
    <m/>
    <m/>
    <m/>
    <m/>
    <m/>
    <m/>
    <n v="0"/>
    <n v="0"/>
    <n v="0"/>
    <m/>
    <m/>
    <m/>
    <m/>
    <m/>
    <m/>
    <m/>
    <m/>
    <m/>
    <m/>
    <m/>
    <m/>
    <m/>
    <m/>
    <m/>
    <m/>
    <m/>
    <m/>
    <m/>
    <m/>
    <m/>
    <m/>
    <m/>
    <m/>
    <m/>
    <m/>
    <m/>
    <m/>
    <m/>
    <m/>
    <m/>
    <m/>
    <m/>
    <n v="0"/>
    <n v="0"/>
    <n v="0"/>
    <n v="0"/>
    <m/>
    <m/>
    <n v="0"/>
    <n v="0"/>
    <n v="1"/>
    <n v="1"/>
    <n v="1"/>
    <m/>
    <m/>
  </r>
  <r>
    <n v="48866"/>
    <s v="Exorcist: The Beginning"/>
    <d v="2004-08-20T00:00:00"/>
    <x v="2"/>
    <s v="T10"/>
    <n v="114"/>
    <s v="Warner Bros."/>
    <x v="4"/>
    <m/>
    <x v="1"/>
    <n v="30000000"/>
    <n v="0"/>
    <m/>
    <n v="41814863"/>
    <s v="final"/>
    <n v="6.21"/>
    <n v="0"/>
    <n v="1"/>
    <n v="0"/>
    <n v="0"/>
    <s v="Italy"/>
    <m/>
    <m/>
    <s v="Morocco"/>
    <m/>
    <m/>
    <s v="Robinson, James G."/>
    <s v="Harlin, Renny"/>
    <s v="Hawley, Alexi"/>
    <s v="Hyman, Dominic"/>
    <s v="Goldblatt, Mark"/>
    <s v="French, Andrew"/>
    <s v="credited non-star"/>
    <s v="Cigarette"/>
    <s v="20-30"/>
    <s v="Male"/>
    <s v="Other"/>
    <s v="Unidentified"/>
    <s v="Good guy"/>
    <s v="Non-IMDb, Extra"/>
    <s v="extra"/>
    <s v="Cigarette"/>
    <s v="30+"/>
    <s v="Male"/>
    <s v="Other"/>
    <s v="Unidentified"/>
    <m/>
    <m/>
    <m/>
    <m/>
    <m/>
    <m/>
    <m/>
    <m/>
    <m/>
    <m/>
    <m/>
    <m/>
    <m/>
    <m/>
    <m/>
    <m/>
    <m/>
    <m/>
    <m/>
    <m/>
    <m/>
    <m/>
    <m/>
    <m/>
    <m/>
    <m/>
    <m/>
    <m/>
    <m/>
    <m/>
    <m/>
    <m/>
    <m/>
    <m/>
    <m/>
    <m/>
    <m/>
    <m/>
    <m/>
    <m/>
    <m/>
    <m/>
    <m/>
    <m/>
    <m/>
    <m/>
    <m/>
    <m/>
    <m/>
    <m/>
    <m/>
    <m/>
    <m/>
    <m/>
    <m/>
    <m/>
    <m/>
    <m/>
    <m/>
    <m/>
    <m/>
    <m/>
    <m/>
    <m/>
    <m/>
    <m/>
    <m/>
    <m/>
    <m/>
    <m/>
    <m/>
    <m/>
    <m/>
    <m/>
    <m/>
    <m/>
    <m/>
    <m/>
    <m/>
    <m/>
    <m/>
    <m/>
    <m/>
    <m/>
    <m/>
    <m/>
    <m/>
    <m/>
    <n v="15"/>
    <n v="0"/>
    <n v="0"/>
    <n v="0"/>
    <n v="15"/>
    <s v="10 — 29"/>
    <n v="6733472"/>
    <n v="101002080"/>
    <s v="Outdoors"/>
    <m/>
    <m/>
    <m/>
    <m/>
    <m/>
    <s v="indoor/outdoor café"/>
    <s v="roadside, desert"/>
    <s v="Non-smoking adult"/>
    <m/>
    <m/>
    <s v="Outside of US"/>
    <m/>
    <m/>
    <m/>
    <m/>
    <m/>
    <m/>
    <m/>
    <m/>
    <m/>
    <m/>
    <m/>
    <n v="0"/>
    <n v="1"/>
    <n v="1"/>
    <m/>
    <m/>
    <m/>
    <m/>
    <m/>
    <m/>
    <m/>
    <m/>
    <m/>
    <m/>
    <m/>
    <m/>
    <m/>
    <m/>
    <m/>
    <m/>
    <m/>
    <m/>
    <m/>
    <m/>
    <m/>
    <m/>
    <m/>
    <m/>
    <s v="cigarette"/>
    <s v="cigarette"/>
    <m/>
    <m/>
    <m/>
    <s v="cigarette"/>
    <m/>
    <m/>
    <s v="Neutral"/>
    <n v="4"/>
    <n v="2"/>
    <n v="4"/>
    <n v="1"/>
    <m/>
    <m/>
    <n v="0"/>
    <n v="1.57"/>
    <n v="3"/>
    <n v="1"/>
    <n v="1"/>
    <m/>
    <m/>
  </r>
  <r>
    <n v="48867"/>
    <s v="Without a Paddle"/>
    <d v="2004-08-20T00:00:00"/>
    <x v="2"/>
    <s v="T10"/>
    <n v="95"/>
    <s v="Paramount"/>
    <x v="3"/>
    <m/>
    <x v="0"/>
    <n v="19000000"/>
    <n v="0"/>
    <m/>
    <n v="58156435"/>
    <s v="final"/>
    <n v="6.21"/>
    <n v="0"/>
    <n v="1"/>
    <n v="0"/>
    <n v="0"/>
    <s v="New Zealand"/>
    <m/>
    <m/>
    <m/>
    <m/>
    <m/>
    <s v="De Line, Donald"/>
    <s v="Brill, Steven"/>
    <s v="Leggett, Jay; Rouse, Mitch"/>
    <s v="Cole, Vanessa"/>
    <s v="Prior, Peck"/>
    <s v="Shepard, Dax"/>
    <s v="star"/>
    <s v="Cigarette"/>
    <s v="20-30"/>
    <s v="Male"/>
    <s v="Caucasian"/>
    <m/>
    <s v="Good guy"/>
    <s v="Baker, Ray"/>
    <s v="credited non-star"/>
    <s v="Cigarette"/>
    <s v="30+"/>
    <s v="Male"/>
    <s v="Caucasian"/>
    <m/>
    <s v="Bad guy"/>
    <s v="Reynolds, Burt"/>
    <s v="credited non-star"/>
    <s v="Pipe"/>
    <s v="30+"/>
    <s v="Male"/>
    <s v="Caucasian"/>
    <m/>
    <m/>
    <s v="Non-IMDb, Extra"/>
    <s v="extra"/>
    <s v="Cigarette"/>
    <s v="30+"/>
    <s v="Male"/>
    <s v="Caucasian"/>
    <m/>
    <m/>
    <s v="Non-IMDb, Extra"/>
    <s v="extra"/>
    <s v="Cigarette"/>
    <s v="30+"/>
    <s v="Female"/>
    <s v="Caucasian"/>
    <m/>
    <m/>
    <s v="Non-IMDb, Extra"/>
    <s v="extra"/>
    <s v="Pipe"/>
    <s v="30+"/>
    <s v="Male"/>
    <s v="Caucasian"/>
    <m/>
    <m/>
    <m/>
    <m/>
    <m/>
    <m/>
    <m/>
    <m/>
    <m/>
    <m/>
    <m/>
    <m/>
    <m/>
    <m/>
    <m/>
    <m/>
    <m/>
    <m/>
    <m/>
    <m/>
    <m/>
    <m/>
    <m/>
    <m/>
    <m/>
    <m/>
    <m/>
    <m/>
    <m/>
    <m/>
    <m/>
    <m/>
    <m/>
    <m/>
    <m/>
    <m/>
    <m/>
    <m/>
    <m/>
    <m/>
    <m/>
    <m/>
    <m/>
    <m/>
    <m/>
    <m/>
    <m/>
    <m/>
    <m/>
    <m/>
    <m/>
    <m/>
    <m/>
    <m/>
    <m/>
    <m/>
    <m/>
    <n v="17"/>
    <n v="0"/>
    <n v="11"/>
    <n v="0"/>
    <n v="28"/>
    <s v="10 — 29"/>
    <n v="9364965"/>
    <n v="262219020"/>
    <s v="Home"/>
    <s v="Outdoors"/>
    <m/>
    <m/>
    <m/>
    <m/>
    <m/>
    <s v="wilderness"/>
    <s v="Non-smoking adult"/>
    <s v="Child"/>
    <m/>
    <s v="Elsewhere in US"/>
    <m/>
    <m/>
    <m/>
    <m/>
    <m/>
    <m/>
    <m/>
    <m/>
    <m/>
    <m/>
    <m/>
    <n v="1"/>
    <n v="2"/>
    <n v="3"/>
    <m/>
    <m/>
    <m/>
    <m/>
    <m/>
    <m/>
    <m/>
    <m/>
    <m/>
    <m/>
    <m/>
    <m/>
    <m/>
    <m/>
    <m/>
    <m/>
    <m/>
    <m/>
    <m/>
    <m/>
    <s v="cigarette"/>
    <m/>
    <m/>
    <m/>
    <m/>
    <s v="pipe"/>
    <s v="cigarette; pipe"/>
    <s v="cigarette"/>
    <m/>
    <m/>
    <m/>
    <m/>
    <s v="Pro"/>
    <n v="4"/>
    <n v="6"/>
    <n v="6"/>
    <n v="2"/>
    <s v="Tobacco use around child"/>
    <s v="use near child/pregnant/ill person"/>
    <n v="0"/>
    <n v="2.57"/>
    <n v="6"/>
    <n v="1"/>
    <n v="1"/>
    <m/>
    <m/>
  </r>
  <r>
    <n v="48868"/>
    <s v="Open Water"/>
    <d v="2004-08-20T00:00:00"/>
    <x v="2"/>
    <s v="T10"/>
    <n v="79"/>
    <s v="Lionsgate"/>
    <x v="0"/>
    <s v="Lionsgate"/>
    <x v="1"/>
    <n v="500000"/>
    <n v="0"/>
    <m/>
    <n v="30500882"/>
    <s v="final"/>
    <n v="6.21"/>
    <n v="0"/>
    <n v="0"/>
    <n v="0"/>
    <n v="0"/>
    <s v="Bahamas"/>
    <m/>
    <m/>
    <s v="US"/>
    <m/>
    <m/>
    <s v="Lau, Laura"/>
    <s v="Kentis, Chris"/>
    <s v="Kentis, Chris"/>
    <m/>
    <s v="Kentis, Chris"/>
    <m/>
    <m/>
    <m/>
    <m/>
    <m/>
    <m/>
    <m/>
    <m/>
    <m/>
    <m/>
    <m/>
    <m/>
    <m/>
    <m/>
    <m/>
    <m/>
    <m/>
    <m/>
    <m/>
    <m/>
    <m/>
    <m/>
    <m/>
    <m/>
    <m/>
    <m/>
    <m/>
    <m/>
    <m/>
    <m/>
    <m/>
    <m/>
    <m/>
    <m/>
    <m/>
    <m/>
    <m/>
    <m/>
    <m/>
    <m/>
    <m/>
    <m/>
    <m/>
    <m/>
    <m/>
    <m/>
    <m/>
    <m/>
    <m/>
    <m/>
    <m/>
    <m/>
    <m/>
    <m/>
    <m/>
    <m/>
    <m/>
    <m/>
    <m/>
    <m/>
    <m/>
    <m/>
    <m/>
    <m/>
    <m/>
    <m/>
    <m/>
    <m/>
    <m/>
    <m/>
    <m/>
    <m/>
    <m/>
    <m/>
    <m/>
    <m/>
    <m/>
    <m/>
    <m/>
    <m/>
    <m/>
    <m/>
    <m/>
    <m/>
    <m/>
    <m/>
    <m/>
    <m/>
    <m/>
    <m/>
    <m/>
    <m/>
    <m/>
    <m/>
    <m/>
    <m/>
    <m/>
    <m/>
    <m/>
    <m/>
    <m/>
    <m/>
    <m/>
    <n v="0"/>
    <n v="0"/>
    <n v="0"/>
    <n v="0"/>
    <n v="0"/>
    <n v="0"/>
    <n v="4911575"/>
    <n v="0"/>
    <m/>
    <m/>
    <m/>
    <m/>
    <m/>
    <m/>
    <m/>
    <m/>
    <m/>
    <m/>
    <m/>
    <m/>
    <m/>
    <m/>
    <s v="Outside of US"/>
    <m/>
    <s v="Outside of US"/>
    <m/>
    <m/>
    <m/>
    <m/>
    <m/>
    <m/>
    <n v="0"/>
    <n v="0"/>
    <n v="0"/>
    <m/>
    <m/>
    <m/>
    <m/>
    <m/>
    <m/>
    <m/>
    <m/>
    <m/>
    <m/>
    <m/>
    <m/>
    <m/>
    <m/>
    <m/>
    <m/>
    <m/>
    <m/>
    <m/>
    <m/>
    <m/>
    <m/>
    <m/>
    <m/>
    <m/>
    <m/>
    <m/>
    <m/>
    <m/>
    <m/>
    <m/>
    <m/>
    <m/>
    <n v="0"/>
    <n v="0"/>
    <n v="0"/>
    <n v="0"/>
    <m/>
    <m/>
    <n v="0"/>
    <n v="0"/>
    <n v="1"/>
    <n v="1"/>
    <n v="1"/>
    <m/>
    <m/>
  </r>
  <r>
    <n v="48869"/>
    <s v="Suspect Zero"/>
    <d v="2004-08-27T00:00:00"/>
    <x v="2"/>
    <s v="T10"/>
    <n v="99"/>
    <s v="Paramount"/>
    <x v="3"/>
    <m/>
    <x v="1"/>
    <n v="27000000"/>
    <n v="0"/>
    <m/>
    <n v="8712564"/>
    <s v="final"/>
    <n v="6.21"/>
    <n v="0"/>
    <n v="1"/>
    <n v="0"/>
    <n v="0"/>
    <s v="US"/>
    <s v="NM"/>
    <m/>
    <m/>
    <m/>
    <m/>
    <s v="Hirsch, Gaye; Merhige, E. Eliase"/>
    <s v="Merhige, E. Elias"/>
    <s v="Penn, Zak; Ray, Billy"/>
    <s v="Peck, Kris"/>
    <s v="Gilroy, John"/>
    <s v="Non-IMDb, Extra"/>
    <s v="extra"/>
    <s v="Cigarette"/>
    <s v="30+"/>
    <s v="Male"/>
    <s v="Caucasian"/>
    <m/>
    <m/>
    <m/>
    <m/>
    <m/>
    <m/>
    <m/>
    <m/>
    <m/>
    <m/>
    <m/>
    <m/>
    <m/>
    <m/>
    <m/>
    <m/>
    <m/>
    <m/>
    <m/>
    <m/>
    <m/>
    <m/>
    <m/>
    <m/>
    <m/>
    <m/>
    <m/>
    <m/>
    <m/>
    <m/>
    <m/>
    <m/>
    <m/>
    <m/>
    <m/>
    <m/>
    <m/>
    <m/>
    <m/>
    <m/>
    <m/>
    <m/>
    <m/>
    <m/>
    <m/>
    <m/>
    <m/>
    <m/>
    <m/>
    <m/>
    <m/>
    <m/>
    <m/>
    <m/>
    <m/>
    <m/>
    <m/>
    <m/>
    <m/>
    <m/>
    <m/>
    <m/>
    <m/>
    <m/>
    <m/>
    <m/>
    <m/>
    <m/>
    <m/>
    <m/>
    <m/>
    <m/>
    <m/>
    <m/>
    <m/>
    <m/>
    <m/>
    <m/>
    <m/>
    <m/>
    <m/>
    <m/>
    <m/>
    <m/>
    <m/>
    <m/>
    <m/>
    <m/>
    <m/>
    <m/>
    <m/>
    <m/>
    <m/>
    <m/>
    <m/>
    <m/>
    <m/>
    <n v="2"/>
    <n v="0"/>
    <n v="0"/>
    <n v="0"/>
    <n v="2"/>
    <s v="1 — 9"/>
    <n v="1402989"/>
    <n v="2805978"/>
    <s v="Bar/nightclub"/>
    <m/>
    <m/>
    <m/>
    <m/>
    <m/>
    <m/>
    <m/>
    <s v="Non-smoking adult"/>
    <m/>
    <m/>
    <s v="Elsewhere in US"/>
    <m/>
    <m/>
    <m/>
    <m/>
    <m/>
    <m/>
    <m/>
    <m/>
    <m/>
    <m/>
    <m/>
    <n v="0"/>
    <n v="0"/>
    <n v="1"/>
    <m/>
    <m/>
    <m/>
    <m/>
    <m/>
    <m/>
    <m/>
    <m/>
    <m/>
    <m/>
    <m/>
    <m/>
    <m/>
    <m/>
    <m/>
    <m/>
    <m/>
    <m/>
    <m/>
    <m/>
    <m/>
    <m/>
    <m/>
    <m/>
    <m/>
    <m/>
    <m/>
    <m/>
    <m/>
    <s v="cigarette"/>
    <m/>
    <m/>
    <m/>
    <n v="2"/>
    <n v="2"/>
    <n v="2"/>
    <n v="2"/>
    <m/>
    <m/>
    <n v="0"/>
    <n v="1.1399999999999999"/>
    <n v="2"/>
    <n v="1"/>
    <n v="1"/>
    <m/>
    <m/>
  </r>
  <r>
    <n v="48870"/>
    <s v="Anacondas: The Hunt for the Blood Orchid"/>
    <d v="2004-08-27T00:00:00"/>
    <x v="2"/>
    <s v="T10"/>
    <n v="97"/>
    <s v="Sony"/>
    <x v="6"/>
    <m/>
    <x v="0"/>
    <n v="25000000"/>
    <n v="0"/>
    <m/>
    <n v="31526393"/>
    <s v="final"/>
    <n v="6.21"/>
    <n v="0"/>
    <n v="1"/>
    <n v="0"/>
    <n v="0"/>
    <s v="Fiji"/>
    <m/>
    <m/>
    <m/>
    <m/>
    <m/>
    <s v="Harrah, Verna"/>
    <s v="Little, Dwight H."/>
    <s v="Claflin, John; Zelman, Daniel; Miner, Michael; Neumeier, Edward"/>
    <s v="Dehne, Richie"/>
    <s v="D'Arcy, Marcus"/>
    <s v="Non-IMDb, Extra"/>
    <s v="extra"/>
    <s v="Cigarette"/>
    <s v="20-30"/>
    <s v="Female"/>
    <s v="Asian"/>
    <m/>
    <m/>
    <s v="Non-IMDb, Extra"/>
    <s v="extra"/>
    <s v="Cigarette"/>
    <s v="30+"/>
    <s v="Male"/>
    <m/>
    <m/>
    <m/>
    <m/>
    <m/>
    <m/>
    <m/>
    <m/>
    <m/>
    <m/>
    <m/>
    <m/>
    <m/>
    <m/>
    <m/>
    <m/>
    <m/>
    <m/>
    <m/>
    <m/>
    <m/>
    <m/>
    <m/>
    <m/>
    <m/>
    <m/>
    <m/>
    <m/>
    <m/>
    <m/>
    <m/>
    <m/>
    <m/>
    <m/>
    <m/>
    <m/>
    <m/>
    <m/>
    <m/>
    <m/>
    <m/>
    <m/>
    <m/>
    <m/>
    <m/>
    <m/>
    <m/>
    <m/>
    <m/>
    <m/>
    <m/>
    <m/>
    <m/>
    <m/>
    <m/>
    <m/>
    <m/>
    <m/>
    <m/>
    <m/>
    <m/>
    <m/>
    <m/>
    <m/>
    <m/>
    <m/>
    <m/>
    <m/>
    <m/>
    <m/>
    <m/>
    <m/>
    <m/>
    <m/>
    <m/>
    <m/>
    <m/>
    <m/>
    <m/>
    <m/>
    <m/>
    <m/>
    <m/>
    <m/>
    <m/>
    <m/>
    <m/>
    <m/>
    <m/>
    <m/>
    <n v="2"/>
    <n v="0"/>
    <n v="0"/>
    <n v="0"/>
    <n v="2"/>
    <s v="1 — 9"/>
    <n v="5076714"/>
    <n v="10153428"/>
    <s v="Bar/nightclub"/>
    <m/>
    <m/>
    <m/>
    <m/>
    <m/>
    <m/>
    <m/>
    <s v="Non-smoking adult"/>
    <m/>
    <m/>
    <s v="Outside of US"/>
    <m/>
    <m/>
    <m/>
    <m/>
    <m/>
    <m/>
    <m/>
    <m/>
    <m/>
    <m/>
    <m/>
    <n v="0"/>
    <n v="0"/>
    <n v="2"/>
    <m/>
    <m/>
    <m/>
    <m/>
    <m/>
    <m/>
    <m/>
    <m/>
    <m/>
    <m/>
    <m/>
    <m/>
    <m/>
    <m/>
    <m/>
    <m/>
    <m/>
    <m/>
    <m/>
    <m/>
    <m/>
    <m/>
    <m/>
    <m/>
    <m/>
    <m/>
    <m/>
    <m/>
    <m/>
    <s v="cigarette"/>
    <m/>
    <m/>
    <s v="Neutral"/>
    <n v="2"/>
    <n v="2"/>
    <n v="2"/>
    <n v="2"/>
    <m/>
    <m/>
    <n v="0"/>
    <n v="1.1399999999999999"/>
    <n v="2"/>
    <n v="1"/>
    <n v="1"/>
    <m/>
    <m/>
  </r>
  <r>
    <n v="48871"/>
    <s v="Hero"/>
    <d v="2004-08-27T00:00:00"/>
    <x v="2"/>
    <s v="T10"/>
    <n v="96"/>
    <s v="Miramax"/>
    <x v="0"/>
    <s v="Miramax"/>
    <x v="0"/>
    <n v="30000000"/>
    <n v="0"/>
    <m/>
    <n v="53583486"/>
    <s v="final"/>
    <n v="6.21"/>
    <n v="0"/>
    <n v="0"/>
    <n v="0"/>
    <n v="0"/>
    <s v="China"/>
    <m/>
    <m/>
    <m/>
    <m/>
    <m/>
    <s v="Kong, William; Yimou, Zhang"/>
    <s v="Yimou, Zhang"/>
    <s v="Yimou, Zhang; Li, Feng; Wang, Bin"/>
    <s v="Li, Ming Shan"/>
    <s v="Lam, Angie"/>
    <m/>
    <m/>
    <m/>
    <m/>
    <m/>
    <m/>
    <m/>
    <m/>
    <m/>
    <m/>
    <m/>
    <m/>
    <m/>
    <m/>
    <m/>
    <m/>
    <m/>
    <m/>
    <m/>
    <m/>
    <m/>
    <m/>
    <m/>
    <m/>
    <m/>
    <m/>
    <m/>
    <m/>
    <m/>
    <m/>
    <m/>
    <m/>
    <m/>
    <m/>
    <m/>
    <m/>
    <m/>
    <m/>
    <m/>
    <m/>
    <m/>
    <m/>
    <m/>
    <m/>
    <m/>
    <m/>
    <m/>
    <m/>
    <m/>
    <m/>
    <m/>
    <m/>
    <m/>
    <m/>
    <m/>
    <m/>
    <m/>
    <m/>
    <m/>
    <m/>
    <m/>
    <m/>
    <m/>
    <m/>
    <m/>
    <m/>
    <m/>
    <m/>
    <m/>
    <m/>
    <m/>
    <m/>
    <m/>
    <m/>
    <m/>
    <m/>
    <m/>
    <m/>
    <m/>
    <m/>
    <m/>
    <m/>
    <m/>
    <m/>
    <m/>
    <m/>
    <m/>
    <m/>
    <m/>
    <m/>
    <m/>
    <m/>
    <m/>
    <m/>
    <m/>
    <m/>
    <m/>
    <m/>
    <m/>
    <m/>
    <m/>
    <m/>
    <m/>
    <n v="0"/>
    <n v="0"/>
    <n v="0"/>
    <n v="0"/>
    <n v="0"/>
    <n v="0"/>
    <n v="8628581"/>
    <n v="0"/>
    <m/>
    <m/>
    <m/>
    <m/>
    <m/>
    <m/>
    <m/>
    <m/>
    <m/>
    <m/>
    <m/>
    <m/>
    <m/>
    <m/>
    <m/>
    <m/>
    <m/>
    <m/>
    <m/>
    <m/>
    <m/>
    <m/>
    <m/>
    <n v="0"/>
    <n v="0"/>
    <n v="0"/>
    <m/>
    <m/>
    <m/>
    <m/>
    <m/>
    <m/>
    <m/>
    <m/>
    <m/>
    <m/>
    <m/>
    <m/>
    <m/>
    <m/>
    <m/>
    <m/>
    <m/>
    <m/>
    <m/>
    <m/>
    <m/>
    <m/>
    <m/>
    <m/>
    <m/>
    <m/>
    <m/>
    <m/>
    <m/>
    <m/>
    <m/>
    <m/>
    <m/>
    <n v="0"/>
    <n v="0"/>
    <n v="0"/>
    <n v="0"/>
    <m/>
    <m/>
    <n v="0"/>
    <n v="0"/>
    <n v="1"/>
    <n v="1"/>
    <n v="1"/>
    <m/>
    <m/>
  </r>
  <r>
    <n v="48872"/>
    <s v="Vanity Fair"/>
    <d v="2004-09-01T00:00:00"/>
    <x v="2"/>
    <s v="T10"/>
    <n v="137"/>
    <s v="Focus"/>
    <x v="2"/>
    <m/>
    <x v="0"/>
    <n v="23000000"/>
    <n v="0"/>
    <m/>
    <n v="16123851"/>
    <s v="final"/>
    <n v="6.21"/>
    <n v="0"/>
    <n v="1"/>
    <n v="0"/>
    <n v="0"/>
    <s v="UK"/>
    <m/>
    <m/>
    <s v="India"/>
    <m/>
    <m/>
    <s v="Day, Janette; Pilcher, Lydia Dean; Gigliotti, Donna"/>
    <s v="Nair, Mira"/>
    <s v="Faulk, Matthew; Fellowes, Julian; Skeet, Mark"/>
    <s v="Cull, Chris"/>
    <s v="Johnson, Allyson C."/>
    <s v="Rhys-Meyers, Jonathan"/>
    <s v="credited non-star"/>
    <s v="Cigar"/>
    <s v="20-30"/>
    <s v="Male"/>
    <s v="Caucasian"/>
    <m/>
    <s v="Bad guy"/>
    <s v="Non-IMDb, Extra"/>
    <s v="extra"/>
    <s v="Pipe"/>
    <s v="30+"/>
    <s v="Male"/>
    <s v="Caucasian"/>
    <m/>
    <m/>
    <m/>
    <m/>
    <m/>
    <m/>
    <m/>
    <m/>
    <m/>
    <m/>
    <m/>
    <m/>
    <m/>
    <m/>
    <m/>
    <m/>
    <m/>
    <m/>
    <m/>
    <m/>
    <m/>
    <m/>
    <m/>
    <m/>
    <m/>
    <m/>
    <m/>
    <m/>
    <m/>
    <m/>
    <m/>
    <m/>
    <m/>
    <m/>
    <m/>
    <m/>
    <m/>
    <m/>
    <m/>
    <m/>
    <m/>
    <m/>
    <m/>
    <m/>
    <m/>
    <m/>
    <m/>
    <m/>
    <m/>
    <m/>
    <m/>
    <m/>
    <m/>
    <m/>
    <m/>
    <m/>
    <m/>
    <m/>
    <m/>
    <m/>
    <m/>
    <m/>
    <m/>
    <m/>
    <m/>
    <m/>
    <m/>
    <m/>
    <m/>
    <m/>
    <m/>
    <m/>
    <m/>
    <m/>
    <m/>
    <m/>
    <m/>
    <m/>
    <m/>
    <m/>
    <m/>
    <m/>
    <m/>
    <m/>
    <m/>
    <m/>
    <m/>
    <m/>
    <m/>
    <n v="0"/>
    <n v="3"/>
    <n v="1"/>
    <n v="0"/>
    <n v="4"/>
    <s v="1 — 9"/>
    <n v="2596433"/>
    <n v="10385732"/>
    <s v="Home"/>
    <m/>
    <m/>
    <m/>
    <m/>
    <m/>
    <s v="casino"/>
    <m/>
    <s v="Non-smoking adult"/>
    <m/>
    <m/>
    <s v="Outside of US"/>
    <m/>
    <m/>
    <m/>
    <m/>
    <m/>
    <m/>
    <m/>
    <m/>
    <m/>
    <m/>
    <m/>
    <n v="0"/>
    <n v="1"/>
    <n v="1"/>
    <m/>
    <m/>
    <m/>
    <m/>
    <m/>
    <m/>
    <m/>
    <m/>
    <m/>
    <m/>
    <m/>
    <m/>
    <m/>
    <m/>
    <m/>
    <m/>
    <m/>
    <m/>
    <m/>
    <m/>
    <s v="cigar"/>
    <m/>
    <m/>
    <m/>
    <s v="cigar"/>
    <m/>
    <m/>
    <m/>
    <m/>
    <m/>
    <m/>
    <m/>
    <s v="Neutral"/>
    <n v="2"/>
    <n v="2"/>
    <n v="4"/>
    <n v="2"/>
    <m/>
    <m/>
    <n v="0"/>
    <n v="1.42"/>
    <n v="2"/>
    <n v="1"/>
    <n v="1"/>
    <m/>
    <m/>
  </r>
  <r>
    <n v="48873"/>
    <s v="Cookout, The"/>
    <d v="2004-09-03T00:00:00"/>
    <x v="2"/>
    <s v="T10"/>
    <n v="97"/>
    <s v="Lionsgate"/>
    <x v="0"/>
    <s v="Lionsgate"/>
    <x v="0"/>
    <n v="16000000"/>
    <n v="0"/>
    <m/>
    <n v="11540112"/>
    <s v="final"/>
    <n v="6.21"/>
    <n v="0"/>
    <n v="1"/>
    <n v="0"/>
    <n v="0"/>
    <s v="US"/>
    <s v="NJ"/>
    <m/>
    <m/>
    <m/>
    <m/>
    <s v="Compere, Shakim; Latifah, Queen"/>
    <s v="Rivera, Lance"/>
    <s v="Turner, Laurie B.; Gbelawoe, Ramsey; Holmes, Jeffrey Brian"/>
    <s v="Gurall, Amanda"/>
    <s v="Bowers, Patricia"/>
    <s v="Vanderpool, Ruperto"/>
    <s v="credited non-star"/>
    <s v="Cigarette"/>
    <s v="20-30"/>
    <s v="Male"/>
    <s v="African American"/>
    <m/>
    <s v="Bad guy"/>
    <s v="Meadows, Tim"/>
    <s v="star"/>
    <s v="Cigar"/>
    <s v="30+"/>
    <s v="Male"/>
    <s v="African American"/>
    <m/>
    <s v="Good guy"/>
    <s v="Cathey, Reg E."/>
    <s v="credited non-star"/>
    <s v="Cigarette"/>
    <s v="30+"/>
    <s v="Male"/>
    <s v="African American"/>
    <m/>
    <s v="Good guy"/>
    <m/>
    <m/>
    <m/>
    <m/>
    <m/>
    <m/>
    <m/>
    <m/>
    <m/>
    <m/>
    <m/>
    <m/>
    <m/>
    <m/>
    <m/>
    <m/>
    <m/>
    <m/>
    <m/>
    <m/>
    <m/>
    <m/>
    <m/>
    <m/>
    <m/>
    <m/>
    <m/>
    <m/>
    <m/>
    <m/>
    <m/>
    <m/>
    <m/>
    <m/>
    <m/>
    <m/>
    <m/>
    <m/>
    <m/>
    <m/>
    <m/>
    <m/>
    <m/>
    <m/>
    <m/>
    <m/>
    <m/>
    <m/>
    <m/>
    <m/>
    <m/>
    <m/>
    <m/>
    <m/>
    <m/>
    <m/>
    <m/>
    <m/>
    <m/>
    <m/>
    <m/>
    <m/>
    <m/>
    <m/>
    <m/>
    <m/>
    <m/>
    <m/>
    <m/>
    <m/>
    <m/>
    <m/>
    <m/>
    <m/>
    <m/>
    <m/>
    <m/>
    <m/>
    <m/>
    <n v="24"/>
    <n v="30"/>
    <n v="0"/>
    <n v="0"/>
    <n v="54"/>
    <s v="50+"/>
    <n v="1858311"/>
    <n v="100348794"/>
    <s v="Home"/>
    <s v="Outdoors"/>
    <m/>
    <m/>
    <m/>
    <m/>
    <m/>
    <s v="street, backyard, basketball court"/>
    <s v="Non-smoking adult"/>
    <s v="Pregnant/ill person"/>
    <s v="Child"/>
    <m/>
    <m/>
    <m/>
    <m/>
    <m/>
    <m/>
    <m/>
    <m/>
    <m/>
    <m/>
    <m/>
    <m/>
    <n v="1"/>
    <n v="2"/>
    <n v="0"/>
    <m/>
    <m/>
    <m/>
    <m/>
    <m/>
    <m/>
    <m/>
    <m/>
    <m/>
    <m/>
    <m/>
    <m/>
    <m/>
    <m/>
    <m/>
    <m/>
    <m/>
    <m/>
    <s v="cigarette"/>
    <m/>
    <s v="cigar"/>
    <s v="cigarette"/>
    <m/>
    <s v="cigarette"/>
    <s v="cigarette"/>
    <m/>
    <s v="cigarette; cigar"/>
    <m/>
    <m/>
    <m/>
    <m/>
    <m/>
    <s v="Pro"/>
    <n v="6"/>
    <n v="6"/>
    <n v="6"/>
    <n v="3"/>
    <s v="Tobacco use around pregnant/ill person, tobacco use around child"/>
    <s v="use near child/pregnant/ill person"/>
    <n v="0"/>
    <n v="3"/>
    <n v="6"/>
    <n v="1"/>
    <n v="1"/>
    <m/>
    <m/>
  </r>
  <r>
    <n v="48874"/>
    <s v="Wicker Park"/>
    <d v="2004-09-03T00:00:00"/>
    <x v="2"/>
    <s v="T10"/>
    <n v="115"/>
    <s v="MGM"/>
    <x v="0"/>
    <s v="MGM"/>
    <x v="0"/>
    <n v="30000000"/>
    <n v="0"/>
    <m/>
    <n v="12831121"/>
    <s v="final"/>
    <n v="6.21"/>
    <n v="0"/>
    <n v="1"/>
    <n v="0"/>
    <n v="0"/>
    <s v="CAN"/>
    <m/>
    <s v="QC"/>
    <s v="US"/>
    <s v="IL"/>
    <m/>
    <s v="Lamal, Andre; Lucchesi, Gary; Rosenberg, Tom"/>
    <s v="McGuigan, Paul"/>
    <s v="Boyce, Brandon"/>
    <s v="DeLery, Marc C."/>
    <s v="Hulme, Andrew"/>
    <s v="Non-IMDb, Extra"/>
    <s v="extra"/>
    <s v="Cigarette"/>
    <s v="30+"/>
    <s v="Male"/>
    <s v="Caucasian"/>
    <m/>
    <m/>
    <s v="Non-IMDb, Extra"/>
    <s v="extra"/>
    <s v="Cigarette"/>
    <s v="30+"/>
    <s v="Male"/>
    <s v="Caucasian"/>
    <m/>
    <m/>
    <m/>
    <m/>
    <m/>
    <m/>
    <m/>
    <m/>
    <m/>
    <m/>
    <m/>
    <m/>
    <m/>
    <m/>
    <m/>
    <m/>
    <m/>
    <m/>
    <m/>
    <m/>
    <m/>
    <m/>
    <m/>
    <m/>
    <m/>
    <m/>
    <m/>
    <m/>
    <m/>
    <m/>
    <m/>
    <m/>
    <m/>
    <m/>
    <m/>
    <m/>
    <m/>
    <m/>
    <m/>
    <m/>
    <m/>
    <m/>
    <m/>
    <m/>
    <m/>
    <m/>
    <m/>
    <m/>
    <m/>
    <m/>
    <m/>
    <m/>
    <m/>
    <m/>
    <m/>
    <m/>
    <m/>
    <m/>
    <m/>
    <m/>
    <m/>
    <m/>
    <m/>
    <m/>
    <m/>
    <m/>
    <m/>
    <m/>
    <m/>
    <m/>
    <m/>
    <m/>
    <m/>
    <m/>
    <m/>
    <m/>
    <m/>
    <m/>
    <m/>
    <m/>
    <m/>
    <m/>
    <m/>
    <m/>
    <m/>
    <m/>
    <m/>
    <m/>
    <m/>
    <n v="4"/>
    <n v="0"/>
    <n v="0"/>
    <n v="0"/>
    <n v="4"/>
    <s v="1 — 9"/>
    <n v="2066203"/>
    <n v="8264812"/>
    <s v="Bar/nightclub"/>
    <m/>
    <m/>
    <m/>
    <m/>
    <m/>
    <m/>
    <m/>
    <s v="Non-smoking adult"/>
    <m/>
    <m/>
    <s v="Elsewhere in US"/>
    <m/>
    <m/>
    <m/>
    <m/>
    <m/>
    <m/>
    <m/>
    <m/>
    <m/>
    <m/>
    <m/>
    <n v="0"/>
    <n v="0"/>
    <n v="2"/>
    <m/>
    <m/>
    <m/>
    <m/>
    <m/>
    <m/>
    <m/>
    <m/>
    <m/>
    <m/>
    <m/>
    <m/>
    <m/>
    <m/>
    <m/>
    <m/>
    <m/>
    <m/>
    <m/>
    <m/>
    <m/>
    <m/>
    <m/>
    <m/>
    <m/>
    <m/>
    <m/>
    <m/>
    <m/>
    <s v="cigarette"/>
    <m/>
    <m/>
    <s v="Neutral"/>
    <n v="2"/>
    <n v="2"/>
    <n v="2"/>
    <n v="2"/>
    <m/>
    <m/>
    <n v="0"/>
    <n v="1.1399999999999999"/>
    <n v="2"/>
    <n v="1"/>
    <n v="1"/>
    <m/>
    <m/>
  </r>
  <r>
    <n v="48875"/>
    <s v="Paparazzi"/>
    <d v="2004-09-03T00:00:00"/>
    <x v="2"/>
    <s v="T10"/>
    <n v="84"/>
    <s v="Fox"/>
    <x v="5"/>
    <m/>
    <x v="0"/>
    <n v="7500000"/>
    <n v="0"/>
    <m/>
    <n v="15712072"/>
    <s v="final"/>
    <n v="6.21"/>
    <n v="0"/>
    <n v="1"/>
    <n v="0"/>
    <n v="0"/>
    <s v="US"/>
    <s v="CA"/>
    <m/>
    <m/>
    <m/>
    <m/>
    <s v="Davey, Bruce; Gibson, Mel; McEveety, Stephen"/>
    <s v="Abascal, Paul"/>
    <s v="Smith, Forrest"/>
    <s v="Fox, Douglas"/>
    <s v="Russell, Robin"/>
    <s v="Baldwin, Daniel"/>
    <s v="credited non-star"/>
    <s v="Cigarette"/>
    <s v="30+"/>
    <s v="Male"/>
    <s v="Caucasian"/>
    <m/>
    <s v="Bad guy"/>
    <s v="Gage, Kevin"/>
    <s v="credited non-star"/>
    <s v="Cigarette"/>
    <s v="30+"/>
    <s v="Male"/>
    <s v="Caucasian"/>
    <m/>
    <s v="Bad guy"/>
    <m/>
    <m/>
    <m/>
    <m/>
    <m/>
    <m/>
    <m/>
    <m/>
    <m/>
    <m/>
    <m/>
    <m/>
    <m/>
    <m/>
    <m/>
    <m/>
    <m/>
    <m/>
    <m/>
    <m/>
    <m/>
    <m/>
    <m/>
    <m/>
    <m/>
    <m/>
    <m/>
    <m/>
    <m/>
    <m/>
    <m/>
    <m/>
    <m/>
    <m/>
    <m/>
    <m/>
    <m/>
    <m/>
    <m/>
    <m/>
    <m/>
    <m/>
    <m/>
    <m/>
    <m/>
    <m/>
    <m/>
    <m/>
    <m/>
    <m/>
    <m/>
    <m/>
    <m/>
    <m/>
    <m/>
    <m/>
    <m/>
    <m/>
    <m/>
    <m/>
    <m/>
    <m/>
    <m/>
    <m/>
    <m/>
    <m/>
    <m/>
    <m/>
    <m/>
    <m/>
    <m/>
    <m/>
    <m/>
    <m/>
    <m/>
    <m/>
    <m/>
    <m/>
    <m/>
    <m/>
    <m/>
    <m/>
    <m/>
    <m/>
    <m/>
    <m/>
    <m/>
    <n v="18"/>
    <n v="0"/>
    <n v="0"/>
    <n v="0"/>
    <n v="18"/>
    <s v="10 — 29"/>
    <n v="2530124"/>
    <n v="45542232"/>
    <s v="Bar/nightclub"/>
    <m/>
    <m/>
    <m/>
    <m/>
    <m/>
    <m/>
    <m/>
    <s v="Non-smoking adult"/>
    <s v="Designated non-smoking area"/>
    <m/>
    <s v="California"/>
    <m/>
    <m/>
    <m/>
    <m/>
    <m/>
    <m/>
    <m/>
    <m/>
    <m/>
    <m/>
    <m/>
    <n v="0"/>
    <n v="2"/>
    <n v="0"/>
    <m/>
    <m/>
    <m/>
    <m/>
    <m/>
    <m/>
    <m/>
    <m/>
    <m/>
    <m/>
    <m/>
    <m/>
    <m/>
    <m/>
    <m/>
    <m/>
    <m/>
    <m/>
    <m/>
    <m/>
    <m/>
    <m/>
    <m/>
    <m/>
    <m/>
    <s v="cigarette"/>
    <m/>
    <s v="cigarette"/>
    <s v="cigarette"/>
    <m/>
    <m/>
    <m/>
    <s v="Pro"/>
    <n v="4"/>
    <n v="6"/>
    <n v="4"/>
    <n v="3"/>
    <s v="Tobacco use in designated non-smoking area"/>
    <s v="use in non-smoking area"/>
    <n v="0"/>
    <n v="2.42"/>
    <n v="6"/>
    <n v="1"/>
    <n v="1"/>
    <m/>
    <m/>
  </r>
  <r>
    <n v="48876"/>
    <s v="Resident Evil: Apocalypse"/>
    <d v="2004-09-10T00:00:00"/>
    <x v="2"/>
    <s v="T10"/>
    <n v="94"/>
    <s v="Sony"/>
    <x v="6"/>
    <m/>
    <x v="1"/>
    <n v="45000000"/>
    <n v="0"/>
    <m/>
    <n v="50740078"/>
    <s v="final"/>
    <n v="6.21"/>
    <n v="0"/>
    <n v="1"/>
    <n v="0"/>
    <n v="0"/>
    <s v="Germany"/>
    <m/>
    <m/>
    <s v="CAN"/>
    <m/>
    <s v="ON"/>
    <s v="Anderson, Paul W.S.; Bolt, Jeremy; Carmody, Don"/>
    <s v="Witt, Alexander"/>
    <s v="Anderson, Paul W.S."/>
    <s v="Fletcher, Peter"/>
    <s v="Hamilton, Eddie"/>
    <s v="Jovovich, Milla"/>
    <s v="star"/>
    <s v="Cigarette"/>
    <s v="20-30"/>
    <s v="Female"/>
    <s v="Caucasian"/>
    <m/>
    <m/>
    <s v="Guillory, Sienna"/>
    <s v="credited non-star"/>
    <s v="Cigarette"/>
    <s v="20-30"/>
    <s v="Female"/>
    <s v="Caucasian"/>
    <m/>
    <m/>
    <s v="Harris, Jared"/>
    <s v="credited non-star"/>
    <s v="Cigarette"/>
    <s v="30+"/>
    <s v="Male"/>
    <s v="Caucasian"/>
    <m/>
    <s v="Good guy"/>
    <m/>
    <m/>
    <m/>
    <m/>
    <m/>
    <m/>
    <m/>
    <m/>
    <m/>
    <m/>
    <m/>
    <m/>
    <m/>
    <m/>
    <m/>
    <m/>
    <m/>
    <m/>
    <m/>
    <m/>
    <m/>
    <m/>
    <m/>
    <m/>
    <m/>
    <m/>
    <m/>
    <m/>
    <m/>
    <m/>
    <m/>
    <m/>
    <m/>
    <m/>
    <m/>
    <m/>
    <m/>
    <m/>
    <m/>
    <m/>
    <m/>
    <m/>
    <m/>
    <m/>
    <m/>
    <m/>
    <m/>
    <m/>
    <m/>
    <m/>
    <m/>
    <m/>
    <m/>
    <m/>
    <m/>
    <m/>
    <m/>
    <m/>
    <m/>
    <m/>
    <m/>
    <m/>
    <m/>
    <m/>
    <m/>
    <m/>
    <m/>
    <m/>
    <m/>
    <m/>
    <m/>
    <m/>
    <m/>
    <m/>
    <m/>
    <m/>
    <m/>
    <m/>
    <m/>
    <n v="14"/>
    <n v="0"/>
    <n v="0"/>
    <n v="0"/>
    <n v="14"/>
    <s v="10 — 29"/>
    <n v="8170705"/>
    <n v="114389870"/>
    <s v="Workplace"/>
    <m/>
    <m/>
    <m/>
    <m/>
    <m/>
    <s v="mobile church"/>
    <m/>
    <s v="Non-smoking adult"/>
    <s v="Designated non-smoking area"/>
    <m/>
    <s v="Elsewhere in US"/>
    <m/>
    <m/>
    <m/>
    <m/>
    <m/>
    <m/>
    <m/>
    <m/>
    <m/>
    <m/>
    <m/>
    <n v="1"/>
    <n v="2"/>
    <n v="0"/>
    <m/>
    <m/>
    <m/>
    <m/>
    <m/>
    <m/>
    <m/>
    <m/>
    <m/>
    <m/>
    <m/>
    <m/>
    <m/>
    <m/>
    <m/>
    <m/>
    <m/>
    <m/>
    <m/>
    <m/>
    <m/>
    <s v="cigarette"/>
    <m/>
    <m/>
    <s v="cigarette"/>
    <m/>
    <m/>
    <m/>
    <m/>
    <m/>
    <m/>
    <m/>
    <s v="Pro"/>
    <n v="4"/>
    <n v="6"/>
    <n v="6"/>
    <n v="3"/>
    <s v="Tobacco use in designated non-smoking area"/>
    <s v="use in non-smoking area"/>
    <n v="0"/>
    <n v="2.71"/>
    <n v="6"/>
    <n v="1"/>
    <n v="1"/>
    <m/>
    <m/>
  </r>
  <r>
    <n v="48877"/>
    <s v="Cellular"/>
    <d v="2004-09-10T00:00:00"/>
    <x v="2"/>
    <s v="T10"/>
    <n v="94"/>
    <s v="New Line"/>
    <x v="4"/>
    <m/>
    <x v="0"/>
    <n v="25000000"/>
    <n v="0"/>
    <m/>
    <n v="32003620"/>
    <s v="final"/>
    <n v="6.21"/>
    <n v="0"/>
    <n v="1"/>
    <n v="0"/>
    <n v="0"/>
    <s v="US"/>
    <s v="CA"/>
    <m/>
    <m/>
    <m/>
    <m/>
    <s v="Devlin, Dean; Lloyd, Lauren"/>
    <s v="Ellis, David R."/>
    <s v="Morgan, Chris"/>
    <s v="Buckwald, Scott"/>
    <s v="Sears, Eric A."/>
    <s v="Driscoll, Eddie"/>
    <s v="credited non-star"/>
    <s v="Cigarette"/>
    <s v="30+"/>
    <s v="Male"/>
    <s v="Caucasian"/>
    <m/>
    <s v="Bad guy"/>
    <s v="Non-IMDb, Extra"/>
    <s v="extra"/>
    <s v="Cigarette"/>
    <s v="20-30"/>
    <s v="Female"/>
    <m/>
    <m/>
    <m/>
    <m/>
    <m/>
    <m/>
    <m/>
    <m/>
    <m/>
    <m/>
    <m/>
    <m/>
    <m/>
    <m/>
    <m/>
    <m/>
    <m/>
    <m/>
    <m/>
    <m/>
    <m/>
    <m/>
    <m/>
    <m/>
    <m/>
    <m/>
    <m/>
    <m/>
    <m/>
    <m/>
    <m/>
    <m/>
    <m/>
    <m/>
    <m/>
    <m/>
    <m/>
    <m/>
    <m/>
    <m/>
    <m/>
    <m/>
    <m/>
    <m/>
    <m/>
    <m/>
    <m/>
    <m/>
    <m/>
    <m/>
    <m/>
    <m/>
    <m/>
    <m/>
    <m/>
    <m/>
    <m/>
    <m/>
    <m/>
    <m/>
    <m/>
    <m/>
    <m/>
    <m/>
    <m/>
    <m/>
    <m/>
    <m/>
    <m/>
    <m/>
    <m/>
    <m/>
    <m/>
    <m/>
    <m/>
    <m/>
    <m/>
    <m/>
    <m/>
    <m/>
    <m/>
    <m/>
    <m/>
    <m/>
    <m/>
    <m/>
    <m/>
    <m/>
    <m/>
    <m/>
    <n v="3"/>
    <n v="0"/>
    <n v="0"/>
    <n v="0"/>
    <n v="3"/>
    <s v="1 — 9"/>
    <n v="5153562"/>
    <n v="15460686"/>
    <s v="Outdoors"/>
    <m/>
    <m/>
    <m/>
    <m/>
    <m/>
    <m/>
    <s v="outside a car, outdoor market"/>
    <s v="Non-smoking adult"/>
    <m/>
    <m/>
    <s v="California"/>
    <m/>
    <m/>
    <m/>
    <m/>
    <m/>
    <m/>
    <m/>
    <m/>
    <m/>
    <m/>
    <m/>
    <n v="0"/>
    <n v="1"/>
    <n v="1"/>
    <m/>
    <m/>
    <m/>
    <m/>
    <m/>
    <m/>
    <m/>
    <m/>
    <m/>
    <m/>
    <m/>
    <m/>
    <m/>
    <m/>
    <m/>
    <m/>
    <m/>
    <m/>
    <m/>
    <m/>
    <m/>
    <m/>
    <m/>
    <m/>
    <m/>
    <m/>
    <m/>
    <s v="cigarette"/>
    <m/>
    <s v="cigarette"/>
    <m/>
    <m/>
    <s v="Neutral"/>
    <n v="2"/>
    <n v="2"/>
    <n v="4"/>
    <n v="1"/>
    <m/>
    <m/>
    <n v="0"/>
    <n v="1.28"/>
    <n v="2"/>
    <n v="1"/>
    <n v="1"/>
    <m/>
    <m/>
  </r>
  <r>
    <n v="48878"/>
    <s v="Napoleon Dynamite"/>
    <d v="2004-09-10T00:00:00"/>
    <x v="2"/>
    <s v="T10"/>
    <n v="86"/>
    <s v="Fox"/>
    <x v="5"/>
    <m/>
    <x v="2"/>
    <n v="400000"/>
    <n v="0"/>
    <m/>
    <n v="44540956"/>
    <s v="final"/>
    <n v="6.21"/>
    <n v="0"/>
    <n v="0"/>
    <n v="0"/>
    <n v="0"/>
    <s v="US"/>
    <s v="ID"/>
    <m/>
    <s v="US"/>
    <s v="UT"/>
    <m/>
    <s v="Coon, Jeremy; Covel, Sean"/>
    <s v="Hess, Jared"/>
    <s v="Hess, Jared; Hess, Jerusha"/>
    <s v="Nelson, Jenni"/>
    <s v="Coon, Jeremy"/>
    <m/>
    <m/>
    <m/>
    <m/>
    <m/>
    <m/>
    <m/>
    <m/>
    <m/>
    <m/>
    <m/>
    <m/>
    <m/>
    <m/>
    <m/>
    <m/>
    <m/>
    <m/>
    <m/>
    <m/>
    <m/>
    <m/>
    <m/>
    <m/>
    <m/>
    <m/>
    <m/>
    <m/>
    <m/>
    <m/>
    <m/>
    <m/>
    <m/>
    <m/>
    <m/>
    <m/>
    <m/>
    <m/>
    <m/>
    <m/>
    <m/>
    <m/>
    <m/>
    <m/>
    <m/>
    <m/>
    <m/>
    <m/>
    <m/>
    <m/>
    <m/>
    <m/>
    <m/>
    <m/>
    <m/>
    <m/>
    <m/>
    <m/>
    <m/>
    <m/>
    <m/>
    <m/>
    <m/>
    <m/>
    <m/>
    <m/>
    <m/>
    <m/>
    <m/>
    <m/>
    <m/>
    <m/>
    <m/>
    <m/>
    <m/>
    <m/>
    <m/>
    <m/>
    <m/>
    <m/>
    <m/>
    <m/>
    <m/>
    <m/>
    <m/>
    <m/>
    <m/>
    <m/>
    <m/>
    <m/>
    <m/>
    <m/>
    <m/>
    <m/>
    <m/>
    <m/>
    <m/>
    <m/>
    <m/>
    <m/>
    <m/>
    <m/>
    <m/>
    <n v="0"/>
    <n v="0"/>
    <n v="0"/>
    <n v="0"/>
    <n v="0"/>
    <n v="0"/>
    <n v="7172457"/>
    <n v="0"/>
    <m/>
    <m/>
    <m/>
    <m/>
    <m/>
    <m/>
    <m/>
    <m/>
    <m/>
    <m/>
    <m/>
    <m/>
    <m/>
    <m/>
    <m/>
    <m/>
    <m/>
    <m/>
    <m/>
    <m/>
    <m/>
    <m/>
    <m/>
    <n v="0"/>
    <n v="0"/>
    <n v="0"/>
    <m/>
    <m/>
    <m/>
    <m/>
    <m/>
    <m/>
    <m/>
    <m/>
    <m/>
    <m/>
    <m/>
    <m/>
    <m/>
    <m/>
    <m/>
    <m/>
    <m/>
    <m/>
    <m/>
    <m/>
    <m/>
    <m/>
    <m/>
    <m/>
    <m/>
    <m/>
    <m/>
    <m/>
    <m/>
    <m/>
    <m/>
    <m/>
    <m/>
    <n v="0"/>
    <n v="0"/>
    <n v="0"/>
    <n v="0"/>
    <m/>
    <m/>
    <n v="0"/>
    <n v="0"/>
    <n v="1"/>
    <n v="1"/>
    <n v="1"/>
    <m/>
    <m/>
  </r>
  <r>
    <n v="48879"/>
    <s v="Sky Captain and the World of Tomorrow"/>
    <d v="2004-09-17T00:00:00"/>
    <x v="2"/>
    <s v="T10"/>
    <n v="107"/>
    <s v="Paramount"/>
    <x v="3"/>
    <m/>
    <x v="2"/>
    <n v="40000000"/>
    <n v="0"/>
    <m/>
    <n v="37760080"/>
    <s v="final"/>
    <n v="6.21"/>
    <n v="0"/>
    <n v="0"/>
    <n v="0"/>
    <n v="0"/>
    <s v="US"/>
    <s v="CA"/>
    <m/>
    <m/>
    <m/>
    <m/>
    <s v="Avnet, Jon; Frost, Sadie; Law, Jude; Oglesby, Marsha"/>
    <s v="Conran, Kerry"/>
    <s v="Conran, Kerry"/>
    <s v="Harshbarger, David E."/>
    <s v="Plisco, Sabrina"/>
    <m/>
    <m/>
    <m/>
    <m/>
    <m/>
    <m/>
    <m/>
    <m/>
    <m/>
    <m/>
    <m/>
    <m/>
    <m/>
    <m/>
    <m/>
    <m/>
    <m/>
    <m/>
    <m/>
    <m/>
    <m/>
    <m/>
    <m/>
    <m/>
    <m/>
    <m/>
    <m/>
    <m/>
    <m/>
    <m/>
    <m/>
    <m/>
    <m/>
    <m/>
    <m/>
    <m/>
    <m/>
    <m/>
    <m/>
    <m/>
    <m/>
    <m/>
    <m/>
    <m/>
    <m/>
    <m/>
    <m/>
    <m/>
    <m/>
    <m/>
    <m/>
    <m/>
    <m/>
    <m/>
    <m/>
    <m/>
    <m/>
    <m/>
    <m/>
    <m/>
    <m/>
    <m/>
    <m/>
    <m/>
    <m/>
    <m/>
    <m/>
    <m/>
    <m/>
    <m/>
    <m/>
    <m/>
    <m/>
    <m/>
    <m/>
    <m/>
    <m/>
    <m/>
    <m/>
    <m/>
    <m/>
    <m/>
    <m/>
    <m/>
    <m/>
    <m/>
    <m/>
    <m/>
    <m/>
    <m/>
    <m/>
    <m/>
    <m/>
    <m/>
    <m/>
    <m/>
    <m/>
    <m/>
    <m/>
    <m/>
    <m/>
    <m/>
    <m/>
    <n v="0"/>
    <n v="0"/>
    <n v="0"/>
    <n v="0"/>
    <n v="0"/>
    <n v="0"/>
    <n v="6080528"/>
    <n v="0"/>
    <m/>
    <m/>
    <m/>
    <m/>
    <m/>
    <m/>
    <m/>
    <m/>
    <m/>
    <m/>
    <m/>
    <m/>
    <m/>
    <m/>
    <m/>
    <m/>
    <m/>
    <m/>
    <m/>
    <m/>
    <m/>
    <m/>
    <m/>
    <n v="0"/>
    <n v="0"/>
    <n v="0"/>
    <m/>
    <m/>
    <m/>
    <m/>
    <m/>
    <m/>
    <m/>
    <m/>
    <m/>
    <m/>
    <m/>
    <m/>
    <m/>
    <m/>
    <m/>
    <m/>
    <m/>
    <m/>
    <m/>
    <m/>
    <m/>
    <m/>
    <m/>
    <m/>
    <m/>
    <m/>
    <m/>
    <m/>
    <m/>
    <m/>
    <m/>
    <m/>
    <m/>
    <n v="0"/>
    <n v="0"/>
    <n v="0"/>
    <n v="0"/>
    <m/>
    <m/>
    <n v="0"/>
    <n v="0"/>
    <n v="1"/>
    <n v="1"/>
    <n v="1"/>
    <m/>
    <m/>
  </r>
  <r>
    <n v="48880"/>
    <s v="Mr. 3000"/>
    <d v="2004-09-17T00:00:00"/>
    <x v="2"/>
    <s v="T10"/>
    <n v="104"/>
    <s v="Kennedy/Marshall"/>
    <x v="1"/>
    <m/>
    <x v="0"/>
    <n v="30000000"/>
    <n v="0"/>
    <m/>
    <n v="21800302"/>
    <s v="final"/>
    <n v="6.21"/>
    <n v="0"/>
    <n v="0"/>
    <n v="0"/>
    <n v="0"/>
    <s v="US"/>
    <s v="LA"/>
    <m/>
    <s v="US"/>
    <s v="WI"/>
    <m/>
    <s v="Barber, Gary; Birnbaum, Roger"/>
    <s v="Stone III, Charles"/>
    <s v="Champnella, Eric; Mitchell, Keith; Gould, Howard"/>
    <s v="Fox, Douglas"/>
    <s v="Pankow, Bill"/>
    <m/>
    <m/>
    <m/>
    <m/>
    <m/>
    <m/>
    <m/>
    <m/>
    <m/>
    <m/>
    <m/>
    <m/>
    <m/>
    <m/>
    <m/>
    <m/>
    <m/>
    <m/>
    <m/>
    <m/>
    <m/>
    <m/>
    <m/>
    <m/>
    <m/>
    <m/>
    <m/>
    <m/>
    <m/>
    <m/>
    <m/>
    <m/>
    <m/>
    <m/>
    <m/>
    <m/>
    <m/>
    <m/>
    <m/>
    <m/>
    <m/>
    <m/>
    <m/>
    <m/>
    <m/>
    <m/>
    <m/>
    <m/>
    <m/>
    <m/>
    <m/>
    <m/>
    <m/>
    <m/>
    <m/>
    <m/>
    <m/>
    <m/>
    <m/>
    <m/>
    <m/>
    <m/>
    <m/>
    <m/>
    <m/>
    <m/>
    <m/>
    <m/>
    <m/>
    <m/>
    <m/>
    <m/>
    <m/>
    <m/>
    <m/>
    <m/>
    <m/>
    <m/>
    <m/>
    <m/>
    <m/>
    <m/>
    <m/>
    <m/>
    <m/>
    <m/>
    <m/>
    <m/>
    <m/>
    <m/>
    <m/>
    <m/>
    <m/>
    <m/>
    <m/>
    <m/>
    <m/>
    <m/>
    <m/>
    <m/>
    <m/>
    <m/>
    <m/>
    <n v="0"/>
    <n v="0"/>
    <n v="0"/>
    <n v="0"/>
    <n v="0"/>
    <n v="0"/>
    <n v="3510516"/>
    <n v="0"/>
    <m/>
    <m/>
    <m/>
    <m/>
    <m/>
    <m/>
    <m/>
    <m/>
    <m/>
    <m/>
    <m/>
    <m/>
    <m/>
    <m/>
    <m/>
    <m/>
    <m/>
    <m/>
    <m/>
    <m/>
    <m/>
    <m/>
    <m/>
    <n v="0"/>
    <n v="0"/>
    <n v="0"/>
    <m/>
    <m/>
    <m/>
    <m/>
    <m/>
    <m/>
    <m/>
    <m/>
    <m/>
    <m/>
    <m/>
    <m/>
    <m/>
    <m/>
    <m/>
    <m/>
    <m/>
    <m/>
    <m/>
    <m/>
    <m/>
    <m/>
    <m/>
    <m/>
    <m/>
    <m/>
    <m/>
    <m/>
    <m/>
    <m/>
    <m/>
    <m/>
    <m/>
    <n v="0"/>
    <n v="0"/>
    <n v="0"/>
    <n v="0"/>
    <m/>
    <m/>
    <n v="0"/>
    <n v="0"/>
    <n v="1"/>
    <n v="1"/>
    <n v="1"/>
    <m/>
    <m/>
  </r>
  <r>
    <n v="48881"/>
    <s v="Wimbledon"/>
    <d v="2004-09-17T00:00:00"/>
    <x v="2"/>
    <s v="T10"/>
    <n v="98"/>
    <s v="Universal"/>
    <x v="2"/>
    <m/>
    <x v="0"/>
    <n v="31000000"/>
    <n v="0"/>
    <m/>
    <n v="16831505"/>
    <s v="final"/>
    <n v="6.21"/>
    <n v="0"/>
    <n v="1"/>
    <n v="0"/>
    <n v="0"/>
    <s v="UK"/>
    <m/>
    <m/>
    <m/>
    <m/>
    <m/>
    <s v="Chasin, Liza; Fellner, Eric; Richards, Mary"/>
    <s v="Loncraine, Richard"/>
    <s v="Brooks, Adam; Flackett, Jennifer; Levin, Mark"/>
    <s v="Allenby, John"/>
    <s v="Dixon, Humphrey"/>
    <s v="McAvoy, James"/>
    <s v="credited non-star"/>
    <s v="Cigarette"/>
    <s v="20-30"/>
    <s v="Male"/>
    <s v="Caucasian"/>
    <m/>
    <m/>
    <s v="Non-IMDb, Extra"/>
    <s v="extra"/>
    <s v="Cigarette"/>
    <s v="30+"/>
    <s v="Female"/>
    <s v="Caucasian"/>
    <m/>
    <m/>
    <s v="Non-IMDb, Extra"/>
    <s v="extra"/>
    <s v="Cigarette"/>
    <s v="30+"/>
    <s v="Female"/>
    <s v="Caucasian"/>
    <m/>
    <m/>
    <s v="Shirley, Kellie"/>
    <s v="credited non-star"/>
    <s v="Cigarette"/>
    <s v="30+"/>
    <s v="Female"/>
    <s v="Caucasian"/>
    <m/>
    <m/>
    <s v="Non-IMDb, Extra"/>
    <s v="extra"/>
    <s v="Cigarette"/>
    <s v="30+"/>
    <s v="Male"/>
    <s v="Caucasian"/>
    <m/>
    <m/>
    <s v="Non-IMDb, Extra"/>
    <s v="extra"/>
    <s v="Cigarette"/>
    <s v="30+"/>
    <s v="Female"/>
    <s v="Caucasian"/>
    <m/>
    <m/>
    <m/>
    <m/>
    <m/>
    <m/>
    <m/>
    <m/>
    <m/>
    <m/>
    <m/>
    <m/>
    <m/>
    <m/>
    <m/>
    <m/>
    <m/>
    <m/>
    <m/>
    <m/>
    <m/>
    <m/>
    <m/>
    <m/>
    <m/>
    <m/>
    <m/>
    <m/>
    <m/>
    <m/>
    <m/>
    <m/>
    <m/>
    <m/>
    <m/>
    <m/>
    <m/>
    <m/>
    <m/>
    <m/>
    <m/>
    <m/>
    <m/>
    <m/>
    <m/>
    <m/>
    <m/>
    <m/>
    <m/>
    <m/>
    <m/>
    <m/>
    <m/>
    <m/>
    <m/>
    <m/>
    <m/>
    <n v="18"/>
    <n v="0"/>
    <n v="0"/>
    <n v="0"/>
    <n v="18"/>
    <s v="10 — 29"/>
    <n v="2710387"/>
    <n v="48786966"/>
    <s v="Home"/>
    <s v="Bar/nightclub"/>
    <s v="Hotel/motel"/>
    <m/>
    <m/>
    <m/>
    <m/>
    <m/>
    <s v="Non-smoking adult"/>
    <m/>
    <m/>
    <s v="Outside of US"/>
    <m/>
    <m/>
    <m/>
    <m/>
    <m/>
    <m/>
    <m/>
    <m/>
    <m/>
    <m/>
    <m/>
    <n v="0"/>
    <n v="2"/>
    <n v="4"/>
    <s v="Comment by actor/actress"/>
    <s v="Mother says to smoking Carl, Not in her! meaning not in the kitchen"/>
    <m/>
    <m/>
    <m/>
    <m/>
    <m/>
    <m/>
    <m/>
    <m/>
    <m/>
    <m/>
    <m/>
    <m/>
    <m/>
    <m/>
    <m/>
    <s v="cigarette"/>
    <m/>
    <s v="cigarette"/>
    <s v="cigarette"/>
    <m/>
    <m/>
    <s v="cigarette"/>
    <s v="cigarette"/>
    <m/>
    <s v="cigarette"/>
    <m/>
    <m/>
    <m/>
    <m/>
    <m/>
    <s v="Pro"/>
    <n v="4"/>
    <n v="6"/>
    <n v="4"/>
    <n v="3"/>
    <m/>
    <m/>
    <n v="0"/>
    <n v="2.4300000000000002"/>
    <n v="3"/>
    <n v="1"/>
    <n v="1"/>
    <m/>
    <m/>
  </r>
  <r>
    <n v="48887"/>
    <s v="Motorcycle Diaries, The"/>
    <d v="2004-09-24T00:00:00"/>
    <x v="2"/>
    <s v="T10"/>
    <n v="128"/>
    <s v="Focus"/>
    <x v="2"/>
    <m/>
    <x v="1"/>
    <n v="0"/>
    <n v="0"/>
    <m/>
    <n v="16756372"/>
    <s v="final"/>
    <n v="6.21"/>
    <n v="0"/>
    <n v="1"/>
    <n v="0"/>
    <n v="0"/>
    <s v="VAR"/>
    <m/>
    <m/>
    <m/>
    <m/>
    <m/>
    <s v="Nozik, Michael"/>
    <s v="Salles, Walter"/>
    <s v="Rivera, Jose"/>
    <s v="Libert, Martín"/>
    <s v="Rezende, Daniel"/>
    <s v="Non-IMDb, Extra"/>
    <s v="extra"/>
    <s v="Cigarette"/>
    <s v="30+"/>
    <s v="Male"/>
    <s v="Hispanic"/>
    <m/>
    <m/>
    <s v="Non-IMDb, Extra"/>
    <s v="extra"/>
    <s v="Cigar"/>
    <s v="30+"/>
    <s v="Male"/>
    <s v="Hispanic"/>
    <m/>
    <m/>
    <s v="Non-IMDb, Extra"/>
    <s v="extra"/>
    <s v="Cigarette"/>
    <s v="30+"/>
    <s v="Male"/>
    <s v="Hispanic"/>
    <m/>
    <m/>
    <s v="Non-IMDb, Extra"/>
    <s v="extra"/>
    <s v="Cigarette"/>
    <s v="30+"/>
    <s v="Male"/>
    <s v="Hispanic"/>
    <m/>
    <m/>
    <s v="Non-IMDb, Extra"/>
    <s v="extra"/>
    <s v="Cigarette"/>
    <s v="30+"/>
    <s v="Male"/>
    <s v="Hispanic"/>
    <m/>
    <m/>
    <s v="Non-IMDb, Extra"/>
    <s v="extra"/>
    <s v="Cigarette"/>
    <s v="30+"/>
    <s v="Male"/>
    <s v="Hispanic"/>
    <m/>
    <m/>
    <m/>
    <m/>
    <m/>
    <m/>
    <m/>
    <m/>
    <m/>
    <m/>
    <m/>
    <m/>
    <m/>
    <m/>
    <m/>
    <m/>
    <m/>
    <m/>
    <m/>
    <m/>
    <m/>
    <m/>
    <m/>
    <m/>
    <m/>
    <m/>
    <m/>
    <m/>
    <m/>
    <m/>
    <m/>
    <m/>
    <m/>
    <m/>
    <m/>
    <m/>
    <m/>
    <m/>
    <m/>
    <m/>
    <m/>
    <m/>
    <m/>
    <m/>
    <m/>
    <m/>
    <m/>
    <m/>
    <m/>
    <m/>
    <m/>
    <m/>
    <m/>
    <m/>
    <m/>
    <m/>
    <m/>
    <n v="23"/>
    <n v="3"/>
    <n v="0"/>
    <n v="0"/>
    <n v="26"/>
    <s v="10 — 29"/>
    <n v="2698289"/>
    <n v="70155514"/>
    <s v="Home"/>
    <s v="Vehicle"/>
    <s v="Outdoors"/>
    <m/>
    <m/>
    <m/>
    <s v="vehicle=cruise ship casino"/>
    <s v="street"/>
    <s v="Non-smoking adult"/>
    <s v="Child"/>
    <s v="Pregnant/ill person"/>
    <s v="Outside of US"/>
    <m/>
    <m/>
    <m/>
    <m/>
    <m/>
    <m/>
    <m/>
    <m/>
    <m/>
    <m/>
    <m/>
    <n v="0"/>
    <n v="0"/>
    <n v="6"/>
    <m/>
    <m/>
    <m/>
    <m/>
    <m/>
    <m/>
    <m/>
    <m/>
    <m/>
    <m/>
    <m/>
    <m/>
    <m/>
    <m/>
    <m/>
    <m/>
    <m/>
    <m/>
    <s v="cigar"/>
    <m/>
    <s v="cigarette; cigar"/>
    <m/>
    <m/>
    <m/>
    <s v="cigarette"/>
    <s v="cigarette"/>
    <s v="cigarette"/>
    <m/>
    <m/>
    <m/>
    <m/>
    <m/>
    <s v="Pro"/>
    <n v="4"/>
    <n v="6"/>
    <n v="2"/>
    <n v="3"/>
    <s v="Tobacco use around child, tobacco use around pregnant/ill person"/>
    <s v="use near child/pregnant/ill person"/>
    <n v="0"/>
    <n v="2.14"/>
    <n v="6"/>
    <n v="1"/>
    <n v="1"/>
    <m/>
    <m/>
  </r>
  <r>
    <n v="48882"/>
    <s v="Shaun of the Dead"/>
    <d v="2004-09-27T00:00:00"/>
    <x v="2"/>
    <s v="T10"/>
    <n v="99"/>
    <s v="Rogue"/>
    <x v="0"/>
    <s v="Relativity"/>
    <x v="1"/>
    <n v="6500000"/>
    <n v="0"/>
    <m/>
    <n v="13464388"/>
    <s v="final"/>
    <n v="6.21"/>
    <n v="0"/>
    <n v="1"/>
    <n v="0"/>
    <n v="0"/>
    <s v="UK"/>
    <m/>
    <m/>
    <m/>
    <m/>
    <m/>
    <s v="Park, Nira"/>
    <s v="Wright, Edgar"/>
    <s v="Pegg, Simon; Wright, Edgar"/>
    <s v="Horrill, Springer"/>
    <s v="Dickens, Chris"/>
    <s v="Pegg, Simon"/>
    <s v="star"/>
    <s v="Cigarette"/>
    <s v="20-30"/>
    <s v="Male"/>
    <s v="Caucasian"/>
    <m/>
    <s v="Good guy"/>
    <s v="Ashfield, Kate"/>
    <s v="credited non-star"/>
    <s v="Cigarette"/>
    <s v="20-30"/>
    <s v="Female"/>
    <s v="Caucasian"/>
    <m/>
    <s v="Good guy"/>
    <s v="Frost, Nick"/>
    <s v="credited non-star"/>
    <s v="Cigarette"/>
    <s v="20-30"/>
    <s v="Male"/>
    <s v="Caucasian"/>
    <m/>
    <s v="Good guy"/>
    <s v="Non-IMDb, Extra"/>
    <s v="extra"/>
    <s v="Cigarette"/>
    <s v="30+"/>
    <s v="Male"/>
    <s v="Caucasian"/>
    <m/>
    <m/>
    <s v="Non-IMDb, Extra"/>
    <s v="extra"/>
    <s v="Cigarette"/>
    <s v="30+"/>
    <s v="Male"/>
    <s v="Caucasian"/>
    <m/>
    <m/>
    <m/>
    <m/>
    <m/>
    <m/>
    <m/>
    <m/>
    <m/>
    <m/>
    <m/>
    <m/>
    <m/>
    <m/>
    <m/>
    <m/>
    <m/>
    <m/>
    <m/>
    <m/>
    <m/>
    <m/>
    <m/>
    <m/>
    <m/>
    <m/>
    <m/>
    <m/>
    <m/>
    <m/>
    <m/>
    <m/>
    <m/>
    <m/>
    <m/>
    <m/>
    <m/>
    <m/>
    <m/>
    <m/>
    <m/>
    <m/>
    <m/>
    <m/>
    <m/>
    <m/>
    <m/>
    <m/>
    <m/>
    <m/>
    <m/>
    <m/>
    <m/>
    <m/>
    <m/>
    <m/>
    <m/>
    <m/>
    <m/>
    <m/>
    <m/>
    <m/>
    <m/>
    <m/>
    <m/>
    <n v="47"/>
    <n v="0"/>
    <n v="0"/>
    <n v="0"/>
    <n v="47"/>
    <s v="30 — 49"/>
    <n v="2168178"/>
    <n v="101904366"/>
    <s v="Home"/>
    <s v="Bar/nightclub"/>
    <s v="Outdoors"/>
    <m/>
    <m/>
    <m/>
    <m/>
    <s v="on street"/>
    <s v="Non-smoking adult"/>
    <m/>
    <m/>
    <s v="Outside of US"/>
    <m/>
    <m/>
    <m/>
    <m/>
    <m/>
    <m/>
    <m/>
    <m/>
    <m/>
    <m/>
    <m/>
    <n v="1"/>
    <n v="2"/>
    <n v="2"/>
    <s v="Comment by actor/actress"/>
    <s v="When asked if he wanted a smoke Shaun says &quot;No, I quit&quot;"/>
    <m/>
    <m/>
    <m/>
    <m/>
    <m/>
    <m/>
    <m/>
    <m/>
    <m/>
    <m/>
    <m/>
    <m/>
    <m/>
    <m/>
    <m/>
    <m/>
    <m/>
    <s v="cigarette"/>
    <m/>
    <m/>
    <s v="cigarette"/>
    <m/>
    <s v="cigarette"/>
    <m/>
    <s v="cigarette"/>
    <m/>
    <m/>
    <m/>
    <m/>
    <m/>
    <s v="Pro"/>
    <n v="6"/>
    <n v="6"/>
    <n v="6"/>
    <n v="3"/>
    <m/>
    <m/>
    <n v="0"/>
    <n v="3"/>
    <n v="4"/>
    <n v="1"/>
    <n v="1"/>
    <m/>
    <m/>
  </r>
  <r>
    <n v="48883"/>
    <s v="Forgotten, The"/>
    <d v="2004-09-27T00:00:00"/>
    <x v="2"/>
    <s v="T10"/>
    <n v="96"/>
    <s v="Sony"/>
    <x v="6"/>
    <m/>
    <x v="0"/>
    <n v="42000000"/>
    <n v="0"/>
    <m/>
    <n v="66641205"/>
    <s v="final"/>
    <n v="6.21"/>
    <n v="0"/>
    <n v="0"/>
    <n v="0"/>
    <n v="0"/>
    <s v="US"/>
    <s v="NY"/>
    <m/>
    <s v="US"/>
    <s v="CA"/>
    <m/>
    <s v="Cohen, Bruce; Jinks, Dan; Roth, Joe"/>
    <s v="Ruben, Joseph"/>
    <s v="Di Pego, Gerald"/>
    <s v="Kane, Heather Danielle"/>
    <s v="Francis-Bruce, Richard"/>
    <m/>
    <m/>
    <m/>
    <m/>
    <m/>
    <m/>
    <m/>
    <m/>
    <m/>
    <m/>
    <m/>
    <m/>
    <m/>
    <m/>
    <m/>
    <m/>
    <m/>
    <m/>
    <m/>
    <m/>
    <m/>
    <m/>
    <m/>
    <m/>
    <m/>
    <m/>
    <m/>
    <m/>
    <m/>
    <m/>
    <m/>
    <m/>
    <m/>
    <m/>
    <m/>
    <m/>
    <m/>
    <m/>
    <m/>
    <m/>
    <m/>
    <m/>
    <m/>
    <m/>
    <m/>
    <m/>
    <m/>
    <m/>
    <m/>
    <m/>
    <m/>
    <m/>
    <m/>
    <m/>
    <m/>
    <m/>
    <m/>
    <m/>
    <m/>
    <m/>
    <m/>
    <m/>
    <m/>
    <m/>
    <m/>
    <m/>
    <m/>
    <m/>
    <m/>
    <m/>
    <m/>
    <m/>
    <m/>
    <m/>
    <m/>
    <m/>
    <m/>
    <m/>
    <m/>
    <m/>
    <m/>
    <m/>
    <m/>
    <m/>
    <m/>
    <m/>
    <m/>
    <m/>
    <m/>
    <m/>
    <m/>
    <m/>
    <m/>
    <m/>
    <m/>
    <m/>
    <m/>
    <m/>
    <m/>
    <m/>
    <m/>
    <m/>
    <m/>
    <n v="0"/>
    <n v="0"/>
    <n v="0"/>
    <n v="0"/>
    <n v="0"/>
    <n v="0"/>
    <n v="10731273"/>
    <n v="0"/>
    <m/>
    <m/>
    <m/>
    <m/>
    <m/>
    <m/>
    <m/>
    <m/>
    <m/>
    <m/>
    <m/>
    <m/>
    <m/>
    <m/>
    <m/>
    <m/>
    <m/>
    <m/>
    <m/>
    <m/>
    <m/>
    <m/>
    <m/>
    <n v="0"/>
    <n v="0"/>
    <n v="0"/>
    <m/>
    <m/>
    <m/>
    <m/>
    <m/>
    <m/>
    <m/>
    <m/>
    <m/>
    <m/>
    <m/>
    <m/>
    <m/>
    <m/>
    <m/>
    <m/>
    <m/>
    <m/>
    <m/>
    <m/>
    <m/>
    <m/>
    <m/>
    <m/>
    <m/>
    <m/>
    <m/>
    <m/>
    <m/>
    <m/>
    <m/>
    <m/>
    <m/>
    <n v="0"/>
    <n v="0"/>
    <n v="0"/>
    <n v="0"/>
    <m/>
    <m/>
    <n v="0"/>
    <n v="0"/>
    <n v="1"/>
    <n v="1"/>
    <n v="1"/>
    <m/>
    <m/>
  </r>
  <r>
    <n v="48884"/>
    <s v="First Daughter"/>
    <d v="2004-09-27T00:00:00"/>
    <x v="2"/>
    <s v="T10"/>
    <n v="115"/>
    <s v="Fox"/>
    <x v="5"/>
    <m/>
    <x v="2"/>
    <n v="25000000"/>
    <n v="0"/>
    <m/>
    <n v="9055010"/>
    <s v="final"/>
    <n v="6.21"/>
    <n v="0"/>
    <n v="0"/>
    <n v="0"/>
    <n v="0"/>
    <s v="US"/>
    <s v="CA"/>
    <m/>
    <m/>
    <m/>
    <m/>
    <s v="Davis, John; Godfrey, Wyck; Karz, Mike; Milchan, Arnon"/>
    <s v="Whitaker, Forest"/>
    <s v="Bendinger, Jessica; Kondell, Kate"/>
    <s v="Ellis, Todd"/>
    <s v="Chew, Richard"/>
    <m/>
    <m/>
    <m/>
    <m/>
    <m/>
    <m/>
    <m/>
    <m/>
    <m/>
    <m/>
    <m/>
    <m/>
    <m/>
    <m/>
    <m/>
    <m/>
    <m/>
    <m/>
    <m/>
    <m/>
    <m/>
    <m/>
    <m/>
    <m/>
    <m/>
    <m/>
    <m/>
    <m/>
    <m/>
    <m/>
    <m/>
    <m/>
    <m/>
    <m/>
    <m/>
    <m/>
    <m/>
    <m/>
    <m/>
    <m/>
    <m/>
    <m/>
    <m/>
    <m/>
    <m/>
    <m/>
    <m/>
    <m/>
    <m/>
    <m/>
    <m/>
    <m/>
    <m/>
    <m/>
    <m/>
    <m/>
    <m/>
    <m/>
    <m/>
    <m/>
    <m/>
    <m/>
    <m/>
    <m/>
    <m/>
    <m/>
    <m/>
    <m/>
    <m/>
    <m/>
    <m/>
    <m/>
    <m/>
    <m/>
    <m/>
    <m/>
    <m/>
    <m/>
    <m/>
    <m/>
    <m/>
    <m/>
    <m/>
    <m/>
    <m/>
    <m/>
    <m/>
    <m/>
    <m/>
    <m/>
    <m/>
    <m/>
    <m/>
    <m/>
    <m/>
    <m/>
    <m/>
    <m/>
    <m/>
    <m/>
    <m/>
    <m/>
    <m/>
    <n v="0"/>
    <n v="0"/>
    <n v="0"/>
    <n v="0"/>
    <n v="0"/>
    <n v="0"/>
    <n v="1458134"/>
    <n v="0"/>
    <m/>
    <m/>
    <m/>
    <m/>
    <m/>
    <m/>
    <m/>
    <m/>
    <m/>
    <m/>
    <m/>
    <m/>
    <m/>
    <m/>
    <m/>
    <m/>
    <m/>
    <m/>
    <m/>
    <m/>
    <m/>
    <m/>
    <m/>
    <n v="0"/>
    <n v="0"/>
    <n v="0"/>
    <m/>
    <m/>
    <m/>
    <m/>
    <m/>
    <m/>
    <m/>
    <m/>
    <m/>
    <m/>
    <m/>
    <m/>
    <m/>
    <m/>
    <m/>
    <m/>
    <m/>
    <m/>
    <m/>
    <m/>
    <m/>
    <m/>
    <m/>
    <m/>
    <m/>
    <m/>
    <m/>
    <m/>
    <m/>
    <m/>
    <m/>
    <m/>
    <m/>
    <n v="0"/>
    <n v="0"/>
    <n v="0"/>
    <n v="0"/>
    <m/>
    <m/>
    <n v="0"/>
    <n v="0"/>
    <n v="1"/>
    <n v="1"/>
    <n v="1"/>
    <m/>
    <m/>
  </r>
  <r>
    <n v="48885"/>
    <s v="Ladder 49"/>
    <d v="2004-10-01T00:00:00"/>
    <x v="2"/>
    <s v="T10"/>
    <n v="105"/>
    <s v="Beacon"/>
    <x v="1"/>
    <m/>
    <x v="0"/>
    <n v="60000000"/>
    <n v="0"/>
    <m/>
    <n v="74540762"/>
    <s v="final"/>
    <n v="6.21"/>
    <n v="0"/>
    <n v="1"/>
    <n v="0"/>
    <n v="0"/>
    <s v="US"/>
    <s v="MD"/>
    <m/>
    <m/>
    <m/>
    <m/>
    <s v="Silver, Casey"/>
    <s v="Russell, Jay"/>
    <s v="Colick, Lewis"/>
    <s v="Shippee, Arthur"/>
    <s v="Smith, Bud S."/>
    <s v="Travolta, John"/>
    <s v="star"/>
    <s v="Cigar"/>
    <s v="30+"/>
    <s v="Male"/>
    <s v="Caucasian"/>
    <m/>
    <s v="Good guy"/>
    <s v="Burke, Billy"/>
    <s v="credited non-star"/>
    <s v="Cigarette"/>
    <s v="20-30"/>
    <s v="Male"/>
    <s v="Caucasian"/>
    <m/>
    <s v="Good guy"/>
    <s v="Burke, Billy"/>
    <s v="credited non-star"/>
    <s v="Cigar"/>
    <s v="20-30"/>
    <s v="Male"/>
    <s v="Caucasian"/>
    <m/>
    <s v="Good guy"/>
    <s v="Non-IMDb, Extra"/>
    <s v="extra"/>
    <s v="Cigarette"/>
    <s v="30+"/>
    <s v="Male"/>
    <s v="Caucasian"/>
    <m/>
    <m/>
    <m/>
    <m/>
    <m/>
    <m/>
    <m/>
    <m/>
    <m/>
    <m/>
    <m/>
    <m/>
    <m/>
    <m/>
    <m/>
    <m/>
    <m/>
    <m/>
    <m/>
    <m/>
    <m/>
    <m/>
    <m/>
    <m/>
    <m/>
    <m/>
    <m/>
    <m/>
    <m/>
    <m/>
    <m/>
    <m/>
    <m/>
    <m/>
    <m/>
    <m/>
    <m/>
    <m/>
    <m/>
    <m/>
    <m/>
    <m/>
    <m/>
    <m/>
    <m/>
    <m/>
    <m/>
    <m/>
    <m/>
    <m/>
    <m/>
    <m/>
    <m/>
    <m/>
    <m/>
    <m/>
    <m/>
    <m/>
    <m/>
    <m/>
    <m/>
    <m/>
    <m/>
    <m/>
    <m/>
    <m/>
    <m/>
    <m/>
    <m/>
    <m/>
    <m/>
    <m/>
    <m/>
    <n v="26"/>
    <n v="3"/>
    <n v="0"/>
    <n v="0"/>
    <n v="29"/>
    <s v="10 — 29"/>
    <n v="12003343"/>
    <n v="348096947"/>
    <s v="Workplace"/>
    <s v="Bar/nightclub"/>
    <s v="Outdoors"/>
    <m/>
    <m/>
    <m/>
    <s v="wedding reception"/>
    <s v="outside bar"/>
    <s v="Non-smoking adult"/>
    <s v="Designated non-smoking area"/>
    <m/>
    <s v="Elsewhere in US"/>
    <m/>
    <m/>
    <m/>
    <m/>
    <m/>
    <m/>
    <m/>
    <m/>
    <m/>
    <m/>
    <m/>
    <n v="1"/>
    <n v="2"/>
    <n v="1"/>
    <s v="No smoking sign"/>
    <m/>
    <m/>
    <m/>
    <m/>
    <m/>
    <m/>
    <m/>
    <m/>
    <m/>
    <m/>
    <m/>
    <m/>
    <m/>
    <m/>
    <m/>
    <m/>
    <m/>
    <s v="cigar"/>
    <s v="cigarette"/>
    <m/>
    <m/>
    <m/>
    <m/>
    <m/>
    <s v="cigarette"/>
    <s v="cigarette"/>
    <m/>
    <m/>
    <m/>
    <m/>
    <m/>
    <s v="Pro"/>
    <n v="4"/>
    <n v="6"/>
    <n v="6"/>
    <n v="3"/>
    <s v="Tobacco use in designated non-smoking area"/>
    <m/>
    <n v="0"/>
    <n v="2.71"/>
    <n v="4"/>
    <n v="1"/>
    <n v="1"/>
    <m/>
    <m/>
  </r>
  <r>
    <n v="48886"/>
    <s v="Shark Tale"/>
    <d v="2004-10-01T00:00:00"/>
    <x v="2"/>
    <s v="T10"/>
    <n v="90"/>
    <s v="DreamWorks"/>
    <x v="0"/>
    <s v="DreamWorks"/>
    <x v="2"/>
    <n v="75000000"/>
    <n v="0"/>
    <m/>
    <n v="160762022"/>
    <s v="final"/>
    <n v="6.21"/>
    <n v="0"/>
    <n v="1"/>
    <n v="0"/>
    <n v="0"/>
    <s v="US"/>
    <s v="CA"/>
    <m/>
    <m/>
    <m/>
    <m/>
    <s v="Damaschke, Bill; Healy, Janet; Segan, Allison Lyon"/>
    <s v="Bergeron, Bibo"/>
    <s v="Letterman, Rob; Shannon, Damian; Swift, Mark; Wilson, Michael J."/>
    <m/>
    <s v="Fletcher, Nick"/>
    <s v="Non-IMDb, Extra"/>
    <s v="extra"/>
    <s v="Cigarette"/>
    <m/>
    <s v="Unidentified"/>
    <s v="Other"/>
    <s v="Unidentified"/>
    <m/>
    <m/>
    <m/>
    <m/>
    <m/>
    <m/>
    <m/>
    <m/>
    <m/>
    <m/>
    <m/>
    <m/>
    <m/>
    <m/>
    <m/>
    <m/>
    <m/>
    <m/>
    <m/>
    <m/>
    <m/>
    <m/>
    <m/>
    <m/>
    <m/>
    <m/>
    <m/>
    <m/>
    <m/>
    <m/>
    <m/>
    <m/>
    <m/>
    <m/>
    <m/>
    <m/>
    <m/>
    <m/>
    <m/>
    <m/>
    <m/>
    <m/>
    <m/>
    <m/>
    <m/>
    <m/>
    <m/>
    <m/>
    <m/>
    <m/>
    <m/>
    <m/>
    <m/>
    <m/>
    <m/>
    <m/>
    <m/>
    <m/>
    <m/>
    <m/>
    <m/>
    <m/>
    <m/>
    <m/>
    <m/>
    <m/>
    <m/>
    <m/>
    <m/>
    <m/>
    <m/>
    <m/>
    <m/>
    <m/>
    <m/>
    <m/>
    <m/>
    <m/>
    <m/>
    <m/>
    <m/>
    <m/>
    <m/>
    <m/>
    <m/>
    <m/>
    <m/>
    <m/>
    <m/>
    <m/>
    <m/>
    <m/>
    <m/>
    <m/>
    <m/>
    <m/>
    <n v="1"/>
    <n v="0"/>
    <n v="0"/>
    <n v="0"/>
    <n v="1"/>
    <s v="1 — 9"/>
    <n v="25887604"/>
    <n v="25887604"/>
    <s v="Restaurant"/>
    <m/>
    <m/>
    <m/>
    <m/>
    <m/>
    <s v="restaurant under water"/>
    <m/>
    <m/>
    <m/>
    <m/>
    <m/>
    <m/>
    <m/>
    <m/>
    <m/>
    <m/>
    <m/>
    <m/>
    <m/>
    <m/>
    <m/>
    <m/>
    <n v="0"/>
    <n v="0"/>
    <n v="1"/>
    <m/>
    <m/>
    <m/>
    <m/>
    <m/>
    <m/>
    <m/>
    <m/>
    <m/>
    <m/>
    <m/>
    <m/>
    <m/>
    <m/>
    <m/>
    <m/>
    <m/>
    <m/>
    <m/>
    <m/>
    <s v="cigarette"/>
    <m/>
    <m/>
    <m/>
    <m/>
    <m/>
    <m/>
    <m/>
    <m/>
    <m/>
    <m/>
    <s v="Mob shark smokes"/>
    <s v="Neutral"/>
    <n v="2"/>
    <n v="2"/>
    <n v="2"/>
    <n v="2"/>
    <m/>
    <m/>
    <n v="0"/>
    <n v="1.1399999999999999"/>
    <n v="2"/>
    <n v="1"/>
    <n v="1"/>
    <m/>
    <s v="Mob shark smokes."/>
  </r>
  <r>
    <n v="48891"/>
    <s v="Woman Thou Art Loosed"/>
    <d v="2004-10-01T00:00:00"/>
    <x v="2"/>
    <s v="T10"/>
    <n v="94"/>
    <s v="Magnolia"/>
    <x v="0"/>
    <n v="2929"/>
    <x v="1"/>
    <n v="3000000"/>
    <n v="0"/>
    <m/>
    <n v="6879730"/>
    <s v="final"/>
    <n v="6.21"/>
    <n v="0"/>
    <n v="1"/>
    <n v="0"/>
    <n v="0"/>
    <s v="US"/>
    <s v="CA"/>
    <m/>
    <m/>
    <m/>
    <m/>
    <s v="Cannon, Reuben"/>
    <s v="Schultz, Michael"/>
    <s v="Foster, Stan"/>
    <s v="Long, Kevin"/>
    <s v="Fox, Billy"/>
    <s v="Powell, Clifton"/>
    <s v="credited non-star"/>
    <s v="Cigarette"/>
    <s v="30+"/>
    <s v="Male"/>
    <s v="African American"/>
    <m/>
    <s v="Bad guy"/>
    <s v="Non-IMDb, Extra"/>
    <s v="extra"/>
    <s v="Cigarette"/>
    <s v="20-30"/>
    <s v="Male"/>
    <m/>
    <m/>
    <s v="Bad guy"/>
    <m/>
    <m/>
    <m/>
    <m/>
    <m/>
    <m/>
    <m/>
    <m/>
    <m/>
    <m/>
    <m/>
    <m/>
    <m/>
    <m/>
    <m/>
    <m/>
    <m/>
    <m/>
    <m/>
    <m/>
    <m/>
    <m/>
    <m/>
    <m/>
    <m/>
    <m/>
    <m/>
    <m/>
    <m/>
    <m/>
    <m/>
    <m/>
    <m/>
    <m/>
    <m/>
    <m/>
    <m/>
    <m/>
    <m/>
    <m/>
    <m/>
    <m/>
    <m/>
    <m/>
    <m/>
    <m/>
    <m/>
    <m/>
    <m/>
    <m/>
    <m/>
    <m/>
    <m/>
    <m/>
    <m/>
    <m/>
    <m/>
    <m/>
    <m/>
    <m/>
    <m/>
    <m/>
    <m/>
    <m/>
    <m/>
    <m/>
    <m/>
    <m/>
    <m/>
    <m/>
    <m/>
    <m/>
    <m/>
    <m/>
    <m/>
    <m/>
    <m/>
    <m/>
    <m/>
    <m/>
    <m/>
    <m/>
    <m/>
    <m/>
    <m/>
    <m/>
    <m/>
    <n v="9"/>
    <n v="0"/>
    <n v="0"/>
    <n v="0"/>
    <n v="9"/>
    <s v="1 — 9"/>
    <n v="1107847"/>
    <n v="9970623"/>
    <s v="Home"/>
    <m/>
    <m/>
    <m/>
    <m/>
    <m/>
    <m/>
    <m/>
    <s v="Non-smoking adult"/>
    <m/>
    <m/>
    <s v="California"/>
    <m/>
    <m/>
    <m/>
    <m/>
    <m/>
    <m/>
    <m/>
    <m/>
    <m/>
    <m/>
    <m/>
    <n v="0"/>
    <n v="1"/>
    <n v="1"/>
    <m/>
    <m/>
    <m/>
    <m/>
    <m/>
    <m/>
    <m/>
    <m/>
    <m/>
    <m/>
    <m/>
    <m/>
    <m/>
    <m/>
    <m/>
    <m/>
    <m/>
    <m/>
    <m/>
    <m/>
    <m/>
    <s v="cigarette"/>
    <m/>
    <s v="cigarette"/>
    <m/>
    <m/>
    <s v="cigarette"/>
    <m/>
    <m/>
    <m/>
    <m/>
    <m/>
    <s v="Neutral"/>
    <n v="2"/>
    <n v="2"/>
    <n v="4"/>
    <n v="2"/>
    <m/>
    <m/>
    <n v="0"/>
    <n v="1.42"/>
    <n v="2"/>
    <n v="1"/>
    <n v="1"/>
    <m/>
    <m/>
  </r>
  <r>
    <n v="48888"/>
    <s v="Taxi"/>
    <d v="2004-10-06T00:00:00"/>
    <x v="2"/>
    <s v="T10"/>
    <n v="97"/>
    <s v="Fox"/>
    <x v="5"/>
    <m/>
    <x v="0"/>
    <n v="25000000"/>
    <n v="0"/>
    <m/>
    <n v="36609966"/>
    <s v="final"/>
    <n v="6.21"/>
    <n v="0"/>
    <n v="0"/>
    <n v="0"/>
    <n v="0"/>
    <s v="US"/>
    <s v="CA"/>
    <m/>
    <s v="US"/>
    <s v="NY"/>
    <m/>
    <s v="Besson, Luc"/>
    <s v="Story, Tim"/>
    <s v="Garant, Ben; Lennon, Thomas; Kouf, Jim"/>
    <s v="Cockerell, Stan"/>
    <s v="Levy, Stuart"/>
    <m/>
    <m/>
    <m/>
    <m/>
    <m/>
    <m/>
    <m/>
    <m/>
    <m/>
    <m/>
    <m/>
    <m/>
    <m/>
    <m/>
    <m/>
    <m/>
    <m/>
    <m/>
    <m/>
    <m/>
    <m/>
    <m/>
    <m/>
    <m/>
    <m/>
    <m/>
    <m/>
    <m/>
    <m/>
    <m/>
    <m/>
    <m/>
    <m/>
    <m/>
    <m/>
    <m/>
    <m/>
    <m/>
    <m/>
    <m/>
    <m/>
    <m/>
    <m/>
    <m/>
    <m/>
    <m/>
    <m/>
    <m/>
    <m/>
    <m/>
    <m/>
    <m/>
    <m/>
    <m/>
    <m/>
    <m/>
    <m/>
    <m/>
    <m/>
    <m/>
    <m/>
    <m/>
    <m/>
    <m/>
    <m/>
    <m/>
    <m/>
    <m/>
    <m/>
    <m/>
    <m/>
    <m/>
    <m/>
    <m/>
    <m/>
    <m/>
    <m/>
    <m/>
    <m/>
    <m/>
    <m/>
    <m/>
    <m/>
    <m/>
    <m/>
    <m/>
    <m/>
    <m/>
    <m/>
    <m/>
    <m/>
    <m/>
    <m/>
    <m/>
    <m/>
    <m/>
    <m/>
    <m/>
    <m/>
    <m/>
    <m/>
    <m/>
    <m/>
    <n v="0"/>
    <n v="0"/>
    <n v="0"/>
    <n v="0"/>
    <n v="0"/>
    <n v="0"/>
    <n v="5895325"/>
    <n v="0"/>
    <m/>
    <m/>
    <m/>
    <m/>
    <m/>
    <m/>
    <m/>
    <m/>
    <m/>
    <m/>
    <m/>
    <m/>
    <m/>
    <m/>
    <s v="Elsewhere in US"/>
    <m/>
    <m/>
    <m/>
    <m/>
    <m/>
    <m/>
    <m/>
    <m/>
    <n v="0"/>
    <n v="0"/>
    <n v="0"/>
    <s v="No smoking sign"/>
    <m/>
    <m/>
    <m/>
    <m/>
    <m/>
    <m/>
    <m/>
    <m/>
    <m/>
    <m/>
    <m/>
    <m/>
    <m/>
    <m/>
    <m/>
    <m/>
    <m/>
    <m/>
    <m/>
    <m/>
    <m/>
    <m/>
    <m/>
    <m/>
    <m/>
    <m/>
    <m/>
    <m/>
    <m/>
    <m/>
    <m/>
    <s v="Neutral"/>
    <n v="0"/>
    <n v="0"/>
    <n v="0"/>
    <n v="0"/>
    <m/>
    <m/>
    <n v="0"/>
    <n v="0"/>
    <n v="1"/>
    <n v="1"/>
    <n v="1"/>
    <m/>
    <s v="Jimmy Fallon, when imitating a Cuban pretends to hold cigar and says &quot;Ah, cigar: to fit in while undercover."/>
  </r>
  <r>
    <n v="48889"/>
    <s v="Raise Your Voice"/>
    <d v="2004-10-08T00:00:00"/>
    <x v="2"/>
    <s v="T10"/>
    <n v="103"/>
    <s v="New Line"/>
    <x v="4"/>
    <m/>
    <x v="2"/>
    <n v="15000000"/>
    <n v="0"/>
    <m/>
    <n v="10411980"/>
    <s v="final"/>
    <n v="6.21"/>
    <n v="0"/>
    <n v="0"/>
    <n v="0"/>
    <n v="0"/>
    <s v="US"/>
    <s v="CA"/>
    <m/>
    <s v="US"/>
    <s v="AZ"/>
    <m/>
    <s v="Brookwell, David; Dix, A.J.; McNamara, Sean; Rhulen, Anthony"/>
    <s v="McNamara, Sean"/>
    <s v="Schreiber, Sam"/>
    <s v="Farley, Maureen"/>
    <s v="Canavan, Jeff"/>
    <m/>
    <m/>
    <m/>
    <m/>
    <m/>
    <m/>
    <m/>
    <m/>
    <m/>
    <m/>
    <m/>
    <m/>
    <m/>
    <m/>
    <m/>
    <m/>
    <m/>
    <m/>
    <m/>
    <m/>
    <m/>
    <m/>
    <m/>
    <m/>
    <m/>
    <m/>
    <m/>
    <m/>
    <m/>
    <m/>
    <m/>
    <m/>
    <m/>
    <m/>
    <m/>
    <m/>
    <m/>
    <m/>
    <m/>
    <m/>
    <m/>
    <m/>
    <m/>
    <m/>
    <m/>
    <m/>
    <m/>
    <m/>
    <m/>
    <m/>
    <m/>
    <m/>
    <m/>
    <m/>
    <m/>
    <m/>
    <m/>
    <m/>
    <m/>
    <m/>
    <m/>
    <m/>
    <m/>
    <m/>
    <m/>
    <m/>
    <m/>
    <m/>
    <m/>
    <m/>
    <m/>
    <m/>
    <m/>
    <m/>
    <m/>
    <m/>
    <m/>
    <m/>
    <m/>
    <m/>
    <m/>
    <m/>
    <m/>
    <m/>
    <m/>
    <m/>
    <m/>
    <m/>
    <m/>
    <m/>
    <m/>
    <m/>
    <m/>
    <m/>
    <m/>
    <m/>
    <m/>
    <m/>
    <m/>
    <m/>
    <m/>
    <m/>
    <m/>
    <n v="0"/>
    <n v="0"/>
    <n v="0"/>
    <n v="0"/>
    <n v="0"/>
    <n v="0"/>
    <n v="1676647"/>
    <n v="0"/>
    <m/>
    <m/>
    <m/>
    <m/>
    <m/>
    <m/>
    <m/>
    <m/>
    <m/>
    <m/>
    <m/>
    <s v="California"/>
    <m/>
    <m/>
    <m/>
    <m/>
    <m/>
    <m/>
    <m/>
    <m/>
    <m/>
    <m/>
    <m/>
    <n v="0"/>
    <n v="0"/>
    <n v="0"/>
    <m/>
    <m/>
    <m/>
    <m/>
    <m/>
    <m/>
    <m/>
    <m/>
    <m/>
    <m/>
    <m/>
    <m/>
    <m/>
    <m/>
    <m/>
    <m/>
    <m/>
    <m/>
    <m/>
    <m/>
    <m/>
    <m/>
    <m/>
    <m/>
    <m/>
    <m/>
    <m/>
    <m/>
    <m/>
    <m/>
    <m/>
    <m/>
    <m/>
    <n v="0"/>
    <n v="0"/>
    <n v="0"/>
    <n v="0"/>
    <m/>
    <m/>
    <n v="0"/>
    <n v="0"/>
    <n v="1"/>
    <n v="1"/>
    <n v="1"/>
    <m/>
    <m/>
  </r>
  <r>
    <n v="48890"/>
    <s v="Friday Night Lights"/>
    <d v="2004-10-08T00:00:00"/>
    <x v="2"/>
    <s v="T10"/>
    <n v="117"/>
    <s v="Universal"/>
    <x v="2"/>
    <m/>
    <x v="0"/>
    <n v="30000000"/>
    <n v="0"/>
    <m/>
    <n v="61188085"/>
    <s v="final"/>
    <n v="6.21"/>
    <n v="0"/>
    <n v="1"/>
    <n v="0"/>
    <n v="0"/>
    <s v="US"/>
    <s v="TX"/>
    <m/>
    <s v="US"/>
    <s v="KS"/>
    <m/>
    <s v="Grazer, Brian"/>
    <s v="Berg, Peter"/>
    <s v="Cohen, David Aaron; Berg, Peter"/>
    <s v="Fox, Douglas"/>
    <s v="Parker, Jr., Colby"/>
    <s v="Non-IMDb, Extra"/>
    <s v="extra"/>
    <s v="Cigarette"/>
    <s v="30+"/>
    <s v="Male"/>
    <s v="Caucasian"/>
    <m/>
    <m/>
    <s v="Non-IMDb, Extra"/>
    <s v="extra"/>
    <s v="Cigarette"/>
    <s v="20-30"/>
    <s v="Female"/>
    <s v="Caucasian"/>
    <m/>
    <s v="Good guy"/>
    <s v="Non-IMDb, Extra"/>
    <s v="extra"/>
    <s v="Cigar"/>
    <s v="30+"/>
    <s v="Male"/>
    <s v="Caucasian"/>
    <m/>
    <s v="Good guy"/>
    <m/>
    <m/>
    <m/>
    <m/>
    <m/>
    <m/>
    <m/>
    <m/>
    <m/>
    <m/>
    <m/>
    <m/>
    <m/>
    <m/>
    <m/>
    <m/>
    <m/>
    <m/>
    <m/>
    <m/>
    <m/>
    <m/>
    <m/>
    <m/>
    <m/>
    <m/>
    <m/>
    <m/>
    <m/>
    <m/>
    <m/>
    <m/>
    <m/>
    <m/>
    <m/>
    <m/>
    <m/>
    <m/>
    <m/>
    <m/>
    <m/>
    <m/>
    <m/>
    <m/>
    <m/>
    <m/>
    <m/>
    <m/>
    <m/>
    <m/>
    <m/>
    <m/>
    <m/>
    <m/>
    <m/>
    <m/>
    <m/>
    <m/>
    <m/>
    <m/>
    <m/>
    <m/>
    <m/>
    <m/>
    <m/>
    <m/>
    <m/>
    <m/>
    <m/>
    <m/>
    <m/>
    <m/>
    <m/>
    <m/>
    <m/>
    <m/>
    <m/>
    <m/>
    <m/>
    <n v="7"/>
    <n v="2"/>
    <n v="0"/>
    <n v="0"/>
    <n v="9"/>
    <s v="1 — 9"/>
    <n v="9853154"/>
    <n v="88678386"/>
    <s v="Home"/>
    <s v="Vehicle"/>
    <m/>
    <m/>
    <m/>
    <m/>
    <m/>
    <m/>
    <s v="Non-smoking adult"/>
    <m/>
    <m/>
    <s v="Elsewhere in US"/>
    <m/>
    <m/>
    <m/>
    <m/>
    <m/>
    <m/>
    <m/>
    <m/>
    <m/>
    <m/>
    <m/>
    <n v="0"/>
    <n v="0"/>
    <n v="3"/>
    <m/>
    <m/>
    <m/>
    <m/>
    <m/>
    <m/>
    <m/>
    <m/>
    <m/>
    <m/>
    <m/>
    <m/>
    <m/>
    <m/>
    <m/>
    <m/>
    <m/>
    <m/>
    <m/>
    <m/>
    <m/>
    <m/>
    <m/>
    <m/>
    <m/>
    <s v="cigarette; cigar"/>
    <s v="cigarette"/>
    <m/>
    <m/>
    <s v="cigarette"/>
    <m/>
    <m/>
    <s v="Neutral"/>
    <n v="2"/>
    <n v="2"/>
    <n v="2"/>
    <n v="2"/>
    <m/>
    <m/>
    <n v="0"/>
    <n v="1.1399999999999999"/>
    <n v="2"/>
    <n v="1"/>
    <n v="1"/>
    <m/>
    <m/>
  </r>
  <r>
    <n v="48892"/>
    <s v="Shall We Dance?"/>
    <d v="2004-10-15T00:00:00"/>
    <x v="2"/>
    <s v="T10"/>
    <n v="106"/>
    <s v="Miramax"/>
    <x v="0"/>
    <s v="Miramax"/>
    <x v="0"/>
    <n v="50000000"/>
    <n v="0"/>
    <m/>
    <n v="57887882"/>
    <s v="final"/>
    <n v="6.21"/>
    <n v="0"/>
    <n v="0"/>
    <n v="0"/>
    <n v="0"/>
    <s v="CAN"/>
    <m/>
    <s v="MB"/>
    <s v="US"/>
    <s v="IL"/>
    <m/>
    <s v="Fields, Simon"/>
    <s v="Chelsom, Peter"/>
    <s v="Wells, Audrey; Bellingham, Tory"/>
    <s v="Bellingham, Tory"/>
    <s v="Ireland, Charles"/>
    <m/>
    <m/>
    <m/>
    <m/>
    <m/>
    <m/>
    <m/>
    <m/>
    <m/>
    <m/>
    <m/>
    <m/>
    <m/>
    <m/>
    <m/>
    <m/>
    <m/>
    <m/>
    <m/>
    <m/>
    <m/>
    <m/>
    <m/>
    <m/>
    <m/>
    <m/>
    <m/>
    <m/>
    <m/>
    <m/>
    <m/>
    <m/>
    <m/>
    <m/>
    <m/>
    <m/>
    <m/>
    <m/>
    <m/>
    <m/>
    <m/>
    <m/>
    <m/>
    <m/>
    <m/>
    <m/>
    <m/>
    <m/>
    <m/>
    <m/>
    <m/>
    <m/>
    <m/>
    <m/>
    <m/>
    <m/>
    <m/>
    <m/>
    <m/>
    <m/>
    <m/>
    <m/>
    <m/>
    <m/>
    <m/>
    <m/>
    <m/>
    <m/>
    <m/>
    <m/>
    <m/>
    <m/>
    <m/>
    <m/>
    <m/>
    <m/>
    <m/>
    <m/>
    <m/>
    <m/>
    <m/>
    <m/>
    <m/>
    <m/>
    <m/>
    <m/>
    <m/>
    <m/>
    <m/>
    <m/>
    <m/>
    <m/>
    <m/>
    <m/>
    <m/>
    <m/>
    <m/>
    <m/>
    <m/>
    <m/>
    <m/>
    <m/>
    <m/>
    <n v="0"/>
    <n v="0"/>
    <n v="0"/>
    <n v="0"/>
    <n v="0"/>
    <n v="0"/>
    <n v="9321720"/>
    <n v="0"/>
    <m/>
    <m/>
    <m/>
    <m/>
    <m/>
    <m/>
    <m/>
    <m/>
    <m/>
    <m/>
    <m/>
    <m/>
    <m/>
    <m/>
    <m/>
    <m/>
    <m/>
    <m/>
    <m/>
    <m/>
    <m/>
    <m/>
    <m/>
    <n v="0"/>
    <n v="0"/>
    <n v="0"/>
    <m/>
    <m/>
    <m/>
    <m/>
    <m/>
    <m/>
    <m/>
    <m/>
    <m/>
    <m/>
    <m/>
    <m/>
    <m/>
    <m/>
    <m/>
    <m/>
    <m/>
    <m/>
    <m/>
    <m/>
    <m/>
    <m/>
    <m/>
    <m/>
    <m/>
    <m/>
    <m/>
    <m/>
    <m/>
    <m/>
    <m/>
    <m/>
    <m/>
    <n v="0"/>
    <n v="0"/>
    <n v="0"/>
    <n v="0"/>
    <m/>
    <m/>
    <n v="0"/>
    <n v="0"/>
    <n v="1"/>
    <n v="1"/>
    <n v="1"/>
    <m/>
    <m/>
  </r>
  <r>
    <n v="48893"/>
    <s v="Team America: World Police"/>
    <d v="2004-10-15T00:00:00"/>
    <x v="2"/>
    <s v="T10"/>
    <n v="107"/>
    <s v="Paramount"/>
    <x v="3"/>
    <m/>
    <x v="1"/>
    <n v="30000000"/>
    <n v="0"/>
    <m/>
    <n v="32774834"/>
    <s v="final"/>
    <n v="6.21"/>
    <n v="0"/>
    <n v="1"/>
    <n v="0"/>
    <n v="0"/>
    <s v="US"/>
    <s v="CA"/>
    <m/>
    <s v="US"/>
    <s v="DC"/>
    <m/>
    <s v="Brady, Pam; Parker, Trey; Stone, Matt"/>
    <s v="Parker, Trey"/>
    <s v="Brady, Pam; Parker, Trey; Stone, Matt"/>
    <s v="Elliott, Brad"/>
    <s v="Vogt, Tom"/>
    <s v="Norris, Daran"/>
    <s v="star"/>
    <s v="Cigarette"/>
    <s v="30+"/>
    <s v="Male"/>
    <s v="Caucasian"/>
    <m/>
    <s v="Good guy"/>
    <s v="Stone, Matt"/>
    <s v="star"/>
    <s v="Cigarette"/>
    <s v="20-30"/>
    <s v="Male"/>
    <s v="Caucasian"/>
    <m/>
    <m/>
    <s v="Non-IMDb, Extra"/>
    <s v="extra"/>
    <s v="Cigarette"/>
    <s v="20-30"/>
    <s v="Female"/>
    <s v="Caucasian"/>
    <m/>
    <m/>
    <s v="Non-IMDb, Extra"/>
    <s v="extra"/>
    <s v="Cigarette"/>
    <s v="30+"/>
    <s v="Male"/>
    <s v="Other"/>
    <s v="Unidentified"/>
    <m/>
    <m/>
    <m/>
    <m/>
    <m/>
    <m/>
    <m/>
    <m/>
    <m/>
    <m/>
    <m/>
    <m/>
    <m/>
    <m/>
    <m/>
    <m/>
    <m/>
    <m/>
    <m/>
    <m/>
    <m/>
    <m/>
    <m/>
    <m/>
    <m/>
    <m/>
    <m/>
    <m/>
    <m/>
    <m/>
    <m/>
    <m/>
    <m/>
    <m/>
    <m/>
    <m/>
    <m/>
    <m/>
    <m/>
    <m/>
    <m/>
    <m/>
    <m/>
    <m/>
    <m/>
    <m/>
    <m/>
    <m/>
    <m/>
    <m/>
    <m/>
    <m/>
    <m/>
    <m/>
    <m/>
    <m/>
    <m/>
    <m/>
    <s v="Marlboro"/>
    <s v="Marlboro"/>
    <s v="No actor use"/>
    <s v="Billboard or poster"/>
    <m/>
    <m/>
    <m/>
    <m/>
    <m/>
    <m/>
    <m/>
    <m/>
    <m/>
    <m/>
    <n v="40"/>
    <n v="0"/>
    <n v="0"/>
    <n v="0"/>
    <n v="40"/>
    <s v="30 — 49"/>
    <n v="5277751"/>
    <n v="211110040"/>
    <s v="Workplace"/>
    <s v="Bar/nightclub"/>
    <s v="Outdoors"/>
    <m/>
    <m/>
    <m/>
    <s v="backstage"/>
    <s v="street"/>
    <s v="Non-smoking adult"/>
    <m/>
    <m/>
    <s v="Elsewhere in US"/>
    <m/>
    <m/>
    <s v="Outside of US"/>
    <m/>
    <s v="Outside of US"/>
    <m/>
    <m/>
    <m/>
    <m/>
    <m/>
    <m/>
    <n v="2"/>
    <n v="0"/>
    <n v="2"/>
    <m/>
    <m/>
    <m/>
    <m/>
    <m/>
    <m/>
    <m/>
    <m/>
    <m/>
    <m/>
    <m/>
    <m/>
    <m/>
    <m/>
    <m/>
    <m/>
    <m/>
    <m/>
    <m/>
    <m/>
    <s v="cigarette"/>
    <s v="cigarette"/>
    <m/>
    <m/>
    <m/>
    <m/>
    <m/>
    <m/>
    <m/>
    <m/>
    <m/>
    <m/>
    <s v="Pro"/>
    <n v="6"/>
    <n v="6"/>
    <n v="6"/>
    <n v="3"/>
    <s v="Specific brand"/>
    <s v="specific brand depiction"/>
    <n v="0"/>
    <n v="3"/>
    <n v="6"/>
    <n v="1"/>
    <n v="1"/>
    <m/>
    <m/>
  </r>
  <r>
    <n v="48894"/>
    <s v="Grudge, The"/>
    <d v="2004-10-22T00:00:00"/>
    <x v="2"/>
    <s v="T10"/>
    <n v="96"/>
    <s v="Sony"/>
    <x v="6"/>
    <m/>
    <x v="0"/>
    <n v="10000000"/>
    <n v="0"/>
    <m/>
    <n v="110175871"/>
    <s v="final"/>
    <n v="6.21"/>
    <n v="0"/>
    <n v="1"/>
    <n v="0"/>
    <n v="0"/>
    <s v="Japan"/>
    <m/>
    <m/>
    <m/>
    <m/>
    <m/>
    <s v="Davison, Doug; Ichise, Takashige; Lee, Roy"/>
    <s v="Shimizu, Takashi"/>
    <s v="Susco, Stephen"/>
    <m/>
    <s v="Betancourt, Jeff"/>
    <s v="Behr, Jason"/>
    <s v="credited non-star"/>
    <s v="Cigarette"/>
    <s v="20-30"/>
    <s v="Male"/>
    <s v="Caucasian"/>
    <m/>
    <s v="Good guy"/>
    <s v="Blasi, Rosa"/>
    <s v="credited non-star"/>
    <s v="Cigarette"/>
    <s v="30+"/>
    <s v="Female"/>
    <s v="Hispanic"/>
    <m/>
    <m/>
    <m/>
    <m/>
    <m/>
    <m/>
    <m/>
    <m/>
    <m/>
    <m/>
    <m/>
    <m/>
    <m/>
    <m/>
    <m/>
    <m/>
    <m/>
    <m/>
    <m/>
    <m/>
    <m/>
    <m/>
    <m/>
    <m/>
    <m/>
    <m/>
    <m/>
    <m/>
    <m/>
    <m/>
    <m/>
    <m/>
    <m/>
    <m/>
    <m/>
    <m/>
    <m/>
    <m/>
    <m/>
    <m/>
    <m/>
    <m/>
    <m/>
    <m/>
    <m/>
    <m/>
    <m/>
    <m/>
    <m/>
    <m/>
    <m/>
    <m/>
    <m/>
    <m/>
    <m/>
    <m/>
    <m/>
    <m/>
    <m/>
    <m/>
    <m/>
    <m/>
    <m/>
    <m/>
    <m/>
    <m/>
    <m/>
    <m/>
    <m/>
    <m/>
    <m/>
    <m/>
    <m/>
    <m/>
    <m/>
    <m/>
    <m/>
    <m/>
    <m/>
    <m/>
    <m/>
    <m/>
    <m/>
    <m/>
    <m/>
    <m/>
    <m/>
    <m/>
    <m/>
    <n v="9"/>
    <n v="0"/>
    <n v="0"/>
    <n v="0"/>
    <n v="9"/>
    <s v="1 — 9"/>
    <n v="17741686"/>
    <n v="159675174"/>
    <s v="Home"/>
    <s v="Outdoors"/>
    <m/>
    <m/>
    <m/>
    <m/>
    <m/>
    <s v="outside cemetery"/>
    <s v="Non-smoking adult"/>
    <m/>
    <m/>
    <s v="Outside of US"/>
    <m/>
    <m/>
    <m/>
    <m/>
    <m/>
    <m/>
    <m/>
    <m/>
    <m/>
    <m/>
    <m/>
    <n v="0"/>
    <n v="2"/>
    <n v="0"/>
    <m/>
    <m/>
    <m/>
    <m/>
    <m/>
    <m/>
    <m/>
    <m/>
    <m/>
    <m/>
    <m/>
    <m/>
    <m/>
    <m/>
    <m/>
    <m/>
    <m/>
    <m/>
    <m/>
    <m/>
    <m/>
    <s v="cigarette"/>
    <m/>
    <m/>
    <s v="cigarette"/>
    <m/>
    <m/>
    <m/>
    <m/>
    <m/>
    <m/>
    <m/>
    <s v="Pro"/>
    <n v="2"/>
    <n v="6"/>
    <n v="4"/>
    <n v="3"/>
    <m/>
    <m/>
    <n v="0"/>
    <n v="2.14"/>
    <n v="3"/>
    <n v="1"/>
    <n v="1"/>
    <m/>
    <m/>
  </r>
  <r>
    <n v="48895"/>
    <s v="Surviving Christmas"/>
    <d v="2004-10-22T00:00:00"/>
    <x v="2"/>
    <s v="T10"/>
    <n v="91"/>
    <s v="DreamWorks"/>
    <x v="0"/>
    <s v="DreamWorks"/>
    <x v="0"/>
    <n v="45000000"/>
    <n v="0"/>
    <m/>
    <n v="11198345"/>
    <s v="final"/>
    <n v="6.21"/>
    <n v="0"/>
    <n v="0"/>
    <n v="0"/>
    <n v="0"/>
    <s v="US"/>
    <s v="CA"/>
    <m/>
    <s v="US"/>
    <s v="IL"/>
    <m/>
    <s v="Thomas, Betty"/>
    <s v="Mitchell, Mike"/>
    <s v="Kaplan, Deborah; Elfont, Harry; Ventimilia, Jeffrey; Sternin, Joshua"/>
    <s v="Maginnis, Scott"/>
    <s v="McKay, Craig"/>
    <m/>
    <m/>
    <m/>
    <m/>
    <m/>
    <m/>
    <m/>
    <m/>
    <m/>
    <m/>
    <m/>
    <m/>
    <m/>
    <m/>
    <m/>
    <m/>
    <m/>
    <m/>
    <m/>
    <m/>
    <m/>
    <m/>
    <m/>
    <m/>
    <m/>
    <m/>
    <m/>
    <m/>
    <m/>
    <m/>
    <m/>
    <m/>
    <m/>
    <m/>
    <m/>
    <m/>
    <m/>
    <m/>
    <m/>
    <m/>
    <m/>
    <m/>
    <m/>
    <m/>
    <m/>
    <m/>
    <m/>
    <m/>
    <m/>
    <m/>
    <m/>
    <m/>
    <m/>
    <m/>
    <m/>
    <m/>
    <m/>
    <m/>
    <m/>
    <m/>
    <m/>
    <m/>
    <m/>
    <m/>
    <m/>
    <m/>
    <m/>
    <m/>
    <m/>
    <m/>
    <m/>
    <m/>
    <m/>
    <m/>
    <m/>
    <m/>
    <m/>
    <m/>
    <m/>
    <m/>
    <m/>
    <m/>
    <m/>
    <m/>
    <m/>
    <m/>
    <m/>
    <m/>
    <m/>
    <m/>
    <m/>
    <m/>
    <m/>
    <m/>
    <m/>
    <m/>
    <m/>
    <m/>
    <m/>
    <m/>
    <m/>
    <m/>
    <m/>
    <n v="0"/>
    <n v="0"/>
    <n v="0"/>
    <n v="0"/>
    <n v="0"/>
    <n v="0"/>
    <n v="1803276"/>
    <n v="0"/>
    <m/>
    <m/>
    <m/>
    <m/>
    <m/>
    <m/>
    <m/>
    <m/>
    <m/>
    <m/>
    <m/>
    <m/>
    <m/>
    <m/>
    <m/>
    <m/>
    <m/>
    <m/>
    <m/>
    <m/>
    <m/>
    <m/>
    <m/>
    <n v="0"/>
    <n v="0"/>
    <n v="0"/>
    <m/>
    <m/>
    <m/>
    <m/>
    <m/>
    <m/>
    <m/>
    <m/>
    <m/>
    <m/>
    <m/>
    <m/>
    <m/>
    <m/>
    <m/>
    <m/>
    <m/>
    <m/>
    <m/>
    <m/>
    <m/>
    <m/>
    <m/>
    <m/>
    <m/>
    <m/>
    <m/>
    <m/>
    <m/>
    <m/>
    <m/>
    <m/>
    <m/>
    <n v="0"/>
    <n v="0"/>
    <n v="0"/>
    <n v="0"/>
    <m/>
    <m/>
    <n v="0"/>
    <n v="0"/>
    <n v="1"/>
    <n v="1"/>
    <n v="1"/>
    <m/>
    <m/>
  </r>
  <r>
    <n v="48896"/>
    <s v="I Heart Huckabees"/>
    <d v="2004-10-22T00:00:00"/>
    <x v="2"/>
    <s v="T10"/>
    <n v="106"/>
    <s v="Fox"/>
    <x v="5"/>
    <m/>
    <x v="1"/>
    <n v="22000000"/>
    <n v="0"/>
    <m/>
    <n v="12784713"/>
    <s v="final"/>
    <n v="6.21"/>
    <n v="0"/>
    <n v="0"/>
    <n v="0"/>
    <n v="0"/>
    <s v="US"/>
    <s v="CA"/>
    <m/>
    <m/>
    <m/>
    <m/>
    <s v="Goodman, Gregory; Rudin, Scott; Russell, David O."/>
    <s v="Russell, David O."/>
    <s v="Baena, Jeff; Russell, David O."/>
    <s v="Mannion, Sean"/>
    <s v="Lambert, Robert K."/>
    <m/>
    <m/>
    <m/>
    <m/>
    <m/>
    <m/>
    <m/>
    <m/>
    <m/>
    <m/>
    <m/>
    <m/>
    <m/>
    <m/>
    <m/>
    <m/>
    <m/>
    <m/>
    <m/>
    <m/>
    <m/>
    <m/>
    <m/>
    <m/>
    <m/>
    <m/>
    <m/>
    <m/>
    <m/>
    <m/>
    <m/>
    <m/>
    <m/>
    <m/>
    <m/>
    <m/>
    <m/>
    <m/>
    <m/>
    <m/>
    <m/>
    <m/>
    <m/>
    <m/>
    <m/>
    <m/>
    <m/>
    <m/>
    <m/>
    <m/>
    <m/>
    <m/>
    <m/>
    <m/>
    <m/>
    <m/>
    <m/>
    <m/>
    <m/>
    <m/>
    <m/>
    <m/>
    <m/>
    <m/>
    <m/>
    <m/>
    <m/>
    <m/>
    <m/>
    <m/>
    <m/>
    <m/>
    <m/>
    <m/>
    <m/>
    <m/>
    <m/>
    <m/>
    <m/>
    <m/>
    <m/>
    <m/>
    <m/>
    <m/>
    <m/>
    <m/>
    <m/>
    <m/>
    <m/>
    <m/>
    <m/>
    <m/>
    <m/>
    <m/>
    <m/>
    <m/>
    <m/>
    <m/>
    <m/>
    <m/>
    <m/>
    <m/>
    <m/>
    <n v="0"/>
    <n v="0"/>
    <n v="0"/>
    <n v="0"/>
    <n v="0"/>
    <n v="0"/>
    <n v="2058730"/>
    <n v="0"/>
    <m/>
    <m/>
    <m/>
    <m/>
    <m/>
    <m/>
    <m/>
    <m/>
    <m/>
    <m/>
    <m/>
    <m/>
    <m/>
    <m/>
    <m/>
    <m/>
    <m/>
    <m/>
    <m/>
    <m/>
    <m/>
    <m/>
    <m/>
    <n v="0"/>
    <n v="0"/>
    <n v="0"/>
    <m/>
    <m/>
    <m/>
    <m/>
    <m/>
    <m/>
    <m/>
    <m/>
    <m/>
    <m/>
    <m/>
    <m/>
    <m/>
    <m/>
    <m/>
    <m/>
    <m/>
    <m/>
    <m/>
    <m/>
    <m/>
    <m/>
    <m/>
    <m/>
    <m/>
    <m/>
    <m/>
    <m/>
    <m/>
    <m/>
    <m/>
    <m/>
    <m/>
    <n v="0"/>
    <n v="0"/>
    <n v="0"/>
    <n v="0"/>
    <m/>
    <m/>
    <n v="0"/>
    <n v="0"/>
    <n v="1"/>
    <n v="1"/>
    <n v="1"/>
    <m/>
    <m/>
  </r>
  <r>
    <n v="48897"/>
    <s v="Ray"/>
    <d v="2004-10-29T00:00:00"/>
    <x v="2"/>
    <s v="T10"/>
    <n v="152"/>
    <s v="Universal"/>
    <x v="2"/>
    <m/>
    <x v="0"/>
    <n v="40000000"/>
    <n v="0"/>
    <m/>
    <n v="75305995"/>
    <s v="final"/>
    <n v="6.21"/>
    <n v="0"/>
    <n v="1"/>
    <n v="0"/>
    <n v="0"/>
    <s v="US"/>
    <s v="LA"/>
    <m/>
    <m/>
    <m/>
    <m/>
    <s v="Baldwin, Howard; Baldwin, Karen Elise; Benjamin, Stuart; Hackford, Taylor"/>
    <s v="Hackford, Taylor"/>
    <s v="White, James L."/>
    <s v="Lavigueur, Leonard"/>
    <s v="Hirsch, Paul"/>
    <s v="Foxx, Jamie"/>
    <s v="star"/>
    <s v="Cigarette"/>
    <s v="30+"/>
    <s v="Male"/>
    <s v="African American"/>
    <m/>
    <m/>
    <s v="Dowse, Denise"/>
    <s v="credited non-star"/>
    <s v="Cigarette"/>
    <s v="30+"/>
    <s v="Female"/>
    <s v="African American"/>
    <m/>
    <m/>
    <s v="Howard, Terrence"/>
    <s v="credited non-star"/>
    <s v="Cigarette"/>
    <s v="30+"/>
    <s v="Male"/>
    <s v="African American"/>
    <m/>
    <m/>
    <s v="Krumholtz, David"/>
    <s v="credited non-star"/>
    <s v="Cigarette"/>
    <s v="30+"/>
    <s v="Male"/>
    <s v="Caucasian"/>
    <m/>
    <m/>
    <s v="Schiff, Richard"/>
    <s v="credited non-star"/>
    <s v="Cigarette"/>
    <s v="30+"/>
    <s v="Male"/>
    <s v="Caucasian"/>
    <m/>
    <m/>
    <s v="Lennix, Harry"/>
    <s v="credited non-star"/>
    <s v="Cigarette"/>
    <s v="30+"/>
    <s v="Male"/>
    <s v="African American"/>
    <m/>
    <m/>
    <s v="Tate, Larenz"/>
    <s v="credited non-star"/>
    <s v="Cigarette"/>
    <s v="20-30"/>
    <s v="Male"/>
    <s v="African American"/>
    <m/>
    <m/>
    <s v="Non-IMDb, Extra"/>
    <s v="extra"/>
    <s v="Cigarette"/>
    <m/>
    <s v="Unidentified"/>
    <s v="Other"/>
    <s v="Unidentified"/>
    <m/>
    <m/>
    <m/>
    <m/>
    <m/>
    <m/>
    <m/>
    <m/>
    <m/>
    <m/>
    <m/>
    <m/>
    <m/>
    <m/>
    <m/>
    <m/>
    <m/>
    <m/>
    <m/>
    <m/>
    <m/>
    <m/>
    <m/>
    <m/>
    <m/>
    <m/>
    <m/>
    <m/>
    <m/>
    <m/>
    <m/>
    <m/>
    <m/>
    <m/>
    <m/>
    <m/>
    <m/>
    <m/>
    <m/>
    <m/>
    <n v="267"/>
    <n v="0"/>
    <n v="0"/>
    <n v="0"/>
    <n v="267"/>
    <s v="50+"/>
    <n v="12126569"/>
    <n v="3237793923"/>
    <s v="Home"/>
    <s v="Workplace"/>
    <s v="Restaurant"/>
    <s v="Vehicle"/>
    <s v="Bar/nightclub"/>
    <s v="Hotel/motel"/>
    <m/>
    <m/>
    <s v="Non-smoking adult"/>
    <s v="Pregnant/ill person"/>
    <m/>
    <s v="Elsewhere in US"/>
    <m/>
    <m/>
    <s v="Outside of US"/>
    <m/>
    <s v="Outside of US"/>
    <m/>
    <m/>
    <m/>
    <m/>
    <m/>
    <m/>
    <n v="1"/>
    <n v="6"/>
    <n v="1"/>
    <m/>
    <m/>
    <m/>
    <m/>
    <m/>
    <m/>
    <m/>
    <m/>
    <m/>
    <m/>
    <m/>
    <m/>
    <m/>
    <m/>
    <m/>
    <m/>
    <m/>
    <m/>
    <s v="cigarette"/>
    <m/>
    <s v="cigarette"/>
    <s v="cigarette"/>
    <s v="cigarette"/>
    <m/>
    <m/>
    <m/>
    <s v="cigarette"/>
    <m/>
    <m/>
    <m/>
    <m/>
    <m/>
    <s v="Pro"/>
    <n v="6"/>
    <n v="6"/>
    <n v="6"/>
    <n v="3"/>
    <s v="Tobacco use around pregnant/ill person"/>
    <s v="use near child/pregnant/ill person"/>
    <n v="0"/>
    <n v="3"/>
    <n v="6"/>
    <n v="1"/>
    <n v="1"/>
    <m/>
    <m/>
  </r>
  <r>
    <n v="48898"/>
    <s v="Saw"/>
    <d v="2004-10-29T00:00:00"/>
    <x v="2"/>
    <s v="T10"/>
    <n v="100"/>
    <s v="Lionsgate"/>
    <x v="0"/>
    <s v="Lionsgate"/>
    <x v="1"/>
    <n v="1200000"/>
    <n v="0"/>
    <m/>
    <n v="55153403"/>
    <s v="final"/>
    <n v="6.21"/>
    <n v="0"/>
    <n v="1"/>
    <n v="0"/>
    <n v="0"/>
    <s v="US"/>
    <s v="CA"/>
    <m/>
    <m/>
    <m/>
    <m/>
    <s v="Burg, Mark; Hoffman, Gregg; Koules, Oren"/>
    <s v="Wan, James"/>
    <s v="Whannell, Leigh"/>
    <s v="Davis, Bill"/>
    <s v="Greutert, Kevin"/>
    <s v="Whannel, Leigh"/>
    <s v="star"/>
    <s v="Cigarette"/>
    <s v="20-30"/>
    <s v="Male"/>
    <s v="Caucasian"/>
    <m/>
    <s v="Good guy"/>
    <m/>
    <m/>
    <m/>
    <m/>
    <m/>
    <m/>
    <m/>
    <m/>
    <m/>
    <m/>
    <m/>
    <m/>
    <m/>
    <m/>
    <m/>
    <m/>
    <m/>
    <m/>
    <m/>
    <m/>
    <m/>
    <m/>
    <m/>
    <m/>
    <m/>
    <m/>
    <m/>
    <m/>
    <m/>
    <m/>
    <m/>
    <m/>
    <m/>
    <m/>
    <m/>
    <m/>
    <m/>
    <m/>
    <m/>
    <m/>
    <m/>
    <m/>
    <m/>
    <m/>
    <m/>
    <m/>
    <m/>
    <m/>
    <m/>
    <m/>
    <m/>
    <m/>
    <m/>
    <m/>
    <m/>
    <m/>
    <m/>
    <m/>
    <m/>
    <m/>
    <m/>
    <m/>
    <m/>
    <m/>
    <m/>
    <m/>
    <m/>
    <m/>
    <m/>
    <m/>
    <m/>
    <m/>
    <m/>
    <m/>
    <m/>
    <m/>
    <m/>
    <m/>
    <m/>
    <m/>
    <m/>
    <m/>
    <m/>
    <m/>
    <m/>
    <m/>
    <m/>
    <m/>
    <m/>
    <m/>
    <m/>
    <m/>
    <m/>
    <m/>
    <m/>
    <n v="28"/>
    <n v="0"/>
    <n v="0"/>
    <n v="0"/>
    <n v="28"/>
    <s v="10 — 29"/>
    <n v="8881385"/>
    <n v="248678780"/>
    <s v="Workplace"/>
    <m/>
    <m/>
    <m/>
    <m/>
    <m/>
    <s v="warehouse"/>
    <m/>
    <s v="Non-smoking adult"/>
    <m/>
    <m/>
    <m/>
    <m/>
    <m/>
    <m/>
    <m/>
    <m/>
    <m/>
    <m/>
    <m/>
    <m/>
    <m/>
    <m/>
    <n v="1"/>
    <n v="0"/>
    <n v="0"/>
    <s v="Comment by actor/actress"/>
    <s v="comment that &quot;cigarettes are killing Adam anyway&quot;"/>
    <m/>
    <m/>
    <m/>
    <m/>
    <m/>
    <m/>
    <m/>
    <m/>
    <m/>
    <m/>
    <m/>
    <m/>
    <m/>
    <m/>
    <m/>
    <m/>
    <m/>
    <m/>
    <m/>
    <m/>
    <m/>
    <m/>
    <s v="cigarette"/>
    <m/>
    <s v="cigarette"/>
    <m/>
    <m/>
    <m/>
    <m/>
    <m/>
    <s v="Pro"/>
    <n v="4"/>
    <n v="6"/>
    <n v="6"/>
    <n v="3"/>
    <m/>
    <m/>
    <n v="0"/>
    <n v="2.71"/>
    <n v="4"/>
    <n v="1"/>
    <n v="1"/>
    <m/>
    <m/>
  </r>
  <r>
    <n v="48899"/>
    <s v="Incredibles, The"/>
    <d v="2004-11-05T00:00:00"/>
    <x v="2"/>
    <s v="T10"/>
    <n v="115"/>
    <s v="Pixar"/>
    <x v="1"/>
    <m/>
    <x v="2"/>
    <n v="92000000"/>
    <n v="0"/>
    <m/>
    <n v="261437578"/>
    <s v="final"/>
    <n v="6.21"/>
    <n v="0"/>
    <n v="1"/>
    <n v="0"/>
    <n v="0"/>
    <s v="US"/>
    <s v="CA"/>
    <m/>
    <m/>
    <m/>
    <m/>
    <m/>
    <s v="Bird, Brad"/>
    <s v="Bird, Brad"/>
    <m/>
    <s v="Schaffer, Stephen"/>
    <s v="Bird, Brad"/>
    <s v="credited non-star"/>
    <s v="Cigarette"/>
    <s v="30+"/>
    <s v="Female"/>
    <s v="Caucasian"/>
    <m/>
    <s v="Good guy"/>
    <m/>
    <m/>
    <m/>
    <m/>
    <m/>
    <m/>
    <m/>
    <m/>
    <m/>
    <m/>
    <m/>
    <m/>
    <m/>
    <m/>
    <m/>
    <m/>
    <m/>
    <m/>
    <m/>
    <m/>
    <m/>
    <m/>
    <m/>
    <m/>
    <m/>
    <m/>
    <m/>
    <m/>
    <m/>
    <m/>
    <m/>
    <m/>
    <m/>
    <m/>
    <m/>
    <m/>
    <m/>
    <m/>
    <m/>
    <m/>
    <m/>
    <m/>
    <m/>
    <m/>
    <m/>
    <m/>
    <m/>
    <m/>
    <m/>
    <m/>
    <m/>
    <m/>
    <m/>
    <m/>
    <m/>
    <m/>
    <m/>
    <m/>
    <m/>
    <m/>
    <m/>
    <m/>
    <m/>
    <m/>
    <m/>
    <m/>
    <m/>
    <m/>
    <m/>
    <m/>
    <m/>
    <m/>
    <m/>
    <m/>
    <m/>
    <m/>
    <m/>
    <m/>
    <m/>
    <m/>
    <m/>
    <m/>
    <m/>
    <m/>
    <m/>
    <m/>
    <m/>
    <m/>
    <m/>
    <m/>
    <m/>
    <m/>
    <m/>
    <m/>
    <m/>
    <n v="22"/>
    <n v="0"/>
    <n v="0"/>
    <n v="0"/>
    <n v="22"/>
    <s v="10 — 29"/>
    <n v="42099449"/>
    <n v="926187878"/>
    <s v="Workplace"/>
    <m/>
    <m/>
    <m/>
    <m/>
    <m/>
    <m/>
    <m/>
    <m/>
    <m/>
    <m/>
    <s v="Elsewhere in US"/>
    <m/>
    <m/>
    <m/>
    <m/>
    <m/>
    <m/>
    <m/>
    <m/>
    <m/>
    <m/>
    <m/>
    <n v="0"/>
    <n v="1"/>
    <n v="0"/>
    <m/>
    <m/>
    <m/>
    <m/>
    <m/>
    <m/>
    <m/>
    <m/>
    <m/>
    <m/>
    <m/>
    <m/>
    <m/>
    <m/>
    <m/>
    <m/>
    <m/>
    <m/>
    <m/>
    <m/>
    <s v="cigarette"/>
    <m/>
    <m/>
    <m/>
    <m/>
    <m/>
    <m/>
    <m/>
    <m/>
    <m/>
    <s v="cigarette"/>
    <s v="sophistication"/>
    <s v="Neutral"/>
    <n v="4"/>
    <n v="2"/>
    <n v="4"/>
    <n v="0"/>
    <m/>
    <m/>
    <n v="0"/>
    <n v="1.42"/>
    <n v="2"/>
    <n v="1"/>
    <n v="1"/>
    <m/>
    <m/>
  </r>
  <r>
    <n v="48900"/>
    <s v="Alfie"/>
    <d v="2004-11-05T00:00:00"/>
    <x v="2"/>
    <s v="T10"/>
    <n v="103"/>
    <s v="Paramount"/>
    <x v="3"/>
    <m/>
    <x v="1"/>
    <n v="60000000"/>
    <n v="0"/>
    <m/>
    <n v="13395939"/>
    <s v="final"/>
    <n v="6.21"/>
    <n v="0"/>
    <n v="1"/>
    <n v="0"/>
    <n v="0"/>
    <s v="UK"/>
    <m/>
    <m/>
    <s v="US"/>
    <s v="NY"/>
    <m/>
    <s v="Pope, Elaine; Shyer, Charles"/>
    <s v="Shyer, Charles"/>
    <s v="Shyer, Charles; Pope, Elaine"/>
    <s v="Lasowitz, Martin"/>
    <s v="McKinley, Padraic"/>
    <s v="Law, Jude"/>
    <s v="star"/>
    <s v="Cigarette"/>
    <s v="20-30"/>
    <s v="Male"/>
    <s v="Caucasian"/>
    <m/>
    <m/>
    <s v="Law, Jude"/>
    <s v="star"/>
    <s v="Cigar"/>
    <s v="20-30"/>
    <s v="Male"/>
    <s v="Caucasian"/>
    <m/>
    <m/>
    <s v="Long, Nia"/>
    <s v="credited non-star"/>
    <s v="Cigarette"/>
    <s v="20-30"/>
    <s v="Female"/>
    <s v="African American"/>
    <m/>
    <m/>
    <s v="Miller, Sienna"/>
    <s v="credited non-star"/>
    <s v="Cigarette"/>
    <s v="20-30"/>
    <s v="Female"/>
    <s v="Caucasian"/>
    <m/>
    <m/>
    <s v="Non-IMDb, Extra"/>
    <s v="extra"/>
    <s v="Cigarette"/>
    <s v="20-30"/>
    <s v="Female"/>
    <s v="Caucasian"/>
    <m/>
    <m/>
    <s v="Non-IMDb, Extra"/>
    <s v="extra"/>
    <s v="Cigarette"/>
    <s v="20-30"/>
    <s v="Female"/>
    <s v="African American"/>
    <m/>
    <m/>
    <m/>
    <m/>
    <m/>
    <m/>
    <m/>
    <m/>
    <m/>
    <m/>
    <m/>
    <m/>
    <m/>
    <m/>
    <m/>
    <m/>
    <m/>
    <m/>
    <m/>
    <m/>
    <m/>
    <m/>
    <m/>
    <m/>
    <m/>
    <m/>
    <m/>
    <m/>
    <m/>
    <m/>
    <m/>
    <m/>
    <m/>
    <m/>
    <m/>
    <m/>
    <m/>
    <m/>
    <m/>
    <m/>
    <m/>
    <m/>
    <m/>
    <s v="Marlboro; Marlboro Lights"/>
    <s v="Marlboro"/>
    <s v="Law, Jude"/>
    <s v="Cigarette pack/smokeless container"/>
    <m/>
    <s v="Marlboro Lights"/>
    <s v="Law, Jude"/>
    <s v="Cigarette pack/smokeless container"/>
    <m/>
    <m/>
    <m/>
    <m/>
    <m/>
    <m/>
    <n v="169"/>
    <n v="2"/>
    <n v="0"/>
    <n v="0"/>
    <n v="171"/>
    <s v="50+"/>
    <n v="2157156"/>
    <n v="368873676"/>
    <s v="Home"/>
    <s v="Vehicle"/>
    <s v="Bar/nightclub"/>
    <m/>
    <m/>
    <m/>
    <m/>
    <m/>
    <s v="Non-smoking adult"/>
    <m/>
    <m/>
    <s v="Elsewhere in US"/>
    <m/>
    <m/>
    <m/>
    <m/>
    <m/>
    <m/>
    <m/>
    <m/>
    <m/>
    <m/>
    <m/>
    <n v="2"/>
    <n v="2"/>
    <n v="2"/>
    <s v="Comment by actor/actress"/>
    <s v="Jude says &quot;If only she didn't smoke before, during, and after sex.&quot;"/>
    <m/>
    <s v="Health of Non-Smoker"/>
    <m/>
    <m/>
    <m/>
    <m/>
    <m/>
    <m/>
    <m/>
    <m/>
    <m/>
    <m/>
    <m/>
    <m/>
    <m/>
    <s v="cigarette"/>
    <s v="cigarette; cigar"/>
    <m/>
    <m/>
    <m/>
    <m/>
    <m/>
    <s v="cigarette"/>
    <m/>
    <m/>
    <m/>
    <m/>
    <m/>
    <m/>
    <m/>
    <s v="Pro"/>
    <n v="6"/>
    <n v="6"/>
    <n v="6"/>
    <n v="3"/>
    <s v="Specific brand"/>
    <s v="specific brand depiction"/>
    <n v="0"/>
    <n v="3"/>
    <n v="6"/>
    <n v="1"/>
    <n v="1"/>
    <m/>
    <m/>
  </r>
  <r>
    <n v="48901"/>
    <s v="Polar Express"/>
    <d v="2004-11-10T00:00:00"/>
    <x v="2"/>
    <s v="T10"/>
    <n v="99"/>
    <s v="Warner Bros."/>
    <x v="4"/>
    <m/>
    <x v="2"/>
    <n v="165000000"/>
    <n v="0"/>
    <m/>
    <n v="162753127"/>
    <s v="final"/>
    <n v="6.21"/>
    <n v="0"/>
    <n v="0"/>
    <n v="0"/>
    <n v="0"/>
    <s v="US"/>
    <s v="CA"/>
    <m/>
    <m/>
    <m/>
    <m/>
    <s v="Goetzman, Gary; Zemeckis, Robert"/>
    <s v="Zemeckis, Robert"/>
    <s v="Zemeckis, Robert; Broyles, Jr., William"/>
    <s v="Miller, Robin L."/>
    <s v="Duenas, R. Orlando"/>
    <m/>
    <m/>
    <m/>
    <m/>
    <m/>
    <m/>
    <m/>
    <m/>
    <m/>
    <m/>
    <m/>
    <m/>
    <m/>
    <m/>
    <m/>
    <m/>
    <m/>
    <m/>
    <m/>
    <m/>
    <m/>
    <m/>
    <m/>
    <m/>
    <m/>
    <m/>
    <m/>
    <m/>
    <m/>
    <m/>
    <m/>
    <m/>
    <m/>
    <m/>
    <m/>
    <m/>
    <m/>
    <m/>
    <m/>
    <m/>
    <m/>
    <m/>
    <m/>
    <m/>
    <m/>
    <m/>
    <m/>
    <m/>
    <m/>
    <m/>
    <m/>
    <m/>
    <m/>
    <m/>
    <m/>
    <m/>
    <m/>
    <m/>
    <m/>
    <m/>
    <m/>
    <m/>
    <m/>
    <m/>
    <m/>
    <m/>
    <m/>
    <m/>
    <m/>
    <m/>
    <m/>
    <m/>
    <m/>
    <m/>
    <m/>
    <m/>
    <m/>
    <m/>
    <m/>
    <m/>
    <m/>
    <m/>
    <m/>
    <m/>
    <m/>
    <m/>
    <m/>
    <m/>
    <m/>
    <m/>
    <m/>
    <m/>
    <m/>
    <m/>
    <m/>
    <m/>
    <m/>
    <m/>
    <m/>
    <m/>
    <m/>
    <m/>
    <m/>
    <n v="0"/>
    <n v="0"/>
    <n v="0"/>
    <n v="0"/>
    <n v="0"/>
    <n v="0"/>
    <n v="26208233"/>
    <n v="0"/>
    <m/>
    <m/>
    <m/>
    <m/>
    <m/>
    <m/>
    <m/>
    <m/>
    <m/>
    <m/>
    <m/>
    <m/>
    <m/>
    <m/>
    <m/>
    <m/>
    <m/>
    <m/>
    <m/>
    <m/>
    <m/>
    <m/>
    <m/>
    <n v="0"/>
    <n v="0"/>
    <n v="0"/>
    <m/>
    <m/>
    <m/>
    <m/>
    <m/>
    <m/>
    <m/>
    <m/>
    <m/>
    <m/>
    <m/>
    <m/>
    <m/>
    <m/>
    <m/>
    <m/>
    <m/>
    <m/>
    <m/>
    <m/>
    <m/>
    <m/>
    <m/>
    <m/>
    <m/>
    <m/>
    <m/>
    <m/>
    <m/>
    <m/>
    <m/>
    <m/>
    <m/>
    <n v="0"/>
    <n v="0"/>
    <n v="0"/>
    <n v="0"/>
    <m/>
    <m/>
    <n v="0"/>
    <n v="0"/>
    <n v="1"/>
    <n v="1"/>
    <n v="1"/>
    <m/>
    <m/>
  </r>
  <r>
    <n v="48902"/>
    <s v="Bridget Jones: The Edge of Reason"/>
    <d v="2004-11-12T00:00:00"/>
    <x v="2"/>
    <s v="T10"/>
    <n v="108"/>
    <s v="Universal"/>
    <x v="2"/>
    <m/>
    <x v="1"/>
    <n v="40000000"/>
    <n v="0"/>
    <m/>
    <n v="40203020"/>
    <s v="final"/>
    <n v="6.21"/>
    <n v="0"/>
    <n v="1"/>
    <n v="0"/>
    <n v="0"/>
    <s v="UK"/>
    <m/>
    <m/>
    <m/>
    <m/>
    <m/>
    <s v="Bevan, Tim; Cavendish, Jonathan; Fellner, Eric"/>
    <s v="Kidron, Beeban"/>
    <s v="Davies, Andrew; Fielding, Helen; Curtis, Richard; Brooks, Adam"/>
    <s v="Gibbs, Barry"/>
    <s v="Hayden, Greg"/>
    <s v="Zellweger, Renee"/>
    <s v="star"/>
    <s v="Cigarette"/>
    <s v="30+"/>
    <s v="Female"/>
    <s v="Caucasian"/>
    <m/>
    <m/>
    <s v="Broadbent, Jim"/>
    <s v="credited non-star"/>
    <s v="Cigarette"/>
    <s v="30+"/>
    <s v="Male"/>
    <s v="Caucasian"/>
    <m/>
    <m/>
    <s v="Phillips, Sally"/>
    <s v="credited non-star"/>
    <s v="Cigarette"/>
    <s v="30+"/>
    <s v="Female"/>
    <s v="Caucasian"/>
    <m/>
    <m/>
    <s v="Henderson, Shirley"/>
    <s v="credited non-star"/>
    <s v="Cigarette"/>
    <s v="30+"/>
    <s v="Female"/>
    <s v="Caucasian"/>
    <m/>
    <m/>
    <s v="Callis, James"/>
    <s v="credited non-star"/>
    <s v="Cigarette"/>
    <s v="30+"/>
    <s v="Male"/>
    <s v="Caucasian"/>
    <m/>
    <m/>
    <s v="Douglas, Donald"/>
    <s v="credited non-star"/>
    <s v="Cigar"/>
    <s v="30+"/>
    <s v="Male"/>
    <s v="Caucasian"/>
    <m/>
    <m/>
    <s v="Ashworth, Melissa"/>
    <s v="credited non-star"/>
    <s v="Cigarette"/>
    <s v="20-30"/>
    <s v="Female"/>
    <s v="Asian"/>
    <m/>
    <m/>
    <s v="Lee, Pui Fan"/>
    <s v="credited non-star"/>
    <s v="Cigarette"/>
    <s v="20-30"/>
    <s v="Female"/>
    <s v="Asian"/>
    <m/>
    <m/>
    <m/>
    <m/>
    <m/>
    <m/>
    <m/>
    <m/>
    <m/>
    <m/>
    <m/>
    <m/>
    <m/>
    <m/>
    <m/>
    <m/>
    <m/>
    <m/>
    <m/>
    <m/>
    <m/>
    <m/>
    <m/>
    <m/>
    <m/>
    <m/>
    <m/>
    <m/>
    <m/>
    <m/>
    <m/>
    <m/>
    <m/>
    <m/>
    <m/>
    <m/>
    <m/>
    <m/>
    <m/>
    <m/>
    <m/>
    <n v="86"/>
    <n v="2"/>
    <n v="0"/>
    <n v="0"/>
    <n v="88"/>
    <s v="50+"/>
    <n v="6473916"/>
    <n v="569704608"/>
    <s v="Home"/>
    <s v="Bar/nightclub"/>
    <s v="Outdoors"/>
    <m/>
    <m/>
    <m/>
    <s v="jail in Thailand, elevator"/>
    <s v="backyard, street"/>
    <s v="Non-smoking adult"/>
    <s v="Designated non-smoking area"/>
    <m/>
    <s v="Outside of US"/>
    <m/>
    <m/>
    <m/>
    <m/>
    <m/>
    <m/>
    <m/>
    <m/>
    <m/>
    <m/>
    <m/>
    <n v="1"/>
    <n v="7"/>
    <n v="0"/>
    <s v="No smoking sign"/>
    <m/>
    <m/>
    <m/>
    <s v="Comment by actor/actress"/>
    <s v="Bridget and dad mention trying to quit several times and dad notes that he takes comfort knowing a cigarette might kill him before something else does"/>
    <m/>
    <s v="Health of Smoker"/>
    <m/>
    <m/>
    <m/>
    <m/>
    <m/>
    <m/>
    <m/>
    <m/>
    <m/>
    <m/>
    <s v="cigarette; cigar"/>
    <m/>
    <m/>
    <m/>
    <m/>
    <m/>
    <s v="cigarette"/>
    <m/>
    <s v="cigarette"/>
    <m/>
    <m/>
    <m/>
    <m/>
    <m/>
    <s v="Pro"/>
    <n v="6"/>
    <n v="6"/>
    <n v="6"/>
    <n v="3"/>
    <s v="Tobacco use in designated non-smoking area"/>
    <m/>
    <n v="0"/>
    <n v="3"/>
    <n v="4"/>
    <n v="1"/>
    <n v="1"/>
    <m/>
    <m/>
  </r>
  <r>
    <n v="48903"/>
    <s v="Seed of Chucky"/>
    <d v="2004-11-12T00:00:00"/>
    <x v="2"/>
    <s v="T10"/>
    <n v="87"/>
    <s v="Focus"/>
    <x v="2"/>
    <m/>
    <x v="1"/>
    <n v="12000000"/>
    <n v="0"/>
    <m/>
    <n v="17016190"/>
    <s v="final"/>
    <n v="6.21"/>
    <n v="0"/>
    <n v="1"/>
    <n v="0"/>
    <n v="0"/>
    <s v="Romania"/>
    <m/>
    <m/>
    <s v="US"/>
    <s v="CA"/>
    <m/>
    <s v="Kirschner, David; Sienega, Corey"/>
    <s v="Mancini, Don"/>
    <s v="Mancini, Don"/>
    <s v="Perry, Raymond"/>
    <s v="Dickens, Chris"/>
    <s v="Castle, Keith-Lee"/>
    <s v="credited non-star"/>
    <s v="Cigarette"/>
    <s v="30+"/>
    <s v="Male"/>
    <s v="Caucasian"/>
    <m/>
    <s v="Bad guy"/>
    <m/>
    <m/>
    <m/>
    <m/>
    <m/>
    <m/>
    <m/>
    <m/>
    <m/>
    <m/>
    <m/>
    <m/>
    <m/>
    <m/>
    <m/>
    <m/>
    <m/>
    <m/>
    <m/>
    <m/>
    <m/>
    <m/>
    <m/>
    <m/>
    <m/>
    <m/>
    <m/>
    <m/>
    <m/>
    <m/>
    <m/>
    <m/>
    <m/>
    <m/>
    <m/>
    <m/>
    <m/>
    <m/>
    <m/>
    <m/>
    <m/>
    <m/>
    <m/>
    <m/>
    <m/>
    <m/>
    <m/>
    <m/>
    <m/>
    <m/>
    <m/>
    <m/>
    <m/>
    <m/>
    <m/>
    <m/>
    <m/>
    <m/>
    <m/>
    <m/>
    <m/>
    <m/>
    <m/>
    <m/>
    <m/>
    <m/>
    <m/>
    <m/>
    <m/>
    <m/>
    <m/>
    <m/>
    <m/>
    <m/>
    <m/>
    <m/>
    <m/>
    <m/>
    <m/>
    <m/>
    <m/>
    <m/>
    <m/>
    <m/>
    <m/>
    <m/>
    <m/>
    <m/>
    <m/>
    <m/>
    <m/>
    <m/>
    <m/>
    <m/>
    <m/>
    <n v="4"/>
    <n v="0"/>
    <n v="0"/>
    <n v="0"/>
    <n v="4"/>
    <s v="1 — 9"/>
    <n v="2740127"/>
    <n v="10960508"/>
    <s v="Outdoors"/>
    <m/>
    <m/>
    <m/>
    <m/>
    <m/>
    <m/>
    <s v="outdoor stage"/>
    <m/>
    <m/>
    <m/>
    <s v="Elsewhere in US"/>
    <m/>
    <m/>
    <s v="California"/>
    <m/>
    <m/>
    <m/>
    <m/>
    <m/>
    <m/>
    <m/>
    <m/>
    <n v="0"/>
    <n v="1"/>
    <n v="0"/>
    <m/>
    <m/>
    <m/>
    <m/>
    <m/>
    <m/>
    <m/>
    <m/>
    <m/>
    <m/>
    <m/>
    <m/>
    <m/>
    <m/>
    <m/>
    <m/>
    <m/>
    <m/>
    <s v="cigarette"/>
    <m/>
    <m/>
    <m/>
    <m/>
    <s v="cigarette"/>
    <m/>
    <m/>
    <m/>
    <s v="cigarette"/>
    <m/>
    <m/>
    <m/>
    <m/>
    <s v="Neutral"/>
    <n v="2"/>
    <n v="2"/>
    <n v="4"/>
    <n v="1"/>
    <m/>
    <m/>
    <n v="0"/>
    <n v="1.28"/>
    <n v="2"/>
    <n v="1"/>
    <n v="1"/>
    <m/>
    <m/>
  </r>
  <r>
    <n v="48904"/>
    <s v="After the Sunset"/>
    <d v="2004-11-12T00:00:00"/>
    <x v="2"/>
    <s v="T10"/>
    <n v="100"/>
    <s v="New Line"/>
    <x v="4"/>
    <m/>
    <x v="0"/>
    <n v="58000000"/>
    <n v="0"/>
    <m/>
    <n v="28328132"/>
    <s v="final"/>
    <n v="6.21"/>
    <n v="0"/>
    <n v="1"/>
    <n v="0"/>
    <n v="0"/>
    <s v="US"/>
    <s v="CA"/>
    <m/>
    <s v="Bahamas"/>
    <m/>
    <m/>
    <s v="Flynn, Beau"/>
    <s v="Ratner, Brett"/>
    <s v="Zbyszewski, Paul; Rosenberg, Craig"/>
    <s v="Einhorn, Brad"/>
    <s v="Helfrich, Mark"/>
    <s v="Brosnan, Pierce"/>
    <s v="star"/>
    <s v="Cigar"/>
    <s v="30+"/>
    <s v="Male"/>
    <s v="Caucasian"/>
    <m/>
    <m/>
    <s v="Cheadle, Don"/>
    <s v="credited non-star"/>
    <s v="Cigar"/>
    <s v="30+"/>
    <s v="Male"/>
    <s v="African American"/>
    <m/>
    <s v="Bad guy"/>
    <s v="Hornsby, Russell"/>
    <s v="credited non-star"/>
    <s v="Cigar"/>
    <s v="30+"/>
    <s v="Male"/>
    <s v="African American"/>
    <m/>
    <s v="Bad guy"/>
    <s v="Non-IMDb, Extra"/>
    <s v="extra"/>
    <s v="Cigar"/>
    <s v="30+"/>
    <s v="Male"/>
    <s v="African American"/>
    <m/>
    <m/>
    <m/>
    <m/>
    <m/>
    <m/>
    <m/>
    <m/>
    <m/>
    <m/>
    <m/>
    <m/>
    <m/>
    <m/>
    <m/>
    <m/>
    <m/>
    <m/>
    <m/>
    <m/>
    <m/>
    <m/>
    <m/>
    <m/>
    <m/>
    <m/>
    <m/>
    <m/>
    <m/>
    <m/>
    <m/>
    <m/>
    <m/>
    <m/>
    <m/>
    <m/>
    <m/>
    <m/>
    <m/>
    <m/>
    <m/>
    <m/>
    <m/>
    <m/>
    <m/>
    <m/>
    <m/>
    <m/>
    <m/>
    <m/>
    <m/>
    <m/>
    <m/>
    <m/>
    <m/>
    <m/>
    <m/>
    <m/>
    <m/>
    <m/>
    <m/>
    <m/>
    <m/>
    <m/>
    <m/>
    <m/>
    <m/>
    <m/>
    <m/>
    <m/>
    <m/>
    <m/>
    <m/>
    <n v="0"/>
    <n v="17"/>
    <n v="0"/>
    <n v="0"/>
    <n v="17"/>
    <s v="10 — 29"/>
    <n v="4561696"/>
    <n v="77548832"/>
    <s v="Home"/>
    <s v="Outdoors"/>
    <m/>
    <m/>
    <m/>
    <m/>
    <m/>
    <s v="beach, bar on boat"/>
    <s v="Non-smoking adult"/>
    <m/>
    <m/>
    <s v="Outside of US"/>
    <m/>
    <m/>
    <m/>
    <m/>
    <m/>
    <m/>
    <m/>
    <m/>
    <m/>
    <m/>
    <m/>
    <n v="1"/>
    <n v="2"/>
    <n v="1"/>
    <m/>
    <m/>
    <m/>
    <m/>
    <m/>
    <m/>
    <m/>
    <m/>
    <m/>
    <m/>
    <m/>
    <m/>
    <m/>
    <m/>
    <m/>
    <m/>
    <m/>
    <m/>
    <m/>
    <m/>
    <s v="cigar"/>
    <m/>
    <m/>
    <m/>
    <m/>
    <m/>
    <m/>
    <m/>
    <m/>
    <m/>
    <m/>
    <m/>
    <s v="Pro"/>
    <n v="4"/>
    <n v="6"/>
    <n v="6"/>
    <n v="2"/>
    <m/>
    <m/>
    <n v="0"/>
    <n v="2.57"/>
    <n v="4"/>
    <n v="1"/>
    <n v="1"/>
    <m/>
    <m/>
  </r>
  <r>
    <n v="48906"/>
    <s v="National Treasure"/>
    <d v="2004-11-19T00:00:00"/>
    <x v="2"/>
    <s v="T10"/>
    <n v="131"/>
    <s v="Bruckheimer"/>
    <x v="1"/>
    <m/>
    <x v="2"/>
    <n v="100000000"/>
    <n v="0"/>
    <m/>
    <n v="173005002"/>
    <s v="final"/>
    <n v="6.21"/>
    <n v="0"/>
    <n v="1"/>
    <n v="0"/>
    <n v="0"/>
    <s v="US"/>
    <s v="CA"/>
    <m/>
    <m/>
    <m/>
    <m/>
    <s v="Bruckheimer, Jerry; Turteltaub, Jon"/>
    <s v="Turteltaub, Jon"/>
    <s v="Kouf, Jim; Wibberley, Cormac; Wibberley, Marianne"/>
    <s v="Nelson, Erik L."/>
    <s v="Goldenberg, William"/>
    <m/>
    <m/>
    <m/>
    <m/>
    <m/>
    <m/>
    <m/>
    <m/>
    <m/>
    <m/>
    <m/>
    <m/>
    <m/>
    <m/>
    <m/>
    <m/>
    <m/>
    <m/>
    <m/>
    <m/>
    <m/>
    <m/>
    <m/>
    <m/>
    <m/>
    <m/>
    <m/>
    <m/>
    <m/>
    <m/>
    <m/>
    <m/>
    <m/>
    <m/>
    <m/>
    <m/>
    <m/>
    <m/>
    <m/>
    <m/>
    <m/>
    <m/>
    <m/>
    <m/>
    <m/>
    <m/>
    <m/>
    <m/>
    <m/>
    <m/>
    <m/>
    <m/>
    <m/>
    <m/>
    <m/>
    <m/>
    <m/>
    <m/>
    <m/>
    <m/>
    <m/>
    <m/>
    <m/>
    <m/>
    <m/>
    <m/>
    <m/>
    <m/>
    <m/>
    <m/>
    <m/>
    <m/>
    <m/>
    <m/>
    <m/>
    <m/>
    <m/>
    <m/>
    <m/>
    <m/>
    <m/>
    <m/>
    <m/>
    <m/>
    <m/>
    <m/>
    <m/>
    <m/>
    <m/>
    <m/>
    <m/>
    <m/>
    <m/>
    <m/>
    <m/>
    <m/>
    <m/>
    <m/>
    <m/>
    <m/>
    <m/>
    <m/>
    <m/>
    <n v="0"/>
    <n v="0"/>
    <n v="12"/>
    <n v="0"/>
    <n v="12"/>
    <s v="10 — 29"/>
    <n v="27859099"/>
    <n v="334309188"/>
    <m/>
    <m/>
    <m/>
    <m/>
    <m/>
    <m/>
    <m/>
    <m/>
    <m/>
    <m/>
    <m/>
    <m/>
    <m/>
    <m/>
    <m/>
    <m/>
    <m/>
    <m/>
    <m/>
    <m/>
    <m/>
    <m/>
    <m/>
    <n v="0"/>
    <n v="0"/>
    <n v="0"/>
    <s v="No smoking sign"/>
    <m/>
    <m/>
    <m/>
    <m/>
    <m/>
    <m/>
    <m/>
    <m/>
    <m/>
    <m/>
    <m/>
    <m/>
    <m/>
    <m/>
    <m/>
    <m/>
    <m/>
    <m/>
    <m/>
    <m/>
    <m/>
    <m/>
    <m/>
    <m/>
    <m/>
    <m/>
    <m/>
    <m/>
    <m/>
    <s v="pipe"/>
    <s v="pipe used as prop only, not smoked"/>
    <s v="Neutral"/>
    <n v="4"/>
    <n v="0"/>
    <n v="0"/>
    <n v="0"/>
    <m/>
    <m/>
    <n v="0"/>
    <n v="0.5"/>
    <n v="2"/>
    <n v="1"/>
    <n v="1"/>
    <m/>
    <m/>
  </r>
  <r>
    <n v="48911"/>
    <s v="SpongeBob SquarePants Movie, The"/>
    <d v="2004-11-19T00:00:00"/>
    <x v="2"/>
    <s v="T10"/>
    <n v="90"/>
    <s v="Paramount"/>
    <x v="3"/>
    <m/>
    <x v="2"/>
    <n v="30000000"/>
    <n v="0"/>
    <m/>
    <n v="85416609"/>
    <s v="final"/>
    <n v="6.21"/>
    <n v="0"/>
    <n v="1"/>
    <n v="0"/>
    <n v="0"/>
    <s v="US"/>
    <s v="CA"/>
    <m/>
    <m/>
    <m/>
    <m/>
    <s v="Drymon, Derek; Hecht, Albie; Hillenburg, Stephen; Pistor, Julia"/>
    <s v="Hillenburg, Stephen"/>
    <s v="Hillenburg, Stephen"/>
    <m/>
    <s v="Hobson, Lynn"/>
    <s v="Non-IMDb, Extra"/>
    <s v="extra"/>
    <s v="Pipe"/>
    <s v="30+"/>
    <s v="Male"/>
    <s v="Caucasian"/>
    <m/>
    <m/>
    <s v="Non-IMDb, Extra"/>
    <s v="extra"/>
    <s v="Pipe"/>
    <m/>
    <s v="Male"/>
    <s v="Other"/>
    <s v="Unidentified"/>
    <s v="Bad guy"/>
    <m/>
    <m/>
    <m/>
    <m/>
    <m/>
    <m/>
    <m/>
    <m/>
    <m/>
    <m/>
    <m/>
    <m/>
    <m/>
    <m/>
    <m/>
    <m/>
    <m/>
    <m/>
    <m/>
    <m/>
    <m/>
    <m/>
    <m/>
    <m/>
    <m/>
    <m/>
    <m/>
    <m/>
    <m/>
    <m/>
    <m/>
    <m/>
    <m/>
    <m/>
    <m/>
    <m/>
    <m/>
    <m/>
    <m/>
    <m/>
    <m/>
    <m/>
    <m/>
    <m/>
    <m/>
    <m/>
    <m/>
    <m/>
    <m/>
    <m/>
    <m/>
    <m/>
    <m/>
    <m/>
    <m/>
    <m/>
    <m/>
    <m/>
    <m/>
    <m/>
    <m/>
    <m/>
    <m/>
    <m/>
    <m/>
    <m/>
    <m/>
    <m/>
    <m/>
    <m/>
    <m/>
    <m/>
    <m/>
    <m/>
    <m/>
    <m/>
    <m/>
    <m/>
    <m/>
    <m/>
    <m/>
    <m/>
    <m/>
    <m/>
    <m/>
    <m/>
    <m/>
    <n v="0"/>
    <n v="0"/>
    <n v="7"/>
    <n v="0"/>
    <n v="7"/>
    <s v="1 — 9"/>
    <n v="13754687"/>
    <n v="96282809"/>
    <s v="Bar/nightclub"/>
    <m/>
    <m/>
    <m/>
    <m/>
    <m/>
    <m/>
    <m/>
    <s v="Non-smoking adult"/>
    <m/>
    <m/>
    <s v="Outside of US"/>
    <m/>
    <m/>
    <m/>
    <m/>
    <m/>
    <m/>
    <m/>
    <m/>
    <m/>
    <m/>
    <m/>
    <n v="0"/>
    <n v="0"/>
    <n v="2"/>
    <m/>
    <m/>
    <m/>
    <m/>
    <m/>
    <m/>
    <m/>
    <m/>
    <m/>
    <m/>
    <m/>
    <m/>
    <m/>
    <m/>
    <m/>
    <m/>
    <m/>
    <m/>
    <m/>
    <m/>
    <m/>
    <m/>
    <m/>
    <m/>
    <m/>
    <m/>
    <m/>
    <s v="pipe"/>
    <m/>
    <m/>
    <m/>
    <m/>
    <s v="Neutral"/>
    <n v="2"/>
    <n v="2"/>
    <n v="2"/>
    <n v="2"/>
    <m/>
    <m/>
    <n v="0"/>
    <n v="1.1399999999999999"/>
    <n v="2"/>
    <n v="1"/>
    <n v="1"/>
    <m/>
    <m/>
  </r>
  <r>
    <n v="48907"/>
    <s v="Christmas with the Kranks"/>
    <d v="2004-11-24T00:00:00"/>
    <x v="2"/>
    <s v="T10"/>
    <n v="98"/>
    <s v="Sony"/>
    <x v="6"/>
    <m/>
    <x v="2"/>
    <n v="60000000"/>
    <n v="0"/>
    <m/>
    <n v="73701902"/>
    <s v="final"/>
    <n v="6.21"/>
    <n v="0"/>
    <n v="1"/>
    <n v="0"/>
    <n v="0"/>
    <s v="US"/>
    <s v="CA"/>
    <m/>
    <s v="CAN"/>
    <m/>
    <s v="BC"/>
    <s v="Barnathan, Michael; Columbus, Chris; Radcliffe, Mark"/>
    <s v="Roth, Joe"/>
    <s v="Columbus, Chris"/>
    <s v="Siegel, Andrew M."/>
    <s v="Moore, Nick"/>
    <s v="Aykroyd, Dan"/>
    <s v="credited non-star"/>
    <s v="Pipe"/>
    <s v="30+"/>
    <s v="Male"/>
    <s v="Caucasian"/>
    <m/>
    <m/>
    <s v="Non-IMDb, Extra"/>
    <s v="extra"/>
    <s v="Cigarette"/>
    <s v="20-30"/>
    <s v="Male"/>
    <s v="Caucasian"/>
    <m/>
    <m/>
    <m/>
    <m/>
    <m/>
    <m/>
    <m/>
    <m/>
    <m/>
    <m/>
    <m/>
    <m/>
    <m/>
    <m/>
    <m/>
    <m/>
    <m/>
    <m/>
    <m/>
    <m/>
    <m/>
    <m/>
    <m/>
    <m/>
    <m/>
    <m/>
    <m/>
    <m/>
    <m/>
    <m/>
    <m/>
    <m/>
    <m/>
    <m/>
    <m/>
    <m/>
    <m/>
    <m/>
    <m/>
    <m/>
    <m/>
    <m/>
    <m/>
    <m/>
    <m/>
    <m/>
    <m/>
    <m/>
    <m/>
    <m/>
    <m/>
    <m/>
    <m/>
    <m/>
    <m/>
    <m/>
    <m/>
    <m/>
    <m/>
    <m/>
    <m/>
    <m/>
    <m/>
    <m/>
    <m/>
    <m/>
    <m/>
    <m/>
    <m/>
    <m/>
    <m/>
    <m/>
    <m/>
    <m/>
    <m/>
    <m/>
    <m/>
    <m/>
    <m/>
    <m/>
    <m/>
    <m/>
    <m/>
    <m/>
    <m/>
    <m/>
    <m/>
    <m/>
    <m/>
    <n v="1"/>
    <n v="0"/>
    <n v="5"/>
    <n v="0"/>
    <n v="6"/>
    <s v="1 — 9"/>
    <n v="11868261"/>
    <n v="71209566"/>
    <s v="Home"/>
    <s v="Outdoors"/>
    <m/>
    <m/>
    <m/>
    <m/>
    <m/>
    <s v="strip mall"/>
    <s v="Non-smoking adult"/>
    <m/>
    <m/>
    <s v="Elsewhere in US"/>
    <m/>
    <m/>
    <m/>
    <m/>
    <m/>
    <m/>
    <m/>
    <m/>
    <m/>
    <m/>
    <m/>
    <n v="0"/>
    <n v="1"/>
    <n v="1"/>
    <m/>
    <m/>
    <m/>
    <m/>
    <m/>
    <m/>
    <m/>
    <m/>
    <m/>
    <m/>
    <m/>
    <m/>
    <m/>
    <m/>
    <m/>
    <m/>
    <m/>
    <m/>
    <m/>
    <s v="pipe"/>
    <s v="pipe"/>
    <m/>
    <m/>
    <m/>
    <m/>
    <m/>
    <m/>
    <m/>
    <m/>
    <s v="cigarette"/>
    <m/>
    <m/>
    <s v="Pro"/>
    <n v="2"/>
    <n v="6"/>
    <n v="4"/>
    <n v="2"/>
    <m/>
    <m/>
    <n v="0"/>
    <n v="2"/>
    <n v="3"/>
    <n v="1"/>
    <n v="1"/>
    <m/>
    <m/>
  </r>
  <r>
    <n v="48908"/>
    <s v="Alexander"/>
    <d v="2004-11-24T00:00:00"/>
    <x v="2"/>
    <s v="T10"/>
    <n v="173"/>
    <s v="Warner Bros."/>
    <x v="4"/>
    <m/>
    <x v="1"/>
    <n v="155000000"/>
    <n v="0"/>
    <m/>
    <n v="34293771"/>
    <s v="final"/>
    <n v="6.21"/>
    <n v="0"/>
    <n v="0"/>
    <n v="0"/>
    <n v="0"/>
    <m/>
    <m/>
    <m/>
    <s v="Germany"/>
    <m/>
    <m/>
    <s v="Borman, Moritz; Kilik, Jon; Stone, Oliver; Schühly, Thomas"/>
    <s v="Stone, Oliver"/>
    <s v="Stone, Oliver; Kyle, Christopher; Kalogridis, Laeta"/>
    <s v="Balfour, David"/>
    <s v="Hervé, Yann"/>
    <m/>
    <m/>
    <m/>
    <m/>
    <m/>
    <m/>
    <m/>
    <m/>
    <m/>
    <m/>
    <m/>
    <m/>
    <m/>
    <m/>
    <m/>
    <m/>
    <m/>
    <m/>
    <m/>
    <m/>
    <m/>
    <m/>
    <m/>
    <m/>
    <m/>
    <m/>
    <m/>
    <m/>
    <m/>
    <m/>
    <m/>
    <m/>
    <m/>
    <m/>
    <m/>
    <m/>
    <m/>
    <m/>
    <m/>
    <m/>
    <m/>
    <m/>
    <m/>
    <m/>
    <m/>
    <m/>
    <m/>
    <m/>
    <m/>
    <m/>
    <m/>
    <m/>
    <m/>
    <m/>
    <m/>
    <m/>
    <m/>
    <m/>
    <m/>
    <m/>
    <m/>
    <m/>
    <m/>
    <m/>
    <m/>
    <m/>
    <m/>
    <m/>
    <m/>
    <m/>
    <m/>
    <m/>
    <m/>
    <m/>
    <m/>
    <m/>
    <m/>
    <m/>
    <m/>
    <m/>
    <m/>
    <m/>
    <m/>
    <m/>
    <m/>
    <m/>
    <m/>
    <m/>
    <m/>
    <m/>
    <m/>
    <m/>
    <m/>
    <m/>
    <m/>
    <m/>
    <m/>
    <m/>
    <m/>
    <m/>
    <m/>
    <m/>
    <m/>
    <n v="0"/>
    <n v="0"/>
    <n v="0"/>
    <n v="0"/>
    <n v="0"/>
    <n v="0"/>
    <n v="5522346"/>
    <n v="0"/>
    <m/>
    <m/>
    <m/>
    <m/>
    <m/>
    <m/>
    <m/>
    <m/>
    <m/>
    <m/>
    <m/>
    <s v="Outside of US"/>
    <m/>
    <m/>
    <m/>
    <m/>
    <m/>
    <m/>
    <m/>
    <m/>
    <m/>
    <m/>
    <m/>
    <n v="0"/>
    <n v="0"/>
    <n v="0"/>
    <m/>
    <m/>
    <m/>
    <m/>
    <m/>
    <m/>
    <m/>
    <m/>
    <m/>
    <m/>
    <m/>
    <m/>
    <m/>
    <m/>
    <m/>
    <m/>
    <m/>
    <m/>
    <m/>
    <m/>
    <m/>
    <m/>
    <m/>
    <m/>
    <m/>
    <m/>
    <m/>
    <m/>
    <m/>
    <m/>
    <m/>
    <m/>
    <m/>
    <n v="0"/>
    <n v="0"/>
    <n v="0"/>
    <n v="0"/>
    <m/>
    <m/>
    <n v="0"/>
    <n v="0"/>
    <n v="1"/>
    <n v="1"/>
    <n v="1"/>
    <m/>
    <m/>
  </r>
  <r>
    <n v="48909"/>
    <s v="Finding Neverland"/>
    <d v="2004-11-24T00:00:00"/>
    <x v="2"/>
    <s v="T10"/>
    <n v="106"/>
    <s v="Miramax"/>
    <x v="0"/>
    <s v="Miramax"/>
    <x v="2"/>
    <n v="25000000"/>
    <n v="0"/>
    <m/>
    <n v="51676606"/>
    <s v="final"/>
    <n v="6.21"/>
    <n v="0"/>
    <n v="1"/>
    <n v="0"/>
    <n v="0"/>
    <s v="UK"/>
    <m/>
    <m/>
    <m/>
    <m/>
    <m/>
    <s v="Bellflower, Nellie; Gladstein, Richard N."/>
    <s v="Forster, Marc"/>
    <s v="Magee, David"/>
    <s v="Pleydell-Pearce, Tom"/>
    <s v="Chesse, Matt"/>
    <s v="Hoffman, Dustin"/>
    <s v="credited non-star"/>
    <s v="Cigarette"/>
    <s v="30+"/>
    <s v="Male"/>
    <s v="Caucasian"/>
    <m/>
    <s v="Good guy"/>
    <s v="Non-IMDb, Extra"/>
    <s v="extra"/>
    <s v="Cigarette"/>
    <m/>
    <s v="Male"/>
    <m/>
    <m/>
    <m/>
    <s v="Non-IMDb, Extra"/>
    <s v="extra"/>
    <s v="Cigar"/>
    <s v="30+"/>
    <s v="Male"/>
    <s v="Caucasian"/>
    <m/>
    <m/>
    <m/>
    <m/>
    <m/>
    <m/>
    <m/>
    <m/>
    <m/>
    <m/>
    <m/>
    <m/>
    <m/>
    <m/>
    <m/>
    <m/>
    <m/>
    <m/>
    <m/>
    <m/>
    <m/>
    <m/>
    <m/>
    <m/>
    <m/>
    <m/>
    <m/>
    <m/>
    <m/>
    <m/>
    <m/>
    <m/>
    <m/>
    <m/>
    <m/>
    <m/>
    <m/>
    <m/>
    <m/>
    <m/>
    <m/>
    <m/>
    <m/>
    <m/>
    <m/>
    <m/>
    <m/>
    <m/>
    <m/>
    <m/>
    <m/>
    <m/>
    <m/>
    <m/>
    <m/>
    <m/>
    <m/>
    <m/>
    <m/>
    <m/>
    <m/>
    <m/>
    <m/>
    <m/>
    <m/>
    <m/>
    <m/>
    <m/>
    <m/>
    <m/>
    <m/>
    <m/>
    <m/>
    <m/>
    <m/>
    <m/>
    <m/>
    <m/>
    <m/>
    <m/>
    <m/>
    <n v="6"/>
    <n v="7"/>
    <n v="0"/>
    <n v="0"/>
    <n v="13"/>
    <s v="10 — 29"/>
    <n v="8321515"/>
    <n v="108179695"/>
    <s v="Workplace"/>
    <m/>
    <m/>
    <m/>
    <m/>
    <m/>
    <s v="theater lobby"/>
    <m/>
    <s v="Non-smoking adult"/>
    <s v="Child"/>
    <s v="Pregnant/ill person"/>
    <s v="Outside of US"/>
    <m/>
    <m/>
    <m/>
    <m/>
    <m/>
    <m/>
    <m/>
    <m/>
    <m/>
    <m/>
    <m/>
    <n v="0"/>
    <n v="1"/>
    <n v="2"/>
    <m/>
    <m/>
    <m/>
    <m/>
    <m/>
    <m/>
    <m/>
    <m/>
    <m/>
    <m/>
    <m/>
    <m/>
    <m/>
    <m/>
    <m/>
    <m/>
    <m/>
    <m/>
    <m/>
    <m/>
    <s v="cigar"/>
    <m/>
    <m/>
    <m/>
    <s v="cigarette"/>
    <m/>
    <m/>
    <m/>
    <m/>
    <m/>
    <s v="cigarette; cigar"/>
    <s v="time period"/>
    <s v="Pro"/>
    <n v="4"/>
    <n v="6"/>
    <n v="6"/>
    <n v="3"/>
    <s v="Tobacco use around child, tobacco use around pregnant/ill person"/>
    <s v="use near child/pregnant/ill person"/>
    <n v="0"/>
    <n v="2.71"/>
    <n v="6"/>
    <n v="1"/>
    <n v="1"/>
    <m/>
    <m/>
  </r>
  <r>
    <n v="48905"/>
    <s v="Closer"/>
    <d v="2004-12-03T00:00:00"/>
    <x v="2"/>
    <s v="T10"/>
    <n v="104"/>
    <s v="Sony"/>
    <x v="6"/>
    <m/>
    <x v="1"/>
    <n v="27000000"/>
    <n v="0"/>
    <m/>
    <n v="33987757"/>
    <s v="final"/>
    <n v="6.21"/>
    <n v="0"/>
    <n v="1"/>
    <n v="0"/>
    <n v="0"/>
    <s v="UK"/>
    <m/>
    <m/>
    <m/>
    <m/>
    <m/>
    <s v="Brokaw, Cary; Calley, John; Fox, Robert; Nichols, Mike"/>
    <s v="Nichols, Mike"/>
    <s v="Marber, Patrick"/>
    <s v="McDonald, Maxie"/>
    <s v="Bloom, John"/>
    <s v="Portman, Natalie"/>
    <s v="star"/>
    <s v="Cigarette"/>
    <s v="20-30"/>
    <s v="Female"/>
    <s v="Caucasian"/>
    <m/>
    <m/>
    <s v="Law, Jude"/>
    <s v="star"/>
    <s v="Cigarette"/>
    <s v="30+"/>
    <s v="Male"/>
    <s v="Caucasian"/>
    <m/>
    <m/>
    <s v="Owen, Clive"/>
    <s v="star"/>
    <s v="Cigarette"/>
    <s v="30+"/>
    <s v="Male"/>
    <s v="Caucasian"/>
    <m/>
    <m/>
    <s v="Non-IMDb, Extra"/>
    <s v="extra"/>
    <s v="Cigarette"/>
    <s v="30+"/>
    <s v="Male"/>
    <s v="Caucasian"/>
    <m/>
    <m/>
    <s v="Non-IMDb, Extra"/>
    <s v="extra"/>
    <s v="Cigarette"/>
    <s v="30+"/>
    <s v="Female"/>
    <s v="African American"/>
    <m/>
    <m/>
    <s v="Non-IMDb, Extra"/>
    <s v="extra"/>
    <s v="Cigarette"/>
    <s v="30+"/>
    <s v="Male"/>
    <s v="Caucasian"/>
    <m/>
    <m/>
    <s v="Non-IMDb, Extra"/>
    <s v="extra"/>
    <s v="Cigarette"/>
    <s v="30+"/>
    <s v="Male"/>
    <s v="Caucasian"/>
    <m/>
    <m/>
    <m/>
    <m/>
    <m/>
    <m/>
    <m/>
    <m/>
    <m/>
    <m/>
    <m/>
    <m/>
    <m/>
    <m/>
    <m/>
    <m/>
    <m/>
    <m/>
    <m/>
    <m/>
    <m/>
    <m/>
    <m/>
    <m/>
    <m/>
    <m/>
    <m/>
    <m/>
    <m/>
    <m/>
    <m/>
    <m/>
    <m/>
    <m/>
    <m/>
    <s v="Marlboro"/>
    <s v="Marlboro"/>
    <s v="Portman, Natalie"/>
    <s v="Cigarette pack/smokeless container"/>
    <m/>
    <m/>
    <m/>
    <m/>
    <m/>
    <m/>
    <m/>
    <m/>
    <m/>
    <m/>
    <n v="106"/>
    <n v="0"/>
    <n v="0"/>
    <n v="0"/>
    <n v="106"/>
    <s v="50+"/>
    <n v="5473069"/>
    <n v="580145314"/>
    <s v="Home"/>
    <s v="Workplace"/>
    <s v="Bar/nightclub"/>
    <s v="Hotel/motel"/>
    <s v="Outdoors"/>
    <m/>
    <m/>
    <s v="train station, outside building, street"/>
    <s v="Non-smoking adult"/>
    <m/>
    <m/>
    <s v="Outside of US"/>
    <m/>
    <m/>
    <m/>
    <m/>
    <m/>
    <m/>
    <m/>
    <m/>
    <m/>
    <m/>
    <m/>
    <n v="3"/>
    <n v="0"/>
    <n v="4"/>
    <s v="Comment by actor/actress"/>
    <s v="Jude Law talks about how he has quit smoking (he later smokes) Clive Owen as doctor tells Portman she shouldn't smoke (he later smokes)"/>
    <m/>
    <s v="Health of Smoker"/>
    <m/>
    <m/>
    <m/>
    <m/>
    <m/>
    <m/>
    <m/>
    <m/>
    <m/>
    <m/>
    <m/>
    <m/>
    <m/>
    <s v="cigarette"/>
    <m/>
    <m/>
    <m/>
    <s v="cigarette"/>
    <m/>
    <m/>
    <s v="cigarette"/>
    <s v="cigarette"/>
    <s v="cigarette"/>
    <m/>
    <m/>
    <m/>
    <m/>
    <m/>
    <s v="Pro"/>
    <n v="6"/>
    <n v="6"/>
    <n v="6"/>
    <n v="3"/>
    <s v="Specific brand"/>
    <s v="specific brand depiction"/>
    <n v="0"/>
    <n v="3"/>
    <n v="6"/>
    <n v="1"/>
    <n v="1"/>
    <m/>
    <m/>
  </r>
  <r>
    <n v="48912"/>
    <s v="Ocean's Twelve"/>
    <d v="2004-12-10T00:00:00"/>
    <x v="2"/>
    <s v="T10"/>
    <n v="120"/>
    <s v="Warner Bros."/>
    <x v="4"/>
    <m/>
    <x v="0"/>
    <n v="110000000"/>
    <n v="0"/>
    <m/>
    <n v="125531634"/>
    <s v="final"/>
    <n v="6.21"/>
    <n v="0"/>
    <n v="1"/>
    <n v="0"/>
    <n v="0"/>
    <s v="US"/>
    <s v="CA"/>
    <m/>
    <s v="VAR"/>
    <m/>
    <m/>
    <m/>
    <s v="Soderbergh, Steven"/>
    <s v="Nolfi, George"/>
    <s v="Harlocker, Doug"/>
    <s v="Mirrione, Stephen"/>
    <s v="Garcia, Andy"/>
    <s v="star"/>
    <s v="Cigar"/>
    <s v="30+"/>
    <s v="Male"/>
    <s v="Other"/>
    <s v="Unidentified"/>
    <s v="Bad guy"/>
    <s v="Cheadle, Don"/>
    <s v="star"/>
    <s v="Cigarette"/>
    <s v="30+"/>
    <s v="Male"/>
    <s v="African American"/>
    <m/>
    <m/>
    <s v="Gould, Elliot"/>
    <s v="star"/>
    <s v="Cigar"/>
    <s v="30+"/>
    <s v="Male"/>
    <s v="Caucasian"/>
    <m/>
    <m/>
    <s v="Non-IMDb, Extra"/>
    <s v="extra"/>
    <s v="Cigarette"/>
    <s v="20-30"/>
    <s v="Male"/>
    <s v="Caucasian"/>
    <m/>
    <m/>
    <s v="Non-IMDb, Extra"/>
    <s v="extra"/>
    <s v="Cigarette"/>
    <m/>
    <s v="Male"/>
    <s v="Caucasian"/>
    <m/>
    <m/>
    <s v="Non-IMDb, Extra"/>
    <s v="extra"/>
    <s v="Cigarette"/>
    <s v="30+"/>
    <s v="Male"/>
    <s v="Caucasian"/>
    <m/>
    <m/>
    <s v="Non-IMDb, Extra"/>
    <s v="extra"/>
    <s v="Pipe"/>
    <s v="30+"/>
    <s v="Male"/>
    <s v="Caucasian"/>
    <m/>
    <m/>
    <m/>
    <m/>
    <m/>
    <m/>
    <m/>
    <m/>
    <m/>
    <m/>
    <m/>
    <m/>
    <m/>
    <m/>
    <m/>
    <m/>
    <m/>
    <m/>
    <m/>
    <m/>
    <m/>
    <m/>
    <m/>
    <m/>
    <m/>
    <m/>
    <m/>
    <m/>
    <m/>
    <m/>
    <m/>
    <m/>
    <m/>
    <m/>
    <m/>
    <m/>
    <m/>
    <m/>
    <m/>
    <m/>
    <m/>
    <m/>
    <m/>
    <m/>
    <m/>
    <m/>
    <m/>
    <m/>
    <m/>
    <n v="17"/>
    <n v="49"/>
    <n v="1"/>
    <n v="0"/>
    <n v="67"/>
    <s v="50+"/>
    <n v="20214434"/>
    <n v="1354367078"/>
    <s v="Workplace"/>
    <s v="Hotel/motel"/>
    <m/>
    <m/>
    <m/>
    <m/>
    <m/>
    <m/>
    <s v="Non-smoking adult"/>
    <m/>
    <m/>
    <s v="Elsewhere in US"/>
    <m/>
    <m/>
    <s v="Outside of US"/>
    <m/>
    <s v="Outside of US"/>
    <m/>
    <m/>
    <m/>
    <m/>
    <m/>
    <m/>
    <n v="3"/>
    <n v="0"/>
    <n v="4"/>
    <m/>
    <m/>
    <m/>
    <m/>
    <m/>
    <m/>
    <m/>
    <m/>
    <m/>
    <m/>
    <m/>
    <m/>
    <m/>
    <m/>
    <m/>
    <m/>
    <m/>
    <m/>
    <m/>
    <m/>
    <s v="cigar"/>
    <m/>
    <m/>
    <m/>
    <s v="cigarette"/>
    <m/>
    <m/>
    <m/>
    <m/>
    <s v="cigarette; pipe"/>
    <m/>
    <m/>
    <s v="Pro"/>
    <n v="6"/>
    <n v="6"/>
    <n v="6"/>
    <n v="3"/>
    <m/>
    <m/>
    <n v="0"/>
    <n v="3"/>
    <n v="4"/>
    <n v="1"/>
    <n v="1"/>
    <m/>
    <m/>
  </r>
  <r>
    <n v="48913"/>
    <s v="Blade: Trinity"/>
    <d v="2004-12-10T00:00:00"/>
    <x v="2"/>
    <s v="T10"/>
    <n v="113"/>
    <s v="New Line"/>
    <x v="4"/>
    <m/>
    <x v="1"/>
    <n v="65000000"/>
    <n v="0"/>
    <m/>
    <n v="52397389"/>
    <s v="final"/>
    <n v="6.21"/>
    <n v="0"/>
    <n v="1"/>
    <n v="0"/>
    <n v="0"/>
    <s v="CAN"/>
    <m/>
    <s v="BC"/>
    <m/>
    <m/>
    <m/>
    <s v="Goyer, David S.; Harris, Lynn"/>
    <s v="Goyer, David S."/>
    <s v="Goyer, David S."/>
    <s v="Nieman, Andy"/>
    <s v="Smart, Conrad"/>
    <s v="Posey, Parker"/>
    <s v="credited non-star"/>
    <s v="Cigarette"/>
    <s v="20-30"/>
    <s v="Female"/>
    <s v="Caucasian"/>
    <m/>
    <s v="Bad guy"/>
    <s v="Kristofferson, Kris"/>
    <s v="credited non-star"/>
    <s v="Cigarette"/>
    <s v="30+"/>
    <s v="Male"/>
    <s v="Caucasian"/>
    <m/>
    <s v="Good guy"/>
    <s v="Rennie, Callum Keith"/>
    <s v="credited non-star"/>
    <s v="Cigarette"/>
    <s v="20-30"/>
    <s v="Male"/>
    <s v="Caucasian"/>
    <m/>
    <m/>
    <s v="Non-IMDb, Extra"/>
    <s v="extra"/>
    <s v="Cigarette"/>
    <s v="20-30"/>
    <s v="Male"/>
    <s v="Caucasian"/>
    <m/>
    <m/>
    <m/>
    <m/>
    <m/>
    <m/>
    <m/>
    <m/>
    <m/>
    <m/>
    <m/>
    <m/>
    <m/>
    <m/>
    <m/>
    <m/>
    <m/>
    <m/>
    <m/>
    <m/>
    <m/>
    <m/>
    <m/>
    <m/>
    <m/>
    <m/>
    <m/>
    <m/>
    <m/>
    <m/>
    <m/>
    <m/>
    <m/>
    <m/>
    <m/>
    <m/>
    <m/>
    <m/>
    <m/>
    <m/>
    <m/>
    <m/>
    <m/>
    <m/>
    <m/>
    <m/>
    <m/>
    <m/>
    <m/>
    <m/>
    <m/>
    <m/>
    <m/>
    <m/>
    <m/>
    <m/>
    <m/>
    <m/>
    <m/>
    <m/>
    <m/>
    <m/>
    <m/>
    <m/>
    <m/>
    <m/>
    <m/>
    <m/>
    <m/>
    <m/>
    <m/>
    <m/>
    <m/>
    <n v="24"/>
    <n v="0"/>
    <n v="0"/>
    <n v="0"/>
    <n v="24"/>
    <s v="10 — 29"/>
    <n v="8437583"/>
    <n v="202501992"/>
    <s v="Home"/>
    <s v="Outdoors"/>
    <m/>
    <m/>
    <m/>
    <m/>
    <m/>
    <s v="street"/>
    <s v="Non-smoking adult"/>
    <m/>
    <m/>
    <s v="Elsewhere in US"/>
    <m/>
    <m/>
    <m/>
    <m/>
    <m/>
    <m/>
    <m/>
    <m/>
    <m/>
    <m/>
    <m/>
    <n v="0"/>
    <n v="3"/>
    <n v="1"/>
    <m/>
    <m/>
    <m/>
    <m/>
    <m/>
    <m/>
    <m/>
    <m/>
    <m/>
    <m/>
    <m/>
    <m/>
    <m/>
    <m/>
    <m/>
    <m/>
    <m/>
    <m/>
    <m/>
    <m/>
    <s v="cigarette"/>
    <m/>
    <m/>
    <s v="cigarette"/>
    <s v="cigarette"/>
    <m/>
    <m/>
    <s v="cigarette"/>
    <m/>
    <m/>
    <m/>
    <m/>
    <s v="Pro"/>
    <n v="4"/>
    <n v="6"/>
    <n v="4"/>
    <n v="3"/>
    <m/>
    <m/>
    <n v="0"/>
    <n v="2.42"/>
    <n v="3"/>
    <n v="1"/>
    <n v="1"/>
    <m/>
    <m/>
  </r>
  <r>
    <n v="48914"/>
    <s v="Spanglish"/>
    <d v="2004-12-17T00:00:00"/>
    <x v="2"/>
    <s v="T10"/>
    <n v="128"/>
    <s v="Columbia"/>
    <x v="6"/>
    <m/>
    <x v="0"/>
    <n v="80000000"/>
    <n v="0"/>
    <m/>
    <n v="42044321"/>
    <s v="final"/>
    <n v="6.21"/>
    <n v="0"/>
    <n v="0"/>
    <n v="0"/>
    <n v="0"/>
    <s v="US"/>
    <s v="CA"/>
    <m/>
    <m/>
    <m/>
    <m/>
    <s v="Ansell, Julie; Brooks, James L.; Sakai, Richard"/>
    <s v="Brooks, James L."/>
    <s v="Brooks, James L."/>
    <s v="Miller, Robin L."/>
    <s v="Marks, Richard"/>
    <m/>
    <m/>
    <m/>
    <m/>
    <m/>
    <m/>
    <m/>
    <m/>
    <m/>
    <m/>
    <m/>
    <m/>
    <m/>
    <m/>
    <m/>
    <m/>
    <m/>
    <m/>
    <m/>
    <m/>
    <m/>
    <m/>
    <m/>
    <m/>
    <m/>
    <m/>
    <m/>
    <m/>
    <m/>
    <m/>
    <m/>
    <m/>
    <m/>
    <m/>
    <m/>
    <m/>
    <m/>
    <m/>
    <m/>
    <m/>
    <m/>
    <m/>
    <m/>
    <m/>
    <m/>
    <m/>
    <m/>
    <m/>
    <m/>
    <m/>
    <m/>
    <m/>
    <m/>
    <m/>
    <m/>
    <m/>
    <m/>
    <m/>
    <m/>
    <m/>
    <m/>
    <m/>
    <m/>
    <m/>
    <m/>
    <m/>
    <m/>
    <m/>
    <m/>
    <m/>
    <m/>
    <m/>
    <m/>
    <m/>
    <m/>
    <m/>
    <m/>
    <m/>
    <m/>
    <m/>
    <m/>
    <m/>
    <m/>
    <m/>
    <m/>
    <m/>
    <m/>
    <m/>
    <m/>
    <m/>
    <m/>
    <m/>
    <m/>
    <m/>
    <m/>
    <m/>
    <m/>
    <m/>
    <m/>
    <m/>
    <m/>
    <m/>
    <m/>
    <n v="0"/>
    <n v="0"/>
    <n v="0"/>
    <n v="0"/>
    <n v="0"/>
    <n v="0"/>
    <n v="6770422"/>
    <n v="0"/>
    <m/>
    <m/>
    <m/>
    <m/>
    <m/>
    <m/>
    <m/>
    <m/>
    <m/>
    <m/>
    <m/>
    <m/>
    <m/>
    <m/>
    <m/>
    <m/>
    <m/>
    <m/>
    <m/>
    <m/>
    <m/>
    <m/>
    <m/>
    <n v="0"/>
    <n v="0"/>
    <n v="0"/>
    <m/>
    <m/>
    <m/>
    <m/>
    <m/>
    <m/>
    <m/>
    <m/>
    <m/>
    <m/>
    <m/>
    <m/>
    <m/>
    <m/>
    <m/>
    <m/>
    <m/>
    <m/>
    <m/>
    <m/>
    <m/>
    <m/>
    <m/>
    <m/>
    <m/>
    <m/>
    <m/>
    <m/>
    <m/>
    <m/>
    <m/>
    <m/>
    <m/>
    <n v="0"/>
    <n v="0"/>
    <n v="0"/>
    <n v="0"/>
    <m/>
    <m/>
    <n v="0"/>
    <n v="0"/>
    <n v="1"/>
    <n v="1"/>
    <n v="1"/>
    <m/>
    <m/>
  </r>
  <r>
    <n v="48915"/>
    <s v="Lemony Snicket's A Series of Unfortunate Events"/>
    <d v="2004-12-17T00:00:00"/>
    <x v="2"/>
    <s v="T10"/>
    <n v="107"/>
    <s v="Paramount"/>
    <x v="3"/>
    <m/>
    <x v="2"/>
    <n v="140000000"/>
    <n v="0"/>
    <m/>
    <n v="118627117"/>
    <s v="final"/>
    <n v="6.21"/>
    <n v="0"/>
    <n v="1"/>
    <n v="0"/>
    <n v="0"/>
    <s v="US"/>
    <s v="CA"/>
    <m/>
    <m/>
    <m/>
    <m/>
    <s v="MacDonald, Laurie; Parkes, Walter F."/>
    <s v="Silberling, Brad"/>
    <s v="Handler, Daniel; Gordon, Robert"/>
    <s v="Moss, Jerry"/>
    <s v="Tichenor, Dylan"/>
    <s v="Carrey, Jim"/>
    <s v="star"/>
    <s v="Pipe"/>
    <s v="30+"/>
    <s v="Male"/>
    <s v="Caucasian"/>
    <m/>
    <s v="Bad guy"/>
    <m/>
    <m/>
    <m/>
    <m/>
    <m/>
    <m/>
    <m/>
    <m/>
    <m/>
    <m/>
    <m/>
    <m/>
    <m/>
    <m/>
    <m/>
    <m/>
    <m/>
    <m/>
    <m/>
    <m/>
    <m/>
    <m/>
    <m/>
    <m/>
    <m/>
    <m/>
    <m/>
    <m/>
    <m/>
    <m/>
    <m/>
    <m/>
    <m/>
    <m/>
    <m/>
    <m/>
    <m/>
    <m/>
    <m/>
    <m/>
    <m/>
    <m/>
    <m/>
    <m/>
    <m/>
    <m/>
    <m/>
    <m/>
    <m/>
    <m/>
    <m/>
    <m/>
    <m/>
    <m/>
    <m/>
    <m/>
    <m/>
    <m/>
    <m/>
    <m/>
    <m/>
    <m/>
    <m/>
    <m/>
    <m/>
    <m/>
    <m/>
    <m/>
    <m/>
    <m/>
    <m/>
    <m/>
    <m/>
    <m/>
    <m/>
    <m/>
    <m/>
    <m/>
    <m/>
    <m/>
    <m/>
    <m/>
    <m/>
    <m/>
    <m/>
    <m/>
    <m/>
    <m/>
    <m/>
    <m/>
    <m/>
    <m/>
    <m/>
    <m/>
    <m/>
    <n v="0"/>
    <n v="0"/>
    <n v="18"/>
    <n v="0"/>
    <n v="18"/>
    <s v="10 — 29"/>
    <n v="19102595"/>
    <n v="343846710"/>
    <s v="Outdoors"/>
    <m/>
    <m/>
    <m/>
    <m/>
    <m/>
    <m/>
    <s v="dock (unlit)"/>
    <m/>
    <m/>
    <m/>
    <s v="Elsewhere in US"/>
    <m/>
    <m/>
    <m/>
    <m/>
    <m/>
    <m/>
    <m/>
    <m/>
    <m/>
    <m/>
    <m/>
    <n v="1"/>
    <n v="0"/>
    <n v="0"/>
    <s v="Comment by actor/actress"/>
    <s v="When a spitoon is brought out to be cooked in Violet says &quot;We better wash it, twice&quot; The audience in the theater during this review audibly moaned during this scene"/>
    <m/>
    <s v="Health of Non-Smoker"/>
    <m/>
    <m/>
    <m/>
    <m/>
    <m/>
    <m/>
    <m/>
    <m/>
    <m/>
    <m/>
    <m/>
    <m/>
    <m/>
    <m/>
    <m/>
    <m/>
    <m/>
    <m/>
    <s v="pipe"/>
    <m/>
    <m/>
    <m/>
    <m/>
    <s v="pipe"/>
    <m/>
    <m/>
    <m/>
    <m/>
    <s v="Balanced"/>
    <n v="4"/>
    <n v="2"/>
    <n v="6"/>
    <n v="1"/>
    <m/>
    <m/>
    <n v="0"/>
    <n v="2.14"/>
    <n v="3"/>
    <n v="1"/>
    <n v="1"/>
    <m/>
    <m/>
  </r>
  <r>
    <n v="48916"/>
    <s v="Flight of the Phoenix"/>
    <d v="2004-12-17T00:00:00"/>
    <x v="2"/>
    <s v="T10"/>
    <n v="112"/>
    <s v="Fox"/>
    <x v="5"/>
    <m/>
    <x v="0"/>
    <n v="45000000"/>
    <n v="0"/>
    <m/>
    <n v="21009180"/>
    <s v="final"/>
    <n v="6.21"/>
    <n v="0"/>
    <n v="1"/>
    <n v="0"/>
    <n v="0"/>
    <s v="Namibia"/>
    <m/>
    <m/>
    <m/>
    <m/>
    <m/>
    <s v="Aldrich, William; Blum, Alex; Davis, John; Godfrey, Wyck"/>
    <s v="Moore, John"/>
    <s v="Heller, Lukas; Frank, Scott; Burns, Edward"/>
    <s v="Auret, Mark"/>
    <s v="Zimmerman, Don"/>
    <s v="Quaid, Dennis"/>
    <s v="star"/>
    <s v="Cigarette"/>
    <s v="30+"/>
    <s v="Male"/>
    <s v="Caucasian"/>
    <m/>
    <s v="Good guy"/>
    <s v="Curran, Tony"/>
    <s v="credited non-star"/>
    <s v="Cigarette"/>
    <s v="30+"/>
    <s v="Male"/>
    <s v="Caucasian"/>
    <m/>
    <s v="Good guy"/>
    <s v="Jones, Kirk"/>
    <s v="credited non-star"/>
    <s v="Cigarette"/>
    <s v="20-30"/>
    <s v="Male"/>
    <s v="African American"/>
    <m/>
    <s v="Good guy"/>
    <s v="Laurie, Hugh"/>
    <s v="credited non-star"/>
    <s v="Cigarette"/>
    <s v="30+"/>
    <s v="Male"/>
    <s v="Caucasian"/>
    <m/>
    <m/>
    <m/>
    <m/>
    <m/>
    <m/>
    <m/>
    <m/>
    <m/>
    <m/>
    <m/>
    <m/>
    <m/>
    <m/>
    <m/>
    <m/>
    <m/>
    <m/>
    <m/>
    <m/>
    <m/>
    <m/>
    <m/>
    <m/>
    <m/>
    <m/>
    <m/>
    <m/>
    <m/>
    <m/>
    <m/>
    <m/>
    <m/>
    <m/>
    <m/>
    <m/>
    <m/>
    <m/>
    <m/>
    <m/>
    <m/>
    <m/>
    <m/>
    <m/>
    <m/>
    <m/>
    <m/>
    <m/>
    <m/>
    <m/>
    <m/>
    <m/>
    <m/>
    <m/>
    <m/>
    <m/>
    <m/>
    <m/>
    <m/>
    <m/>
    <m/>
    <m/>
    <m/>
    <m/>
    <m/>
    <m/>
    <m/>
    <m/>
    <m/>
    <m/>
    <m/>
    <m/>
    <m/>
    <n v="18"/>
    <n v="0"/>
    <n v="0"/>
    <n v="0"/>
    <n v="18"/>
    <s v="10 — 29"/>
    <n v="3383121"/>
    <n v="60896178"/>
    <s v="Outdoors"/>
    <m/>
    <m/>
    <m/>
    <m/>
    <m/>
    <m/>
    <s v="landing strip, oilfield, golf course"/>
    <s v="Non-smoking adult"/>
    <s v="Designated non-smoking area"/>
    <m/>
    <s v="Outside of US"/>
    <m/>
    <m/>
    <m/>
    <m/>
    <m/>
    <m/>
    <m/>
    <m/>
    <m/>
    <m/>
    <m/>
    <n v="1"/>
    <n v="3"/>
    <n v="0"/>
    <s v="Comment by actor/actress"/>
    <s v="When offered a cigarette Sticky Fingaz says &quot;Those things will kill ya&quot;"/>
    <m/>
    <s v="Health of Smoker"/>
    <m/>
    <m/>
    <m/>
    <m/>
    <m/>
    <m/>
    <m/>
    <m/>
    <m/>
    <m/>
    <m/>
    <m/>
    <m/>
    <m/>
    <s v="cigarette"/>
    <m/>
    <m/>
    <s v="cigarette"/>
    <m/>
    <m/>
    <s v="cigarette"/>
    <s v="cigarette"/>
    <m/>
    <m/>
    <m/>
    <m/>
    <m/>
    <m/>
    <s v="Pro"/>
    <n v="4"/>
    <n v="6"/>
    <n v="6"/>
    <n v="1"/>
    <s v="Tobacco use in designated non-smoking area"/>
    <m/>
    <n v="0"/>
    <n v="2.42"/>
    <n v="3"/>
    <n v="1"/>
    <n v="1"/>
    <m/>
    <m/>
  </r>
  <r>
    <n v="48918"/>
    <s v="Phantom of the Opera, The"/>
    <d v="2004-12-22T00:00:00"/>
    <x v="2"/>
    <s v="T10"/>
    <n v="143"/>
    <s v="Warner Bros."/>
    <x v="4"/>
    <m/>
    <x v="0"/>
    <n v="60000000"/>
    <n v="0"/>
    <m/>
    <n v="51225796"/>
    <s v="final"/>
    <n v="6.21"/>
    <n v="0"/>
    <n v="1"/>
    <n v="0"/>
    <n v="0"/>
    <s v="UK"/>
    <m/>
    <m/>
    <m/>
    <m/>
    <m/>
    <s v="Webber, Andrew Lloyd"/>
    <s v="Schumacher, Joel"/>
    <s v="Webber, Andrew Lloyd; Schumacher, Joel"/>
    <s v="Wicks, Arthur"/>
    <s v="Rawlings, Terry"/>
    <s v="Callow, Simon"/>
    <s v="credited non-star"/>
    <s v="Cigar"/>
    <s v="30+"/>
    <s v="Male"/>
    <s v="Caucasian"/>
    <m/>
    <s v="Good guy"/>
    <s v="Hinds, Ciarán"/>
    <s v="credited non-star"/>
    <s v="Cigar"/>
    <s v="30+"/>
    <s v="Male"/>
    <s v="Caucasian"/>
    <m/>
    <s v="Good guy"/>
    <s v="Non-IMDb, Extra"/>
    <s v="extra"/>
    <s v="Cigarette"/>
    <s v="30+"/>
    <s v="Male"/>
    <s v="Caucasian"/>
    <m/>
    <m/>
    <s v="Non-IMDb, Extra"/>
    <s v="extra"/>
    <s v="Cigar"/>
    <s v="30+"/>
    <s v="Male"/>
    <s v="Caucasian"/>
    <m/>
    <m/>
    <s v="Non-IMDb, Extra"/>
    <s v="extra"/>
    <s v="Pipe"/>
    <s v="30+"/>
    <s v="Male"/>
    <s v="Caucasian"/>
    <m/>
    <m/>
    <m/>
    <m/>
    <m/>
    <m/>
    <m/>
    <m/>
    <m/>
    <m/>
    <m/>
    <m/>
    <m/>
    <m/>
    <m/>
    <m/>
    <m/>
    <m/>
    <m/>
    <m/>
    <m/>
    <m/>
    <m/>
    <m/>
    <m/>
    <m/>
    <m/>
    <m/>
    <m/>
    <m/>
    <m/>
    <m/>
    <m/>
    <m/>
    <m/>
    <m/>
    <m/>
    <m/>
    <m/>
    <m/>
    <m/>
    <m/>
    <m/>
    <m/>
    <m/>
    <m/>
    <m/>
    <m/>
    <m/>
    <m/>
    <m/>
    <m/>
    <m/>
    <m/>
    <m/>
    <m/>
    <m/>
    <m/>
    <m/>
    <m/>
    <m/>
    <m/>
    <m/>
    <m/>
    <m/>
    <n v="2"/>
    <n v="3"/>
    <n v="1"/>
    <n v="0"/>
    <n v="6"/>
    <s v="1 — 9"/>
    <n v="8248920"/>
    <n v="49493520"/>
    <s v="Workplace"/>
    <s v="Outdoors"/>
    <m/>
    <m/>
    <m/>
    <m/>
    <s v="backstage of theater"/>
    <s v="in front of theater"/>
    <s v="Non-smoking adult"/>
    <m/>
    <m/>
    <s v="Outside of US"/>
    <m/>
    <m/>
    <m/>
    <m/>
    <m/>
    <m/>
    <m/>
    <m/>
    <m/>
    <m/>
    <m/>
    <n v="0"/>
    <n v="2"/>
    <n v="3"/>
    <m/>
    <m/>
    <m/>
    <m/>
    <m/>
    <m/>
    <m/>
    <m/>
    <m/>
    <m/>
    <m/>
    <m/>
    <m/>
    <m/>
    <m/>
    <m/>
    <m/>
    <m/>
    <s v="cigar"/>
    <s v="cigar"/>
    <m/>
    <m/>
    <m/>
    <m/>
    <m/>
    <m/>
    <m/>
    <m/>
    <m/>
    <s v="cigarette"/>
    <s v="pipe"/>
    <s v="part of costume"/>
    <s v="Pro"/>
    <n v="2"/>
    <n v="6"/>
    <n v="4"/>
    <n v="2"/>
    <m/>
    <m/>
    <n v="0"/>
    <n v="2"/>
    <n v="3"/>
    <n v="1"/>
    <n v="1"/>
    <m/>
    <m/>
  </r>
  <r>
    <n v="48922"/>
    <s v="Meet the Fockers"/>
    <d v="2004-12-22T00:00:00"/>
    <x v="2"/>
    <s v="T10"/>
    <n v="115"/>
    <s v="Universal"/>
    <x v="2"/>
    <m/>
    <x v="0"/>
    <n v="80000000"/>
    <n v="0"/>
    <m/>
    <n v="279167575"/>
    <s v="final"/>
    <n v="6.21"/>
    <n v="0"/>
    <n v="1"/>
    <n v="0"/>
    <n v="0"/>
    <s v="US"/>
    <s v="CA"/>
    <m/>
    <m/>
    <m/>
    <m/>
    <s v="De Niro, Robert; Roach, Jay; Rosenthal, Jane"/>
    <s v="Roach, Jay"/>
    <s v="Hamburg, John; Herzfeld, James"/>
    <s v="McCarthy, Eugene"/>
    <s v="Poll, Jon"/>
    <s v="Non-IMDb, Extra"/>
    <s v="extra"/>
    <s v="Cigarette"/>
    <s v="20-30"/>
    <s v="Female"/>
    <s v="Caucasian"/>
    <m/>
    <m/>
    <m/>
    <m/>
    <m/>
    <m/>
    <m/>
    <m/>
    <m/>
    <m/>
    <m/>
    <m/>
    <m/>
    <m/>
    <m/>
    <m/>
    <m/>
    <m/>
    <m/>
    <m/>
    <m/>
    <m/>
    <m/>
    <m/>
    <m/>
    <m/>
    <m/>
    <m/>
    <m/>
    <m/>
    <m/>
    <m/>
    <m/>
    <m/>
    <m/>
    <m/>
    <m/>
    <m/>
    <m/>
    <m/>
    <m/>
    <m/>
    <m/>
    <m/>
    <m/>
    <m/>
    <m/>
    <m/>
    <m/>
    <m/>
    <m/>
    <m/>
    <m/>
    <m/>
    <m/>
    <m/>
    <m/>
    <m/>
    <m/>
    <m/>
    <m/>
    <m/>
    <m/>
    <m/>
    <m/>
    <m/>
    <m/>
    <m/>
    <m/>
    <m/>
    <m/>
    <m/>
    <m/>
    <m/>
    <m/>
    <m/>
    <m/>
    <m/>
    <m/>
    <m/>
    <m/>
    <m/>
    <m/>
    <m/>
    <m/>
    <m/>
    <m/>
    <m/>
    <m/>
    <m/>
    <m/>
    <m/>
    <m/>
    <m/>
    <m/>
    <m/>
    <m/>
    <n v="1"/>
    <n v="0"/>
    <n v="0"/>
    <n v="0"/>
    <n v="1"/>
    <s v="1 — 9"/>
    <n v="44954521"/>
    <n v="44954521"/>
    <s v="Outdoors"/>
    <m/>
    <m/>
    <m/>
    <m/>
    <m/>
    <m/>
    <s v="outside hospital"/>
    <m/>
    <m/>
    <m/>
    <s v="Elsewhere in US"/>
    <m/>
    <m/>
    <m/>
    <m/>
    <m/>
    <m/>
    <m/>
    <m/>
    <m/>
    <m/>
    <m/>
    <n v="0"/>
    <n v="0"/>
    <n v="1"/>
    <m/>
    <m/>
    <m/>
    <m/>
    <m/>
    <m/>
    <m/>
    <m/>
    <m/>
    <m/>
    <m/>
    <m/>
    <m/>
    <m/>
    <m/>
    <m/>
    <m/>
    <m/>
    <m/>
    <m/>
    <m/>
    <m/>
    <m/>
    <m/>
    <m/>
    <m/>
    <m/>
    <m/>
    <m/>
    <s v="cigarette"/>
    <m/>
    <m/>
    <s v="Neutral"/>
    <n v="2"/>
    <n v="2"/>
    <n v="2"/>
    <n v="1"/>
    <m/>
    <m/>
    <n v="0"/>
    <n v="1"/>
    <n v="2"/>
    <n v="1"/>
    <n v="1"/>
    <m/>
    <m/>
  </r>
  <r>
    <n v="48917"/>
    <s v="Fat Albert"/>
    <d v="2004-12-25T00:00:00"/>
    <x v="2"/>
    <s v="T10"/>
    <n v="100"/>
    <s v="Davis"/>
    <x v="5"/>
    <m/>
    <x v="2"/>
    <n v="45000000"/>
    <n v="0"/>
    <m/>
    <n v="48114556"/>
    <s v="final"/>
    <n v="6.21"/>
    <n v="0"/>
    <n v="0"/>
    <n v="0"/>
    <n v="0"/>
    <s v="US"/>
    <s v="CA"/>
    <m/>
    <s v="US"/>
    <s v="PA"/>
    <m/>
    <s v="Davis, John"/>
    <s v="Zwick, Joel"/>
    <s v="Cosby, Bill; Kipps, Charles"/>
    <s v="Higgins, Gabriel"/>
    <s v="Lombardo, Tony"/>
    <m/>
    <m/>
    <m/>
    <m/>
    <m/>
    <m/>
    <m/>
    <m/>
    <m/>
    <m/>
    <m/>
    <m/>
    <m/>
    <m/>
    <m/>
    <m/>
    <m/>
    <m/>
    <m/>
    <m/>
    <m/>
    <m/>
    <m/>
    <m/>
    <m/>
    <m/>
    <m/>
    <m/>
    <m/>
    <m/>
    <m/>
    <m/>
    <m/>
    <m/>
    <m/>
    <m/>
    <m/>
    <m/>
    <m/>
    <m/>
    <m/>
    <m/>
    <m/>
    <m/>
    <m/>
    <m/>
    <m/>
    <m/>
    <m/>
    <m/>
    <m/>
    <m/>
    <m/>
    <m/>
    <m/>
    <m/>
    <m/>
    <m/>
    <m/>
    <m/>
    <m/>
    <m/>
    <m/>
    <m/>
    <m/>
    <m/>
    <m/>
    <m/>
    <m/>
    <m/>
    <m/>
    <m/>
    <m/>
    <m/>
    <m/>
    <m/>
    <m/>
    <m/>
    <m/>
    <m/>
    <m/>
    <m/>
    <m/>
    <m/>
    <m/>
    <m/>
    <m/>
    <m/>
    <m/>
    <m/>
    <m/>
    <m/>
    <m/>
    <m/>
    <m/>
    <m/>
    <m/>
    <m/>
    <m/>
    <m/>
    <m/>
    <m/>
    <m/>
    <n v="0"/>
    <n v="0"/>
    <n v="0"/>
    <n v="0"/>
    <n v="0"/>
    <n v="0"/>
    <n v="7747916"/>
    <n v="0"/>
    <m/>
    <m/>
    <m/>
    <m/>
    <m/>
    <m/>
    <m/>
    <m/>
    <m/>
    <m/>
    <m/>
    <m/>
    <m/>
    <m/>
    <m/>
    <m/>
    <m/>
    <m/>
    <m/>
    <m/>
    <m/>
    <m/>
    <m/>
    <n v="0"/>
    <n v="0"/>
    <n v="0"/>
    <m/>
    <m/>
    <m/>
    <m/>
    <m/>
    <m/>
    <m/>
    <m/>
    <m/>
    <m/>
    <m/>
    <m/>
    <m/>
    <m/>
    <m/>
    <m/>
    <m/>
    <m/>
    <m/>
    <m/>
    <m/>
    <m/>
    <m/>
    <m/>
    <m/>
    <m/>
    <m/>
    <m/>
    <m/>
    <m/>
    <m/>
    <m/>
    <m/>
    <n v="0"/>
    <n v="0"/>
    <n v="0"/>
    <n v="0"/>
    <m/>
    <m/>
    <n v="0"/>
    <n v="0"/>
    <n v="1"/>
    <n v="1"/>
    <n v="1"/>
    <m/>
    <m/>
  </r>
  <r>
    <n v="48919"/>
    <s v="Aviator, The"/>
    <d v="2004-12-25T00:00:00"/>
    <x v="2"/>
    <s v="T10"/>
    <n v="169"/>
    <s v="Forward Pass"/>
    <x v="4"/>
    <m/>
    <x v="0"/>
    <n v="110000000"/>
    <n v="0"/>
    <m/>
    <n v="102608827"/>
    <s v="final"/>
    <n v="6.21"/>
    <n v="0"/>
    <n v="1"/>
    <n v="0"/>
    <n v="0"/>
    <s v="US"/>
    <s v="CA"/>
    <m/>
    <m/>
    <m/>
    <m/>
    <s v="Climan, Sandy; DiCaprio, Leonardo; Evans, Jr., Charles; King, Graham"/>
    <s v="Scorsese, Martin"/>
    <s v="Logan, John"/>
    <s v="Parrish, Hope M."/>
    <s v="Schoonmaker, Thelma"/>
    <s v="Scott, Adam"/>
    <s v="credited non-star"/>
    <s v="Cigarette"/>
    <s v="20-30"/>
    <s v="Male"/>
    <s v="Caucasian"/>
    <m/>
    <m/>
    <s v="Law, Jude"/>
    <s v="credited non-star"/>
    <s v="Cigarette"/>
    <s v="20-30"/>
    <s v="Male"/>
    <s v="Caucasian"/>
    <m/>
    <m/>
    <s v="Baldwin, Alec"/>
    <s v="credited non-star"/>
    <s v="Pipe"/>
    <s v="30+"/>
    <s v="Male"/>
    <s v="Caucasian"/>
    <m/>
    <m/>
    <s v="Non-IMDb, Extra"/>
    <s v="extra"/>
    <s v="Cigarette"/>
    <s v="30+"/>
    <s v="Female"/>
    <s v="Caucasian"/>
    <m/>
    <m/>
    <s v="Non-IMDb, Extra"/>
    <s v="extra"/>
    <s v="Cigar"/>
    <s v="30+"/>
    <s v="Male"/>
    <s v="Caucasian"/>
    <m/>
    <m/>
    <s v="Non-IMDb, Extra"/>
    <s v="extra"/>
    <s v="Cigarette"/>
    <s v="30+"/>
    <s v="Male"/>
    <s v="Caucasian"/>
    <m/>
    <m/>
    <s v="Non-IMDb, Extra"/>
    <s v="extra"/>
    <s v="Cigarette"/>
    <s v="20-30"/>
    <s v="Male"/>
    <s v="Caucasian"/>
    <m/>
    <m/>
    <s v="Non-IMDb, Extra"/>
    <s v="extra"/>
    <s v="Cigarette"/>
    <s v="30+"/>
    <s v="Female"/>
    <s v="Caucasian"/>
    <m/>
    <m/>
    <m/>
    <m/>
    <m/>
    <m/>
    <m/>
    <m/>
    <m/>
    <m/>
    <m/>
    <m/>
    <m/>
    <m/>
    <m/>
    <m/>
    <m/>
    <m/>
    <m/>
    <m/>
    <m/>
    <m/>
    <m/>
    <m/>
    <m/>
    <m/>
    <m/>
    <m/>
    <m/>
    <m/>
    <m/>
    <m/>
    <m/>
    <m/>
    <m/>
    <m/>
    <m/>
    <m/>
    <m/>
    <m/>
    <m/>
    <n v="79"/>
    <n v="7"/>
    <n v="22"/>
    <n v="0"/>
    <n v="108"/>
    <s v="50+"/>
    <n v="16523161"/>
    <n v="1784501388"/>
    <s v="Home"/>
    <s v="Workplace"/>
    <s v="Restaurant"/>
    <s v="Bar/nightclub"/>
    <s v="Medical facility"/>
    <s v="Outdoors"/>
    <m/>
    <s v="beach, pier, street, landing strip"/>
    <s v="Non-smoking adult"/>
    <m/>
    <m/>
    <s v="California"/>
    <m/>
    <m/>
    <m/>
    <m/>
    <m/>
    <m/>
    <m/>
    <m/>
    <m/>
    <m/>
    <m/>
    <n v="0"/>
    <n v="3"/>
    <n v="5"/>
    <s v="Comment by actor/actress"/>
    <s v="Leo says to cigarette lady &quot;No, I don’t' smoke.&quot;"/>
    <m/>
    <s v="Health of Non-Smoker"/>
    <s v="Visual clue"/>
    <m/>
    <s v="No smoking sign on hospital room door. Leonardo, on other side of door, reacts as Alec blows smoke through keyhole."/>
    <m/>
    <m/>
    <m/>
    <m/>
    <m/>
    <m/>
    <m/>
    <m/>
    <m/>
    <m/>
    <m/>
    <s v="cigarette"/>
    <s v="cigarette"/>
    <s v="cigar; pipe"/>
    <m/>
    <m/>
    <m/>
    <m/>
    <m/>
    <m/>
    <m/>
    <m/>
    <m/>
    <s v="cigarette"/>
    <s v="social norm"/>
    <s v="Pro"/>
    <n v="6"/>
    <n v="6"/>
    <n v="4"/>
    <n v="3"/>
    <m/>
    <s v="use in non-smoking area"/>
    <n v="0"/>
    <n v="2.71"/>
    <n v="6"/>
    <n v="1"/>
    <n v="1"/>
    <m/>
    <m/>
  </r>
  <r>
    <n v="48920"/>
    <s v="Darkness"/>
    <d v="2004-12-25T00:00:00"/>
    <x v="2"/>
    <s v="T10"/>
    <n v="102"/>
    <s v="Filmax"/>
    <x v="0"/>
    <s v="Weinstein"/>
    <x v="0"/>
    <n v="10600000"/>
    <n v="0"/>
    <m/>
    <n v="22160085"/>
    <s v="final"/>
    <n v="6.21"/>
    <n v="0"/>
    <n v="1"/>
    <n v="0"/>
    <n v="0"/>
    <s v="Spain"/>
    <m/>
    <m/>
    <m/>
    <m/>
    <m/>
    <s v="Fernández, Julio"/>
    <s v="Balagueró, Jaume"/>
    <s v="Balagueró, Jaume; de Felipe, Fernando"/>
    <m/>
    <s v="De La Madrid, Luis"/>
    <s v="Olin, Lena"/>
    <s v="credited non-star"/>
    <s v="Cigarette"/>
    <s v="30+"/>
    <s v="Female"/>
    <s v="Caucasian"/>
    <m/>
    <s v="Good guy"/>
    <m/>
    <m/>
    <m/>
    <m/>
    <m/>
    <m/>
    <m/>
    <m/>
    <m/>
    <m/>
    <m/>
    <m/>
    <m/>
    <m/>
    <m/>
    <m/>
    <m/>
    <m/>
    <m/>
    <m/>
    <m/>
    <m/>
    <m/>
    <m/>
    <m/>
    <m/>
    <m/>
    <m/>
    <m/>
    <m/>
    <m/>
    <m/>
    <m/>
    <m/>
    <m/>
    <m/>
    <m/>
    <m/>
    <m/>
    <m/>
    <m/>
    <m/>
    <m/>
    <m/>
    <m/>
    <m/>
    <m/>
    <m/>
    <m/>
    <m/>
    <m/>
    <m/>
    <m/>
    <m/>
    <m/>
    <m/>
    <m/>
    <m/>
    <m/>
    <m/>
    <m/>
    <m/>
    <m/>
    <m/>
    <m/>
    <m/>
    <m/>
    <m/>
    <m/>
    <m/>
    <m/>
    <m/>
    <m/>
    <m/>
    <m/>
    <m/>
    <m/>
    <m/>
    <m/>
    <m/>
    <m/>
    <m/>
    <m/>
    <m/>
    <m/>
    <m/>
    <m/>
    <m/>
    <m/>
    <m/>
    <m/>
    <m/>
    <m/>
    <m/>
    <m/>
    <n v="5"/>
    <n v="0"/>
    <n v="0"/>
    <n v="0"/>
    <n v="5"/>
    <s v="1 — 9"/>
    <n v="3568452"/>
    <n v="17842260"/>
    <s v="Home"/>
    <m/>
    <m/>
    <m/>
    <m/>
    <m/>
    <m/>
    <m/>
    <m/>
    <m/>
    <m/>
    <s v="Outside of US"/>
    <m/>
    <m/>
    <m/>
    <m/>
    <m/>
    <m/>
    <m/>
    <m/>
    <m/>
    <m/>
    <m/>
    <n v="0"/>
    <n v="1"/>
    <n v="0"/>
    <m/>
    <m/>
    <m/>
    <m/>
    <m/>
    <m/>
    <m/>
    <m/>
    <m/>
    <m/>
    <m/>
    <m/>
    <m/>
    <m/>
    <m/>
    <m/>
    <m/>
    <m/>
    <m/>
    <m/>
    <m/>
    <m/>
    <m/>
    <m/>
    <s v="cigarette"/>
    <m/>
    <m/>
    <m/>
    <m/>
    <m/>
    <m/>
    <m/>
    <s v="Neutral"/>
    <n v="2"/>
    <n v="2"/>
    <n v="4"/>
    <n v="2"/>
    <m/>
    <m/>
    <n v="0"/>
    <n v="1.43"/>
    <n v="2"/>
    <n v="1"/>
    <n v="1"/>
    <m/>
    <m/>
  </r>
  <r>
    <n v="48921"/>
    <s v="Life Aquatic with Steve Zissou, The"/>
    <d v="2004-12-25T00:00:00"/>
    <x v="2"/>
    <s v="T10"/>
    <n v="118"/>
    <s v="Scott Rudin"/>
    <x v="1"/>
    <m/>
    <x v="1"/>
    <n v="50000000"/>
    <n v="0"/>
    <m/>
    <n v="24006726"/>
    <s v="final"/>
    <n v="6.21"/>
    <n v="0"/>
    <n v="1"/>
    <n v="0"/>
    <n v="0"/>
    <s v="Italy"/>
    <m/>
    <m/>
    <m/>
    <m/>
    <m/>
    <s v="Anderson, Wes; Mendel, Barry; Rudin, Scott"/>
    <s v="Anderson, Wes"/>
    <s v="Anderson, Wes; Baumbach, Noah"/>
    <s v="Hamilton, Sandy"/>
    <s v="Moritz, David"/>
    <s v="Murray, Bill"/>
    <s v="star"/>
    <s v="Cigarette"/>
    <s v="30+"/>
    <s v="Male"/>
    <s v="Caucasian"/>
    <m/>
    <s v="Good guy"/>
    <s v="Huston, Angelica"/>
    <s v="credited non-star"/>
    <s v="Cigarette"/>
    <s v="30+"/>
    <s v="Female"/>
    <s v="Caucasian"/>
    <m/>
    <s v="Good guy"/>
    <s v="Wilson, Owen"/>
    <s v="credited non-star"/>
    <s v="Cigarette"/>
    <s v="20-30"/>
    <s v="Male"/>
    <s v="Caucasian"/>
    <m/>
    <s v="Good guy"/>
    <s v="Jorge, Seu"/>
    <s v="credited non-star"/>
    <s v="Cigarette"/>
    <s v="30+"/>
    <s v="Male"/>
    <s v="African American"/>
    <m/>
    <s v="Good guy"/>
    <s v="Gambon, Michael"/>
    <s v="credited non-star"/>
    <s v="Cigarette"/>
    <s v="30+"/>
    <s v="Male"/>
    <s v="Caucasian"/>
    <m/>
    <s v="Good guy"/>
    <s v="Taylor, Noah"/>
    <s v="credited non-star"/>
    <s v="Cigarette"/>
    <s v="30+"/>
    <s v="Male"/>
    <s v="Caucasian"/>
    <m/>
    <s v="Good guy"/>
    <s v="Wdowczak, Pawel"/>
    <s v="credited non-star"/>
    <s v="Cigarette"/>
    <s v="30+"/>
    <s v="Male"/>
    <s v="Other"/>
    <s v="Unidentified"/>
    <m/>
    <s v="Non-IMDb, Extra"/>
    <s v="extra"/>
    <s v="Cigar"/>
    <s v="30+"/>
    <s v="Male"/>
    <s v="Caucasian"/>
    <m/>
    <m/>
    <s v="Wilson, Owen"/>
    <s v="credited non-star"/>
    <s v="Pipe"/>
    <s v="20-30"/>
    <s v="Male"/>
    <s v="Caucasian"/>
    <m/>
    <s v="Good guy"/>
    <m/>
    <m/>
    <m/>
    <m/>
    <m/>
    <m/>
    <m/>
    <m/>
    <m/>
    <m/>
    <m/>
    <m/>
    <m/>
    <m/>
    <m/>
    <m/>
    <m/>
    <m/>
    <m/>
    <m/>
    <m/>
    <m/>
    <m/>
    <m/>
    <m/>
    <m/>
    <m/>
    <m/>
    <m/>
    <m/>
    <m/>
    <n v="59"/>
    <n v="1"/>
    <n v="14"/>
    <n v="0"/>
    <n v="74"/>
    <s v="50+"/>
    <n v="3865817"/>
    <n v="286070458"/>
    <s v="Home"/>
    <s v="Workplace"/>
    <s v="Vehicle"/>
    <s v="Outdoors"/>
    <m/>
    <m/>
    <m/>
    <s v="private island, boat dock"/>
    <s v="Non-smoking adult"/>
    <m/>
    <m/>
    <s v="Outside of US"/>
    <m/>
    <m/>
    <m/>
    <m/>
    <m/>
    <m/>
    <m/>
    <m/>
    <m/>
    <m/>
    <m/>
    <n v="1"/>
    <n v="7"/>
    <n v="1"/>
    <m/>
    <m/>
    <m/>
    <m/>
    <m/>
    <m/>
    <m/>
    <m/>
    <m/>
    <m/>
    <m/>
    <m/>
    <m/>
    <m/>
    <m/>
    <m/>
    <m/>
    <m/>
    <m/>
    <s v="cigar"/>
    <m/>
    <s v="cigarette"/>
    <m/>
    <m/>
    <m/>
    <s v="cigarette; pipe"/>
    <s v="cigarette"/>
    <m/>
    <m/>
    <m/>
    <m/>
    <m/>
    <s v="Pro"/>
    <n v="6"/>
    <n v="6"/>
    <n v="6"/>
    <n v="3"/>
    <m/>
    <m/>
    <n v="0"/>
    <n v="3"/>
    <n v="4"/>
    <n v="1"/>
    <n v="1"/>
    <m/>
    <m/>
  </r>
  <r>
    <n v="48923"/>
    <s v="White Noise"/>
    <d v="2005-01-07T00:00:00"/>
    <x v="3"/>
    <s v="T10"/>
    <n v="101"/>
    <s v="Gold Circle"/>
    <x v="2"/>
    <m/>
    <x v="0"/>
    <n v="10000000"/>
    <n v="0"/>
    <m/>
    <n v="55865715"/>
    <s v="final"/>
    <n v="6.41"/>
    <n v="0"/>
    <n v="0"/>
    <n v="0"/>
    <n v="0"/>
    <s v="CAN"/>
    <m/>
    <s v="BC"/>
    <m/>
    <m/>
    <m/>
    <s v="Brooks, Paul"/>
    <s v="Sax, Geoffrey"/>
    <s v="Johnson, Niall"/>
    <s v="Regent, Kimberley"/>
    <s v="Arthurs, Nick"/>
    <m/>
    <m/>
    <m/>
    <m/>
    <m/>
    <m/>
    <m/>
    <m/>
    <m/>
    <m/>
    <m/>
    <m/>
    <m/>
    <m/>
    <m/>
    <m/>
    <m/>
    <m/>
    <m/>
    <m/>
    <m/>
    <m/>
    <m/>
    <m/>
    <m/>
    <m/>
    <m/>
    <m/>
    <m/>
    <m/>
    <m/>
    <m/>
    <m/>
    <m/>
    <m/>
    <m/>
    <m/>
    <m/>
    <m/>
    <m/>
    <m/>
    <m/>
    <m/>
    <m/>
    <m/>
    <m/>
    <m/>
    <m/>
    <m/>
    <m/>
    <m/>
    <m/>
    <m/>
    <m/>
    <m/>
    <m/>
    <m/>
    <m/>
    <m/>
    <m/>
    <m/>
    <m/>
    <m/>
    <m/>
    <m/>
    <m/>
    <m/>
    <m/>
    <m/>
    <m/>
    <m/>
    <m/>
    <m/>
    <m/>
    <m/>
    <m/>
    <m/>
    <m/>
    <m/>
    <m/>
    <m/>
    <m/>
    <m/>
    <m/>
    <m/>
    <m/>
    <m/>
    <m/>
    <m/>
    <m/>
    <m/>
    <m/>
    <m/>
    <m/>
    <m/>
    <m/>
    <m/>
    <m/>
    <m/>
    <m/>
    <m/>
    <m/>
    <m/>
    <n v="0"/>
    <n v="0"/>
    <n v="0"/>
    <n v="0"/>
    <n v="0"/>
    <n v="0"/>
    <n v="8715400"/>
    <n v="0"/>
    <m/>
    <m/>
    <m/>
    <m/>
    <m/>
    <m/>
    <m/>
    <m/>
    <m/>
    <m/>
    <m/>
    <m/>
    <m/>
    <m/>
    <m/>
    <m/>
    <m/>
    <m/>
    <m/>
    <m/>
    <m/>
    <m/>
    <m/>
    <n v="0"/>
    <n v="0"/>
    <n v="0"/>
    <m/>
    <m/>
    <m/>
    <m/>
    <m/>
    <m/>
    <m/>
    <m/>
    <m/>
    <m/>
    <m/>
    <m/>
    <m/>
    <m/>
    <m/>
    <m/>
    <m/>
    <m/>
    <m/>
    <m/>
    <m/>
    <m/>
    <m/>
    <m/>
    <m/>
    <m/>
    <m/>
    <m/>
    <m/>
    <m/>
    <m/>
    <m/>
    <m/>
    <n v="0"/>
    <n v="0"/>
    <n v="0"/>
    <n v="0"/>
    <m/>
    <m/>
    <n v="0"/>
    <n v="0"/>
    <n v="1"/>
    <n v="1"/>
    <n v="1"/>
    <m/>
    <m/>
  </r>
  <r>
    <n v="48910"/>
    <s v="Elektra"/>
    <d v="2005-01-14T00:00:00"/>
    <x v="3"/>
    <s v="T10"/>
    <n v="96"/>
    <s v="Marvel"/>
    <x v="5"/>
    <m/>
    <x v="0"/>
    <n v="43000000"/>
    <n v="0"/>
    <m/>
    <n v="24407944"/>
    <s v="final"/>
    <n v="6.41"/>
    <n v="0"/>
    <n v="0"/>
    <n v="0"/>
    <n v="0"/>
    <s v="CAN"/>
    <m/>
    <s v="BC"/>
    <s v="US"/>
    <s v="CA"/>
    <m/>
    <s v="Arad, Avi; Foster, Gary; Johnson, Mark Steven"/>
    <s v="Bowman, Rob"/>
    <s v="Penn, Zak"/>
    <s v="Sissons, Dan"/>
    <s v="Stitt, Kevin"/>
    <m/>
    <m/>
    <m/>
    <m/>
    <m/>
    <m/>
    <m/>
    <m/>
    <m/>
    <m/>
    <m/>
    <m/>
    <m/>
    <m/>
    <m/>
    <m/>
    <m/>
    <m/>
    <m/>
    <m/>
    <m/>
    <m/>
    <m/>
    <m/>
    <m/>
    <m/>
    <m/>
    <m/>
    <m/>
    <m/>
    <m/>
    <m/>
    <m/>
    <m/>
    <m/>
    <m/>
    <m/>
    <m/>
    <m/>
    <m/>
    <m/>
    <m/>
    <m/>
    <m/>
    <m/>
    <m/>
    <m/>
    <m/>
    <m/>
    <m/>
    <m/>
    <m/>
    <m/>
    <m/>
    <m/>
    <m/>
    <m/>
    <m/>
    <m/>
    <m/>
    <m/>
    <m/>
    <m/>
    <m/>
    <m/>
    <m/>
    <m/>
    <m/>
    <m/>
    <m/>
    <m/>
    <m/>
    <m/>
    <m/>
    <m/>
    <m/>
    <m/>
    <m/>
    <m/>
    <m/>
    <m/>
    <m/>
    <m/>
    <m/>
    <m/>
    <m/>
    <m/>
    <m/>
    <m/>
    <m/>
    <m/>
    <m/>
    <m/>
    <m/>
    <m/>
    <m/>
    <m/>
    <m/>
    <m/>
    <m/>
    <m/>
    <m/>
    <m/>
    <n v="0"/>
    <n v="0"/>
    <n v="0"/>
    <n v="0"/>
    <n v="0"/>
    <n v="0"/>
    <n v="3807792"/>
    <n v="0"/>
    <m/>
    <m/>
    <m/>
    <m/>
    <m/>
    <m/>
    <m/>
    <m/>
    <m/>
    <m/>
    <m/>
    <m/>
    <m/>
    <m/>
    <m/>
    <m/>
    <m/>
    <m/>
    <m/>
    <m/>
    <m/>
    <m/>
    <m/>
    <n v="0"/>
    <n v="0"/>
    <n v="0"/>
    <m/>
    <m/>
    <m/>
    <m/>
    <m/>
    <m/>
    <m/>
    <m/>
    <m/>
    <m/>
    <m/>
    <m/>
    <m/>
    <m/>
    <m/>
    <m/>
    <m/>
    <m/>
    <m/>
    <m/>
    <m/>
    <m/>
    <m/>
    <m/>
    <m/>
    <m/>
    <m/>
    <m/>
    <m/>
    <m/>
    <m/>
    <m/>
    <m/>
    <n v="0"/>
    <n v="0"/>
    <n v="0"/>
    <n v="0"/>
    <m/>
    <m/>
    <n v="0"/>
    <n v="0"/>
    <n v="1"/>
    <n v="1"/>
    <n v="1"/>
    <m/>
    <m/>
  </r>
  <r>
    <n v="48925"/>
    <s v="Racing Stripes"/>
    <d v="2005-01-14T00:00:00"/>
    <x v="3"/>
    <s v="T10"/>
    <n v="94"/>
    <s v="Alcon"/>
    <x v="4"/>
    <m/>
    <x v="2"/>
    <n v="30000000"/>
    <n v="0"/>
    <m/>
    <n v="49186871"/>
    <s v="final"/>
    <n v="6.41"/>
    <n v="0"/>
    <n v="0"/>
    <n v="0"/>
    <n v="0"/>
    <s v="South Africa"/>
    <m/>
    <m/>
    <m/>
    <m/>
    <m/>
    <s v="Johnson, Broderick; Kosove, Andrew A.; McDonnell, Edward; Phillips, Lloyd"/>
    <s v="Du Chau, Frederik"/>
    <s v="Schmidt, David"/>
    <s v="Orlando, Andrew"/>
    <s v="Finan, Tom"/>
    <m/>
    <m/>
    <m/>
    <m/>
    <m/>
    <m/>
    <m/>
    <m/>
    <m/>
    <m/>
    <m/>
    <m/>
    <m/>
    <m/>
    <m/>
    <m/>
    <m/>
    <m/>
    <m/>
    <m/>
    <m/>
    <m/>
    <m/>
    <m/>
    <m/>
    <m/>
    <m/>
    <m/>
    <m/>
    <m/>
    <m/>
    <m/>
    <m/>
    <m/>
    <m/>
    <m/>
    <m/>
    <m/>
    <m/>
    <m/>
    <m/>
    <m/>
    <m/>
    <m/>
    <m/>
    <m/>
    <m/>
    <m/>
    <m/>
    <m/>
    <m/>
    <m/>
    <m/>
    <m/>
    <m/>
    <m/>
    <m/>
    <m/>
    <m/>
    <m/>
    <m/>
    <m/>
    <m/>
    <m/>
    <m/>
    <m/>
    <m/>
    <m/>
    <m/>
    <m/>
    <m/>
    <m/>
    <m/>
    <m/>
    <m/>
    <m/>
    <m/>
    <m/>
    <m/>
    <m/>
    <m/>
    <m/>
    <m/>
    <m/>
    <m/>
    <m/>
    <m/>
    <m/>
    <m/>
    <m/>
    <m/>
    <m/>
    <m/>
    <m/>
    <m/>
    <m/>
    <m/>
    <m/>
    <m/>
    <m/>
    <m/>
    <m/>
    <m/>
    <n v="0"/>
    <n v="0"/>
    <n v="0"/>
    <n v="0"/>
    <n v="0"/>
    <n v="0"/>
    <n v="7673459"/>
    <n v="0"/>
    <m/>
    <m/>
    <m/>
    <m/>
    <m/>
    <m/>
    <m/>
    <m/>
    <m/>
    <m/>
    <m/>
    <m/>
    <m/>
    <m/>
    <m/>
    <m/>
    <m/>
    <m/>
    <m/>
    <m/>
    <m/>
    <m/>
    <m/>
    <n v="0"/>
    <n v="0"/>
    <n v="0"/>
    <m/>
    <m/>
    <m/>
    <m/>
    <m/>
    <m/>
    <m/>
    <m/>
    <m/>
    <m/>
    <m/>
    <m/>
    <m/>
    <m/>
    <m/>
    <m/>
    <m/>
    <m/>
    <m/>
    <m/>
    <m/>
    <m/>
    <m/>
    <m/>
    <m/>
    <m/>
    <m/>
    <m/>
    <m/>
    <m/>
    <m/>
    <m/>
    <m/>
    <n v="0"/>
    <n v="0"/>
    <n v="0"/>
    <n v="0"/>
    <m/>
    <m/>
    <n v="0"/>
    <n v="0"/>
    <n v="1"/>
    <n v="1"/>
    <n v="1"/>
    <m/>
    <m/>
  </r>
  <r>
    <n v="48926"/>
    <s v="Coach Carter"/>
    <d v="2005-01-14T00:00:00"/>
    <x v="3"/>
    <s v="T10"/>
    <n v="136"/>
    <s v="Tollin/Robbins"/>
    <x v="3"/>
    <m/>
    <x v="0"/>
    <n v="30000000"/>
    <n v="0"/>
    <m/>
    <n v="67253092"/>
    <s v="final"/>
    <n v="6.41"/>
    <n v="0"/>
    <n v="1"/>
    <n v="0"/>
    <n v="0"/>
    <s v="US"/>
    <s v="CA"/>
    <m/>
    <m/>
    <m/>
    <m/>
    <s v="Gale, David; Robbins, Brian; Tollin, Michael"/>
    <s v="Carter, Thomas"/>
    <s v="Schwahn, Mark; Gatins, John"/>
    <s v="Baker, Paul"/>
    <s v="Berger, Peter E."/>
    <s v="Non-IMDb, Extra"/>
    <s v="extra"/>
    <s v="Cigarette"/>
    <s v="20-30"/>
    <s v="Female"/>
    <s v="African American"/>
    <m/>
    <m/>
    <s v="Non-IMDb, Extra"/>
    <s v="extra"/>
    <s v="Cigarette"/>
    <s v="20-30"/>
    <s v="Female"/>
    <s v="African American"/>
    <m/>
    <m/>
    <s v="Non-IMDb, Extra"/>
    <s v="extra"/>
    <s v="Cigarette"/>
    <s v="20-30"/>
    <s v="Male"/>
    <s v="African American"/>
    <m/>
    <m/>
    <s v="Non-IMDb, Extra"/>
    <s v="extra"/>
    <s v="Cigarette"/>
    <s v="30+"/>
    <s v="Male"/>
    <s v="Caucasian"/>
    <m/>
    <m/>
    <m/>
    <m/>
    <m/>
    <m/>
    <m/>
    <m/>
    <m/>
    <m/>
    <m/>
    <m/>
    <m/>
    <m/>
    <m/>
    <m/>
    <m/>
    <m/>
    <m/>
    <m/>
    <m/>
    <m/>
    <m/>
    <m/>
    <m/>
    <m/>
    <m/>
    <m/>
    <m/>
    <m/>
    <m/>
    <m/>
    <m/>
    <m/>
    <m/>
    <m/>
    <m/>
    <m/>
    <m/>
    <m/>
    <m/>
    <m/>
    <m/>
    <m/>
    <m/>
    <m/>
    <m/>
    <m/>
    <m/>
    <m/>
    <m/>
    <m/>
    <m/>
    <m/>
    <m/>
    <m/>
    <m/>
    <m/>
    <m/>
    <m/>
    <m/>
    <m/>
    <m/>
    <m/>
    <m/>
    <m/>
    <m/>
    <m/>
    <m/>
    <m/>
    <m/>
    <m/>
    <m/>
    <n v="5"/>
    <n v="0"/>
    <n v="0"/>
    <n v="0"/>
    <n v="5"/>
    <s v="1 — 9"/>
    <n v="10491902"/>
    <n v="52459510"/>
    <s v="Outdoors"/>
    <m/>
    <m/>
    <m/>
    <m/>
    <m/>
    <m/>
    <s v="street, near cab"/>
    <m/>
    <m/>
    <m/>
    <s v="California"/>
    <m/>
    <m/>
    <m/>
    <m/>
    <m/>
    <m/>
    <m/>
    <m/>
    <m/>
    <m/>
    <m/>
    <n v="0"/>
    <n v="0"/>
    <n v="4"/>
    <m/>
    <m/>
    <m/>
    <m/>
    <m/>
    <m/>
    <m/>
    <m/>
    <m/>
    <m/>
    <m/>
    <m/>
    <m/>
    <m/>
    <m/>
    <m/>
    <m/>
    <m/>
    <m/>
    <m/>
    <m/>
    <m/>
    <m/>
    <m/>
    <m/>
    <m/>
    <m/>
    <m/>
    <m/>
    <s v="cigarette"/>
    <m/>
    <m/>
    <s v="Neutral"/>
    <n v="2"/>
    <n v="2"/>
    <n v="2"/>
    <n v="1"/>
    <m/>
    <m/>
    <n v="0"/>
    <n v="1"/>
    <n v="2"/>
    <n v="1"/>
    <n v="1"/>
    <m/>
    <m/>
  </r>
  <r>
    <n v="48927"/>
    <s v="In Good Company"/>
    <d v="2005-01-14T00:00:00"/>
    <x v="3"/>
    <s v="T10"/>
    <n v="109"/>
    <s v="Depth of Field"/>
    <x v="2"/>
    <m/>
    <x v="0"/>
    <n v="15000000"/>
    <n v="0"/>
    <m/>
    <n v="45489752"/>
    <s v="final"/>
    <n v="6.41"/>
    <n v="0"/>
    <n v="1"/>
    <n v="0"/>
    <n v="0"/>
    <s v="US"/>
    <s v="CA"/>
    <m/>
    <m/>
    <m/>
    <m/>
    <s v="Weitz, Chris; Weitz, Paul"/>
    <s v="Weitz, Paul"/>
    <s v="Weitz, Paul"/>
    <s v="Ellis, Todd"/>
    <s v="Kerstein, Myron I."/>
    <s v="Non-IMDb, Extra"/>
    <s v="extra"/>
    <s v="Cigarette"/>
    <s v="30+"/>
    <s v="Male"/>
    <s v="Other"/>
    <s v="Unidentified"/>
    <m/>
    <m/>
    <m/>
    <m/>
    <m/>
    <m/>
    <m/>
    <m/>
    <m/>
    <m/>
    <m/>
    <m/>
    <m/>
    <m/>
    <m/>
    <m/>
    <m/>
    <m/>
    <m/>
    <m/>
    <m/>
    <m/>
    <m/>
    <m/>
    <m/>
    <m/>
    <m/>
    <m/>
    <m/>
    <m/>
    <m/>
    <m/>
    <m/>
    <m/>
    <m/>
    <m/>
    <m/>
    <m/>
    <m/>
    <m/>
    <m/>
    <m/>
    <m/>
    <m/>
    <m/>
    <m/>
    <m/>
    <m/>
    <m/>
    <m/>
    <m/>
    <m/>
    <m/>
    <m/>
    <m/>
    <m/>
    <m/>
    <m/>
    <m/>
    <m/>
    <m/>
    <m/>
    <m/>
    <m/>
    <m/>
    <m/>
    <m/>
    <m/>
    <m/>
    <m/>
    <m/>
    <m/>
    <m/>
    <m/>
    <m/>
    <m/>
    <m/>
    <m/>
    <m/>
    <m/>
    <m/>
    <m/>
    <m/>
    <m/>
    <m/>
    <m/>
    <m/>
    <m/>
    <m/>
    <m/>
    <m/>
    <m/>
    <m/>
    <m/>
    <m/>
    <m/>
    <n v="1"/>
    <n v="0"/>
    <n v="0"/>
    <n v="0"/>
    <n v="1"/>
    <s v="1 — 9"/>
    <n v="7096685"/>
    <n v="7096685"/>
    <s v="Outdoors"/>
    <m/>
    <m/>
    <m/>
    <m/>
    <m/>
    <m/>
    <s v="outside restaurant"/>
    <m/>
    <m/>
    <m/>
    <s v="Elsewhere in US"/>
    <m/>
    <m/>
    <m/>
    <m/>
    <m/>
    <m/>
    <m/>
    <m/>
    <m/>
    <m/>
    <m/>
    <n v="0"/>
    <n v="0"/>
    <n v="1"/>
    <m/>
    <m/>
    <m/>
    <m/>
    <m/>
    <m/>
    <m/>
    <m/>
    <m/>
    <m/>
    <m/>
    <m/>
    <m/>
    <m/>
    <m/>
    <m/>
    <m/>
    <m/>
    <m/>
    <m/>
    <m/>
    <m/>
    <m/>
    <m/>
    <m/>
    <m/>
    <m/>
    <m/>
    <m/>
    <s v="cigarette"/>
    <m/>
    <m/>
    <s v="Neutral"/>
    <n v="2"/>
    <n v="2"/>
    <n v="2"/>
    <n v="1"/>
    <m/>
    <m/>
    <n v="0"/>
    <n v="1"/>
    <n v="2"/>
    <n v="1"/>
    <n v="1"/>
    <m/>
    <s v="Clark Gregg mentions that he is going to his office to smoke a Cuban cigar."/>
  </r>
  <r>
    <n v="48924"/>
    <s v="Are We There Yet?"/>
    <d v="2005-01-21T00:00:00"/>
    <x v="3"/>
    <s v="T10"/>
    <n v="90"/>
    <s v="Cube"/>
    <x v="6"/>
    <m/>
    <x v="0"/>
    <n v="32000000"/>
    <n v="0"/>
    <m/>
    <n v="82301521"/>
    <s v="final"/>
    <n v="6.41"/>
    <n v="0"/>
    <n v="0"/>
    <n v="0"/>
    <n v="0"/>
    <s v="CAN"/>
    <m/>
    <s v="BC"/>
    <m/>
    <m/>
    <m/>
    <s v="Alvarez, Matt; Kolsrud, Dan"/>
    <s v="Levant, Brian"/>
    <s v="Banks, Steven Gary; Grazioso, Claudia; Stem, J. David; Weiss, David N."/>
    <s v="Freund, Ellen"/>
    <s v="Jordan, Lawrence"/>
    <m/>
    <m/>
    <m/>
    <m/>
    <m/>
    <m/>
    <m/>
    <m/>
    <m/>
    <m/>
    <m/>
    <m/>
    <m/>
    <m/>
    <m/>
    <m/>
    <m/>
    <m/>
    <m/>
    <m/>
    <m/>
    <m/>
    <m/>
    <m/>
    <m/>
    <m/>
    <m/>
    <m/>
    <m/>
    <m/>
    <m/>
    <m/>
    <m/>
    <m/>
    <m/>
    <m/>
    <m/>
    <m/>
    <m/>
    <m/>
    <m/>
    <m/>
    <m/>
    <m/>
    <m/>
    <m/>
    <m/>
    <m/>
    <m/>
    <m/>
    <m/>
    <m/>
    <m/>
    <m/>
    <m/>
    <m/>
    <m/>
    <m/>
    <m/>
    <m/>
    <m/>
    <m/>
    <m/>
    <m/>
    <m/>
    <m/>
    <m/>
    <m/>
    <m/>
    <m/>
    <m/>
    <m/>
    <m/>
    <m/>
    <m/>
    <m/>
    <m/>
    <m/>
    <m/>
    <m/>
    <m/>
    <m/>
    <m/>
    <m/>
    <m/>
    <m/>
    <m/>
    <m/>
    <m/>
    <m/>
    <m/>
    <m/>
    <m/>
    <m/>
    <m/>
    <m/>
    <m/>
    <m/>
    <m/>
    <m/>
    <m/>
    <m/>
    <m/>
    <n v="0"/>
    <n v="0"/>
    <n v="0"/>
    <n v="0"/>
    <n v="0"/>
    <n v="0"/>
    <n v="12839551"/>
    <n v="0"/>
    <m/>
    <m/>
    <m/>
    <m/>
    <m/>
    <m/>
    <m/>
    <m/>
    <m/>
    <m/>
    <m/>
    <m/>
    <m/>
    <m/>
    <m/>
    <m/>
    <m/>
    <m/>
    <m/>
    <m/>
    <m/>
    <m/>
    <m/>
    <n v="0"/>
    <n v="0"/>
    <n v="0"/>
    <m/>
    <m/>
    <m/>
    <m/>
    <m/>
    <m/>
    <m/>
    <m/>
    <m/>
    <m/>
    <m/>
    <m/>
    <m/>
    <m/>
    <m/>
    <m/>
    <m/>
    <m/>
    <m/>
    <m/>
    <m/>
    <m/>
    <m/>
    <m/>
    <m/>
    <m/>
    <m/>
    <m/>
    <m/>
    <m/>
    <m/>
    <m/>
    <m/>
    <n v="0"/>
    <n v="0"/>
    <n v="0"/>
    <n v="0"/>
    <m/>
    <m/>
    <n v="0"/>
    <n v="0"/>
    <n v="1"/>
    <n v="1"/>
    <n v="1"/>
    <m/>
    <m/>
  </r>
  <r>
    <n v="48961"/>
    <s v="Assault on Precinct 13"/>
    <d v="2005-01-21T00:00:00"/>
    <x v="3"/>
    <s v="T10"/>
    <n v="109"/>
    <s v="Rogue"/>
    <x v="0"/>
    <s v="Relativity"/>
    <x v="1"/>
    <n v="20000000"/>
    <n v="0"/>
    <m/>
    <n v="19976073"/>
    <s v="final"/>
    <n v="6.41"/>
    <n v="0"/>
    <n v="1"/>
    <n v="0"/>
    <n v="0"/>
    <s v="CAN"/>
    <m/>
    <s v="ON"/>
    <m/>
    <m/>
    <m/>
    <s v="Caucheteux, Pascal; Silver, Jeffrey; Sperry, Stephane"/>
    <s v="Richet, Jean-François"/>
    <s v="DeMonaco, James"/>
    <s v="Hewitt, Ron"/>
    <s v="Pankow, Bill"/>
    <s v="Hawke, Ethan"/>
    <s v="star"/>
    <s v="Cigarette"/>
    <s v="30+"/>
    <s v="Male"/>
    <s v="Caucasian"/>
    <m/>
    <s v="Good guy"/>
    <s v="de Matteo, Drea"/>
    <s v="credited non-star"/>
    <s v="Cigarette"/>
    <s v="30+"/>
    <s v="Female"/>
    <s v="Caucasian"/>
    <m/>
    <s v="Good guy"/>
    <s v="Byrne, Gabriel"/>
    <s v="credited non-star"/>
    <s v="Cigarette"/>
    <s v="30+"/>
    <s v="Male"/>
    <s v="Caucasian"/>
    <m/>
    <s v="Bad guy"/>
    <s v="Bello, Maria"/>
    <s v="credited non-star"/>
    <s v="Cigarette"/>
    <s v="30+"/>
    <s v="Female"/>
    <s v="Caucasian"/>
    <m/>
    <m/>
    <m/>
    <m/>
    <m/>
    <m/>
    <m/>
    <m/>
    <m/>
    <m/>
    <m/>
    <m/>
    <m/>
    <m/>
    <m/>
    <m/>
    <m/>
    <m/>
    <m/>
    <m/>
    <m/>
    <m/>
    <m/>
    <m/>
    <m/>
    <m/>
    <m/>
    <m/>
    <m/>
    <m/>
    <m/>
    <m/>
    <m/>
    <m/>
    <m/>
    <m/>
    <m/>
    <m/>
    <m/>
    <m/>
    <m/>
    <m/>
    <m/>
    <m/>
    <m/>
    <m/>
    <m/>
    <m/>
    <m/>
    <m/>
    <m/>
    <m/>
    <m/>
    <m/>
    <m/>
    <m/>
    <m/>
    <m/>
    <m/>
    <m/>
    <m/>
    <m/>
    <m/>
    <m/>
    <m/>
    <m/>
    <m/>
    <m/>
    <m/>
    <m/>
    <m/>
    <m/>
    <m/>
    <n v="17"/>
    <n v="0"/>
    <n v="0"/>
    <n v="0"/>
    <n v="17"/>
    <s v="10 — 29"/>
    <n v="3116392"/>
    <n v="52978664"/>
    <s v="Workplace"/>
    <s v="Vehicle"/>
    <s v="Outdoors"/>
    <m/>
    <m/>
    <m/>
    <m/>
    <s v="outside precinct, woods"/>
    <s v="Non-smoking adult"/>
    <m/>
    <m/>
    <s v="Elsewhere in US"/>
    <m/>
    <m/>
    <m/>
    <m/>
    <m/>
    <m/>
    <m/>
    <m/>
    <m/>
    <m/>
    <m/>
    <n v="1"/>
    <n v="3"/>
    <n v="0"/>
    <s v="No smoking sign"/>
    <m/>
    <m/>
    <m/>
    <s v="Comment by actor/actress"/>
    <s v="Drea mentions that she quit smoking for New Year's resolution"/>
    <m/>
    <m/>
    <m/>
    <m/>
    <m/>
    <m/>
    <m/>
    <m/>
    <m/>
    <m/>
    <m/>
    <s v="cigarette"/>
    <m/>
    <s v="cigarette"/>
    <m/>
    <m/>
    <m/>
    <m/>
    <s v="cigarette"/>
    <m/>
    <s v="cigarette"/>
    <m/>
    <m/>
    <m/>
    <m/>
    <m/>
    <s v="Pro"/>
    <n v="4"/>
    <n v="6"/>
    <n v="6"/>
    <n v="3"/>
    <m/>
    <m/>
    <n v="0"/>
    <n v="2.71"/>
    <n v="4"/>
    <n v="1"/>
    <n v="1"/>
    <m/>
    <m/>
  </r>
  <r>
    <n v="48962"/>
    <s v="Million Dollar Baby"/>
    <d v="2005-01-28T00:00:00"/>
    <x v="3"/>
    <s v="T10"/>
    <n v="137"/>
    <s v="Malpaso"/>
    <x v="4"/>
    <m/>
    <x v="0"/>
    <n v="30000000"/>
    <n v="0"/>
    <m/>
    <n v="100422786"/>
    <s v="final"/>
    <n v="6.41"/>
    <n v="0"/>
    <n v="0"/>
    <n v="0"/>
    <n v="0"/>
    <s v="US"/>
    <s v="CA"/>
    <m/>
    <m/>
    <m/>
    <m/>
    <s v="Eastwood, Clint; Haggis, Paul; Rosenberg, Tom; Ruddy, Albert S."/>
    <s v="Eastwood, Clint"/>
    <s v="Haggis, Paul"/>
    <s v="Sexton, Michael"/>
    <s v="Cox, Joel"/>
    <m/>
    <m/>
    <m/>
    <m/>
    <m/>
    <m/>
    <m/>
    <m/>
    <m/>
    <m/>
    <m/>
    <m/>
    <m/>
    <m/>
    <m/>
    <m/>
    <m/>
    <m/>
    <m/>
    <m/>
    <m/>
    <m/>
    <m/>
    <m/>
    <m/>
    <m/>
    <m/>
    <m/>
    <m/>
    <m/>
    <m/>
    <m/>
    <m/>
    <m/>
    <m/>
    <m/>
    <m/>
    <m/>
    <m/>
    <m/>
    <m/>
    <m/>
    <m/>
    <m/>
    <m/>
    <m/>
    <m/>
    <m/>
    <m/>
    <m/>
    <m/>
    <m/>
    <m/>
    <m/>
    <m/>
    <m/>
    <m/>
    <m/>
    <m/>
    <m/>
    <m/>
    <m/>
    <m/>
    <m/>
    <m/>
    <m/>
    <m/>
    <m/>
    <m/>
    <m/>
    <m/>
    <m/>
    <m/>
    <m/>
    <m/>
    <m/>
    <m/>
    <m/>
    <m/>
    <m/>
    <m/>
    <m/>
    <m/>
    <m/>
    <m/>
    <m/>
    <m/>
    <m/>
    <m/>
    <m/>
    <m/>
    <m/>
    <m/>
    <m/>
    <m/>
    <m/>
    <m/>
    <m/>
    <m/>
    <m/>
    <m/>
    <m/>
    <m/>
    <n v="0"/>
    <n v="0"/>
    <n v="0"/>
    <n v="0"/>
    <n v="0"/>
    <n v="0"/>
    <n v="15666581"/>
    <n v="0"/>
    <m/>
    <m/>
    <m/>
    <m/>
    <m/>
    <m/>
    <m/>
    <m/>
    <m/>
    <m/>
    <m/>
    <m/>
    <m/>
    <m/>
    <m/>
    <m/>
    <m/>
    <m/>
    <m/>
    <m/>
    <m/>
    <m/>
    <m/>
    <n v="0"/>
    <n v="0"/>
    <n v="0"/>
    <s v="No smoking sign"/>
    <m/>
    <m/>
    <m/>
    <m/>
    <m/>
    <m/>
    <m/>
    <m/>
    <m/>
    <m/>
    <m/>
    <m/>
    <m/>
    <m/>
    <m/>
    <m/>
    <m/>
    <m/>
    <m/>
    <m/>
    <m/>
    <m/>
    <m/>
    <m/>
    <m/>
    <m/>
    <m/>
    <m/>
    <m/>
    <m/>
    <m/>
    <s v="Anti"/>
    <n v="0"/>
    <n v="0"/>
    <n v="0"/>
    <n v="0"/>
    <m/>
    <m/>
    <n v="0"/>
    <n v="0"/>
    <n v="1"/>
    <n v="1"/>
    <n v="1"/>
    <m/>
    <m/>
  </r>
  <r>
    <n v="48963"/>
    <s v="Hide and Seek"/>
    <d v="2005-01-28T00:00:00"/>
    <x v="3"/>
    <s v="T10"/>
    <n v="101"/>
    <s v="Josephson"/>
    <x v="5"/>
    <m/>
    <x v="1"/>
    <n v="30000000"/>
    <n v="0"/>
    <m/>
    <n v="51097664"/>
    <s v="final"/>
    <n v="6.41"/>
    <n v="0"/>
    <n v="0"/>
    <n v="0"/>
    <n v="0"/>
    <s v="US"/>
    <s v="NY"/>
    <m/>
    <m/>
    <m/>
    <m/>
    <s v="Josephson, Barry"/>
    <s v="Polson, John"/>
    <s v="Schlossberg, Ari"/>
    <s v="Mazzarella, Vinny"/>
    <s v="Ford, Jeffrey"/>
    <m/>
    <m/>
    <m/>
    <m/>
    <m/>
    <m/>
    <m/>
    <m/>
    <m/>
    <m/>
    <m/>
    <m/>
    <m/>
    <m/>
    <m/>
    <m/>
    <m/>
    <m/>
    <m/>
    <m/>
    <m/>
    <m/>
    <m/>
    <m/>
    <m/>
    <m/>
    <m/>
    <m/>
    <m/>
    <m/>
    <m/>
    <m/>
    <m/>
    <m/>
    <m/>
    <m/>
    <m/>
    <m/>
    <m/>
    <m/>
    <m/>
    <m/>
    <m/>
    <m/>
    <m/>
    <m/>
    <m/>
    <m/>
    <m/>
    <m/>
    <m/>
    <m/>
    <m/>
    <m/>
    <m/>
    <m/>
    <m/>
    <m/>
    <m/>
    <m/>
    <m/>
    <m/>
    <m/>
    <m/>
    <m/>
    <m/>
    <m/>
    <m/>
    <m/>
    <m/>
    <m/>
    <m/>
    <m/>
    <m/>
    <m/>
    <m/>
    <m/>
    <m/>
    <m/>
    <m/>
    <m/>
    <m/>
    <m/>
    <m/>
    <m/>
    <m/>
    <m/>
    <m/>
    <m/>
    <m/>
    <m/>
    <m/>
    <m/>
    <m/>
    <m/>
    <m/>
    <m/>
    <m/>
    <m/>
    <m/>
    <m/>
    <m/>
    <m/>
    <n v="0"/>
    <n v="0"/>
    <n v="0"/>
    <n v="0"/>
    <n v="0"/>
    <n v="0"/>
    <n v="7971554"/>
    <n v="0"/>
    <m/>
    <m/>
    <m/>
    <m/>
    <m/>
    <m/>
    <m/>
    <m/>
    <m/>
    <m/>
    <m/>
    <m/>
    <m/>
    <m/>
    <m/>
    <m/>
    <m/>
    <m/>
    <m/>
    <m/>
    <m/>
    <m/>
    <m/>
    <n v="0"/>
    <n v="0"/>
    <n v="0"/>
    <m/>
    <m/>
    <m/>
    <m/>
    <m/>
    <m/>
    <m/>
    <m/>
    <m/>
    <m/>
    <m/>
    <m/>
    <m/>
    <m/>
    <m/>
    <m/>
    <m/>
    <m/>
    <m/>
    <m/>
    <m/>
    <m/>
    <m/>
    <m/>
    <m/>
    <m/>
    <m/>
    <m/>
    <m/>
    <m/>
    <m/>
    <m/>
    <m/>
    <n v="0"/>
    <n v="0"/>
    <n v="0"/>
    <n v="0"/>
    <m/>
    <m/>
    <n v="0"/>
    <n v="0"/>
    <n v="1"/>
    <n v="1"/>
    <n v="1"/>
    <m/>
    <m/>
  </r>
  <r>
    <n v="48965"/>
    <s v="Sideways"/>
    <d v="2005-01-28T00:00:00"/>
    <x v="3"/>
    <s v="T10"/>
    <n v="123"/>
    <s v="Michael London"/>
    <x v="5"/>
    <m/>
    <x v="1"/>
    <n v="12000000"/>
    <n v="0"/>
    <m/>
    <n v="71502303"/>
    <s v="final"/>
    <n v="6.41"/>
    <n v="0"/>
    <n v="1"/>
    <n v="0"/>
    <n v="0"/>
    <s v="US"/>
    <s v="CA"/>
    <m/>
    <m/>
    <m/>
    <m/>
    <s v="London, Michael"/>
    <s v="Payne, Alexander"/>
    <s v="Payne, Alexander; Taylor, Jim"/>
    <s v="O'Brien, Jeffrey M."/>
    <s v="Tent, Kevin"/>
    <s v="Madsen, Virginia"/>
    <s v="credited non-star"/>
    <s v="Cigarette"/>
    <s v="30+"/>
    <s v="Female"/>
    <s v="Caucasian"/>
    <m/>
    <s v="Good guy"/>
    <s v="Faracy, Stephanie"/>
    <s v="credited non-star"/>
    <s v="Cigarette"/>
    <s v="30+"/>
    <s v="Female"/>
    <s v="Caucasian"/>
    <m/>
    <s v="Good guy"/>
    <m/>
    <m/>
    <m/>
    <m/>
    <m/>
    <m/>
    <m/>
    <m/>
    <m/>
    <m/>
    <m/>
    <m/>
    <m/>
    <m/>
    <m/>
    <m/>
    <m/>
    <m/>
    <m/>
    <m/>
    <m/>
    <m/>
    <m/>
    <m/>
    <m/>
    <m/>
    <m/>
    <m/>
    <m/>
    <m/>
    <m/>
    <m/>
    <m/>
    <m/>
    <m/>
    <m/>
    <m/>
    <m/>
    <m/>
    <m/>
    <m/>
    <m/>
    <m/>
    <m/>
    <m/>
    <m/>
    <m/>
    <m/>
    <m/>
    <m/>
    <m/>
    <m/>
    <m/>
    <m/>
    <m/>
    <m/>
    <m/>
    <m/>
    <m/>
    <m/>
    <m/>
    <m/>
    <m/>
    <m/>
    <m/>
    <m/>
    <m/>
    <m/>
    <m/>
    <m/>
    <m/>
    <m/>
    <m/>
    <s v="Marlboro; Parliament; Chesterfield"/>
    <s v="Marlboro"/>
    <s v="No actor use"/>
    <s v="Retail display"/>
    <m/>
    <s v="Parliament"/>
    <s v="No actor use"/>
    <s v="Retail display"/>
    <m/>
    <s v="Chesterfield"/>
    <s v="No actor use"/>
    <s v="Retail display"/>
    <m/>
    <m/>
    <n v="15"/>
    <n v="0"/>
    <n v="0"/>
    <n v="0"/>
    <n v="15"/>
    <s v="10 — 29"/>
    <n v="11154805"/>
    <n v="167322075"/>
    <s v="Workplace"/>
    <s v="Bar/nightclub"/>
    <m/>
    <m/>
    <m/>
    <m/>
    <m/>
    <m/>
    <s v="Non-smoking adult"/>
    <s v="Designated non-smoking area"/>
    <m/>
    <s v="California"/>
    <m/>
    <m/>
    <m/>
    <m/>
    <m/>
    <m/>
    <m/>
    <m/>
    <m/>
    <m/>
    <m/>
    <n v="0"/>
    <n v="2"/>
    <n v="0"/>
    <s v="Visual clue"/>
    <m/>
    <s v="Coughs as smoke is blown in face. Asked if it bothers him, shakes head no when it clearly does."/>
    <s v="Health of Non-Smoker"/>
    <m/>
    <m/>
    <m/>
    <m/>
    <m/>
    <m/>
    <m/>
    <m/>
    <m/>
    <m/>
    <m/>
    <m/>
    <m/>
    <m/>
    <s v="cigarette"/>
    <m/>
    <m/>
    <s v="cigarette"/>
    <m/>
    <m/>
    <m/>
    <s v="cigarette"/>
    <m/>
    <m/>
    <m/>
    <m/>
    <m/>
    <m/>
    <s v="Pro"/>
    <n v="4"/>
    <n v="6"/>
    <n v="4"/>
    <n v="3"/>
    <s v="Specific brand, tobacco use in designated non-smoking area"/>
    <s v="specific brand depiction"/>
    <n v="0"/>
    <n v="2.48"/>
    <n v="6"/>
    <n v="1"/>
    <n v="1"/>
    <m/>
    <m/>
  </r>
  <r>
    <n v="48964"/>
    <s v="Boogeyman"/>
    <d v="2005-02-04T00:00:00"/>
    <x v="3"/>
    <s v="T10"/>
    <n v="86"/>
    <s v="Ghost House"/>
    <x v="6"/>
    <m/>
    <x v="0"/>
    <n v="20000000"/>
    <n v="0"/>
    <m/>
    <n v="46363118"/>
    <s v="final"/>
    <n v="6.41"/>
    <n v="0"/>
    <n v="0"/>
    <n v="0"/>
    <n v="0"/>
    <s v="New Zealand"/>
    <m/>
    <m/>
    <m/>
    <m/>
    <m/>
    <s v="Carrillo, Daniel; Pohland, Hans Jürgen; Raimi, Sam"/>
    <s v="Kay, Stephen T."/>
    <s v="Kripke, Eric; Snowden, Juliet; White, Stiles"/>
    <s v="Kernick, Viv"/>
    <s v="Axelrad, John"/>
    <m/>
    <m/>
    <m/>
    <m/>
    <m/>
    <m/>
    <m/>
    <m/>
    <m/>
    <m/>
    <m/>
    <m/>
    <m/>
    <m/>
    <m/>
    <m/>
    <m/>
    <m/>
    <m/>
    <m/>
    <m/>
    <m/>
    <m/>
    <m/>
    <m/>
    <m/>
    <m/>
    <m/>
    <m/>
    <m/>
    <m/>
    <m/>
    <m/>
    <m/>
    <m/>
    <m/>
    <m/>
    <m/>
    <m/>
    <m/>
    <m/>
    <m/>
    <m/>
    <m/>
    <m/>
    <m/>
    <m/>
    <m/>
    <m/>
    <m/>
    <m/>
    <m/>
    <m/>
    <m/>
    <m/>
    <m/>
    <m/>
    <m/>
    <m/>
    <m/>
    <m/>
    <m/>
    <m/>
    <m/>
    <m/>
    <m/>
    <m/>
    <m/>
    <m/>
    <m/>
    <m/>
    <m/>
    <m/>
    <m/>
    <m/>
    <m/>
    <m/>
    <m/>
    <m/>
    <m/>
    <m/>
    <m/>
    <m/>
    <m/>
    <m/>
    <m/>
    <m/>
    <m/>
    <m/>
    <m/>
    <m/>
    <m/>
    <m/>
    <m/>
    <m/>
    <m/>
    <m/>
    <m/>
    <m/>
    <m/>
    <m/>
    <m/>
    <m/>
    <n v="0"/>
    <n v="0"/>
    <n v="0"/>
    <n v="0"/>
    <n v="0"/>
    <n v="0"/>
    <n v="7232936"/>
    <n v="0"/>
    <m/>
    <m/>
    <m/>
    <m/>
    <m/>
    <m/>
    <m/>
    <m/>
    <m/>
    <m/>
    <m/>
    <m/>
    <m/>
    <m/>
    <m/>
    <m/>
    <m/>
    <m/>
    <m/>
    <m/>
    <m/>
    <m/>
    <m/>
    <n v="0"/>
    <n v="0"/>
    <n v="0"/>
    <m/>
    <m/>
    <m/>
    <m/>
    <m/>
    <m/>
    <m/>
    <m/>
    <m/>
    <m/>
    <m/>
    <m/>
    <m/>
    <m/>
    <m/>
    <m/>
    <m/>
    <m/>
    <m/>
    <m/>
    <m/>
    <m/>
    <m/>
    <m/>
    <m/>
    <m/>
    <m/>
    <m/>
    <m/>
    <m/>
    <m/>
    <m/>
    <m/>
    <n v="0"/>
    <n v="0"/>
    <n v="0"/>
    <n v="0"/>
    <m/>
    <m/>
    <n v="0"/>
    <n v="0"/>
    <n v="1"/>
    <n v="1"/>
    <n v="1"/>
    <m/>
    <m/>
  </r>
  <r>
    <n v="48968"/>
    <s v="Wedding Date, The"/>
    <d v="2005-02-04T00:00:00"/>
    <x v="3"/>
    <s v="T10"/>
    <n v="90"/>
    <s v="Gold Circle"/>
    <x v="2"/>
    <m/>
    <x v="0"/>
    <n v="15000000"/>
    <n v="0"/>
    <m/>
    <n v="31585300"/>
    <s v="final"/>
    <n v="6.41"/>
    <n v="0"/>
    <n v="1"/>
    <n v="0"/>
    <n v="0"/>
    <s v="UK"/>
    <m/>
    <m/>
    <m/>
    <m/>
    <m/>
    <s v="Bendinger, Jessica; Brooks, Paul; Chydzik, Michelle; Marciano, Nathalie"/>
    <s v="Kilner, Clare"/>
    <s v="Fox, Dana"/>
    <s v="Ward, Graham"/>
    <s v="Finlay, Mary"/>
    <s v="Sheffield, Jeremy"/>
    <s v="credited non-star"/>
    <s v="Cigarette"/>
    <s v="30+"/>
    <s v="Male"/>
    <s v="Caucasian"/>
    <m/>
    <m/>
    <s v="Parish, Sarah"/>
    <s v="credited non-star"/>
    <s v="Cigarette"/>
    <s v="30+"/>
    <s v="Female"/>
    <s v="Caucasian"/>
    <m/>
    <m/>
    <s v="Non-IMDb, Extra"/>
    <s v="extra"/>
    <s v="Cigarette"/>
    <s v="30+"/>
    <s v="Female"/>
    <s v="Caucasian"/>
    <m/>
    <m/>
    <m/>
    <m/>
    <m/>
    <m/>
    <m/>
    <m/>
    <m/>
    <m/>
    <m/>
    <m/>
    <m/>
    <m/>
    <m/>
    <m/>
    <m/>
    <m/>
    <m/>
    <m/>
    <m/>
    <m/>
    <m/>
    <m/>
    <m/>
    <m/>
    <m/>
    <m/>
    <m/>
    <m/>
    <m/>
    <m/>
    <m/>
    <m/>
    <m/>
    <m/>
    <m/>
    <m/>
    <m/>
    <m/>
    <m/>
    <m/>
    <m/>
    <m/>
    <m/>
    <m/>
    <m/>
    <m/>
    <m/>
    <m/>
    <m/>
    <m/>
    <m/>
    <m/>
    <m/>
    <m/>
    <m/>
    <m/>
    <m/>
    <m/>
    <m/>
    <m/>
    <m/>
    <m/>
    <m/>
    <m/>
    <m/>
    <m/>
    <m/>
    <m/>
    <m/>
    <m/>
    <m/>
    <m/>
    <m/>
    <m/>
    <m/>
    <m/>
    <m/>
    <m/>
    <m/>
    <n v="19"/>
    <n v="0"/>
    <n v="0"/>
    <n v="0"/>
    <n v="19"/>
    <s v="10 — 29"/>
    <n v="4927504"/>
    <n v="93622576"/>
    <s v="Bar/nightclub"/>
    <s v="Outdoors"/>
    <m/>
    <m/>
    <m/>
    <m/>
    <m/>
    <s v="park, outside reception hall, at outdoor table"/>
    <s v="Non-smoking adult"/>
    <m/>
    <m/>
    <s v="Outside of US"/>
    <m/>
    <m/>
    <m/>
    <m/>
    <m/>
    <m/>
    <m/>
    <m/>
    <m/>
    <m/>
    <m/>
    <n v="0"/>
    <n v="2"/>
    <n v="1"/>
    <m/>
    <m/>
    <m/>
    <m/>
    <m/>
    <m/>
    <m/>
    <m/>
    <m/>
    <m/>
    <m/>
    <m/>
    <m/>
    <m/>
    <m/>
    <m/>
    <m/>
    <s v="cigarette"/>
    <m/>
    <m/>
    <m/>
    <s v="cigarette"/>
    <s v="cigarette"/>
    <m/>
    <s v="cigarette"/>
    <s v="cigarette"/>
    <s v="cigarette"/>
    <m/>
    <m/>
    <m/>
    <s v="cigarette"/>
    <s v="Sophistication"/>
    <s v="Pro"/>
    <n v="4"/>
    <n v="6"/>
    <n v="4"/>
    <n v="2"/>
    <m/>
    <m/>
    <n v="0"/>
    <n v="2.2799999999999998"/>
    <n v="3"/>
    <n v="1"/>
    <n v="1"/>
    <m/>
    <m/>
  </r>
  <r>
    <n v="48966"/>
    <s v="Pooh's Heffalump Movie"/>
    <d v="2005-02-11T00:00:00"/>
    <x v="3"/>
    <s v="T10"/>
    <n v="68"/>
    <s v="Disney Anim"/>
    <x v="1"/>
    <m/>
    <x v="3"/>
    <n v="20000000"/>
    <n v="0"/>
    <m/>
    <n v="18081626"/>
    <s v="final"/>
    <n v="6.41"/>
    <n v="0"/>
    <n v="0"/>
    <n v="0"/>
    <n v="0"/>
    <s v="US"/>
    <s v="CA"/>
    <m/>
    <m/>
    <m/>
    <m/>
    <s v="Koplos-Miller, Jessica"/>
    <s v="Nissen, Frank"/>
    <s v="Hohlfeld, Brian; Spiliotopoulos, Evan"/>
    <m/>
    <s v="Frazen, Nancy; Rocco, Anthony"/>
    <m/>
    <m/>
    <m/>
    <m/>
    <m/>
    <m/>
    <m/>
    <m/>
    <m/>
    <m/>
    <m/>
    <m/>
    <m/>
    <m/>
    <m/>
    <m/>
    <m/>
    <m/>
    <m/>
    <m/>
    <m/>
    <m/>
    <m/>
    <m/>
    <m/>
    <m/>
    <m/>
    <m/>
    <m/>
    <m/>
    <m/>
    <m/>
    <m/>
    <m/>
    <m/>
    <m/>
    <m/>
    <m/>
    <m/>
    <m/>
    <m/>
    <m/>
    <m/>
    <m/>
    <m/>
    <m/>
    <m/>
    <m/>
    <m/>
    <m/>
    <m/>
    <m/>
    <m/>
    <m/>
    <m/>
    <m/>
    <m/>
    <m/>
    <m/>
    <m/>
    <m/>
    <m/>
    <m/>
    <m/>
    <m/>
    <m/>
    <m/>
    <m/>
    <m/>
    <m/>
    <m/>
    <m/>
    <m/>
    <m/>
    <m/>
    <m/>
    <m/>
    <m/>
    <m/>
    <m/>
    <m/>
    <m/>
    <m/>
    <m/>
    <m/>
    <m/>
    <m/>
    <m/>
    <m/>
    <m/>
    <m/>
    <m/>
    <m/>
    <m/>
    <m/>
    <m/>
    <m/>
    <m/>
    <m/>
    <m/>
    <m/>
    <m/>
    <m/>
    <n v="0"/>
    <n v="0"/>
    <n v="0"/>
    <n v="0"/>
    <n v="0"/>
    <n v="0"/>
    <n v="2820846"/>
    <n v="0"/>
    <m/>
    <m/>
    <m/>
    <m/>
    <m/>
    <m/>
    <m/>
    <m/>
    <m/>
    <m/>
    <m/>
    <m/>
    <m/>
    <m/>
    <m/>
    <m/>
    <m/>
    <m/>
    <m/>
    <m/>
    <m/>
    <m/>
    <m/>
    <n v="0"/>
    <n v="0"/>
    <n v="0"/>
    <m/>
    <m/>
    <m/>
    <m/>
    <m/>
    <m/>
    <m/>
    <m/>
    <m/>
    <m/>
    <m/>
    <m/>
    <m/>
    <m/>
    <m/>
    <m/>
    <m/>
    <m/>
    <m/>
    <m/>
    <m/>
    <m/>
    <m/>
    <m/>
    <m/>
    <m/>
    <m/>
    <m/>
    <m/>
    <m/>
    <m/>
    <m/>
    <m/>
    <n v="0"/>
    <n v="0"/>
    <n v="0"/>
    <n v="0"/>
    <m/>
    <m/>
    <n v="0"/>
    <n v="0"/>
    <n v="1"/>
    <n v="1"/>
    <n v="1"/>
    <m/>
    <m/>
  </r>
  <r>
    <n v="48967"/>
    <s v="Hitch"/>
    <d v="2005-02-11T00:00:00"/>
    <x v="3"/>
    <s v="T10"/>
    <n v="115"/>
    <s v="Overbrook"/>
    <x v="6"/>
    <m/>
    <x v="0"/>
    <n v="70000000"/>
    <n v="0"/>
    <m/>
    <n v="177575142"/>
    <s v="final"/>
    <n v="6.41"/>
    <n v="0"/>
    <n v="0"/>
    <n v="0"/>
    <n v="0"/>
    <s v="US"/>
    <s v="NY"/>
    <m/>
    <m/>
    <m/>
    <m/>
    <s v="Lassiter, James"/>
    <s v="Tennant, Andy"/>
    <s v="Bisch, Kevin"/>
    <s v="Lasowitz, Martin"/>
    <s v="Takaki, Troy"/>
    <m/>
    <m/>
    <m/>
    <m/>
    <m/>
    <m/>
    <m/>
    <m/>
    <m/>
    <m/>
    <m/>
    <m/>
    <m/>
    <m/>
    <m/>
    <m/>
    <m/>
    <m/>
    <m/>
    <m/>
    <m/>
    <m/>
    <m/>
    <m/>
    <m/>
    <m/>
    <m/>
    <m/>
    <m/>
    <m/>
    <m/>
    <m/>
    <m/>
    <m/>
    <m/>
    <m/>
    <m/>
    <m/>
    <m/>
    <m/>
    <m/>
    <m/>
    <m/>
    <m/>
    <m/>
    <m/>
    <m/>
    <m/>
    <m/>
    <m/>
    <m/>
    <m/>
    <m/>
    <m/>
    <m/>
    <m/>
    <m/>
    <m/>
    <m/>
    <m/>
    <m/>
    <m/>
    <m/>
    <m/>
    <m/>
    <m/>
    <m/>
    <m/>
    <m/>
    <m/>
    <m/>
    <m/>
    <m/>
    <m/>
    <m/>
    <m/>
    <m/>
    <m/>
    <m/>
    <m/>
    <m/>
    <m/>
    <m/>
    <m/>
    <m/>
    <m/>
    <m/>
    <m/>
    <m/>
    <m/>
    <m/>
    <m/>
    <m/>
    <m/>
    <m/>
    <m/>
    <m/>
    <m/>
    <m/>
    <m/>
    <m/>
    <m/>
    <m/>
    <n v="0"/>
    <n v="0"/>
    <n v="0"/>
    <n v="0"/>
    <n v="0"/>
    <n v="0"/>
    <n v="27702830"/>
    <n v="0"/>
    <m/>
    <m/>
    <m/>
    <m/>
    <m/>
    <m/>
    <m/>
    <m/>
    <m/>
    <m/>
    <m/>
    <m/>
    <m/>
    <m/>
    <m/>
    <m/>
    <m/>
    <m/>
    <m/>
    <m/>
    <m/>
    <m/>
    <m/>
    <n v="0"/>
    <n v="0"/>
    <n v="0"/>
    <m/>
    <m/>
    <m/>
    <m/>
    <m/>
    <m/>
    <m/>
    <m/>
    <m/>
    <m/>
    <m/>
    <m/>
    <m/>
    <m/>
    <m/>
    <m/>
    <m/>
    <m/>
    <m/>
    <m/>
    <m/>
    <m/>
    <m/>
    <m/>
    <m/>
    <m/>
    <m/>
    <m/>
    <m/>
    <m/>
    <m/>
    <m/>
    <m/>
    <n v="0"/>
    <n v="0"/>
    <n v="0"/>
    <n v="0"/>
    <m/>
    <m/>
    <n v="0"/>
    <n v="0"/>
    <n v="1"/>
    <n v="1"/>
    <n v="1"/>
    <m/>
    <m/>
  </r>
  <r>
    <n v="48969"/>
    <s v="Constantine"/>
    <d v="2005-02-18T00:00:00"/>
    <x v="3"/>
    <s v="T10"/>
    <n v="121"/>
    <s v="Di Bonaventura"/>
    <x v="4"/>
    <m/>
    <x v="1"/>
    <n v="100000000"/>
    <n v="0"/>
    <m/>
    <n v="75500759"/>
    <s v="final"/>
    <n v="6.41"/>
    <n v="0"/>
    <n v="1"/>
    <n v="0"/>
    <n v="0"/>
    <s v="US"/>
    <s v="CA"/>
    <m/>
    <m/>
    <m/>
    <m/>
    <s v="di Bonaventura, Lorenzo; Goldsman, Akiva; Melniker, Benjamin; Donner, Lauren Shuler"/>
    <s v="Lawrence, Francis"/>
    <s v="Brodbin, Kevin; Cappello, Frank A."/>
    <s v="Corwin, Kirk"/>
    <s v="Wahrman, Wayne"/>
    <s v="Reeves, Keanu"/>
    <s v="star"/>
    <s v="Cigarette"/>
    <s v="30+"/>
    <s v="Male"/>
    <s v="Caucasian"/>
    <m/>
    <s v="Good guy"/>
    <s v="Hounsou, Djimon"/>
    <s v="credited non-star"/>
    <s v="Cigar"/>
    <s v="30+"/>
    <s v="Male"/>
    <s v="African American"/>
    <m/>
    <s v="Good guy"/>
    <s v="Non-IMDb, Extra"/>
    <s v="extra"/>
    <s v="Cigarette"/>
    <s v="30+"/>
    <s v="Male"/>
    <s v="African American"/>
    <m/>
    <m/>
    <m/>
    <m/>
    <m/>
    <m/>
    <m/>
    <m/>
    <m/>
    <m/>
    <m/>
    <m/>
    <m/>
    <m/>
    <m/>
    <m/>
    <m/>
    <m/>
    <m/>
    <m/>
    <m/>
    <m/>
    <m/>
    <m/>
    <m/>
    <m/>
    <m/>
    <m/>
    <m/>
    <m/>
    <m/>
    <m/>
    <m/>
    <m/>
    <m/>
    <m/>
    <m/>
    <m/>
    <m/>
    <m/>
    <m/>
    <m/>
    <m/>
    <m/>
    <m/>
    <m/>
    <m/>
    <m/>
    <m/>
    <m/>
    <m/>
    <m/>
    <m/>
    <m/>
    <m/>
    <m/>
    <m/>
    <m/>
    <m/>
    <m/>
    <m/>
    <m/>
    <m/>
    <m/>
    <m/>
    <m/>
    <m/>
    <s v="Marlboro"/>
    <s v="Marlboro"/>
    <s v="No actor use"/>
    <s v="Billboard or poster"/>
    <m/>
    <m/>
    <m/>
    <m/>
    <m/>
    <m/>
    <m/>
    <m/>
    <m/>
    <m/>
    <n v="74"/>
    <n v="2"/>
    <n v="0"/>
    <n v="0"/>
    <n v="76"/>
    <s v="50+"/>
    <n v="11778590"/>
    <n v="895172840"/>
    <s v="Home"/>
    <s v="Bar/nightclub"/>
    <s v="Medical facility"/>
    <s v="Outdoors"/>
    <m/>
    <m/>
    <m/>
    <s v="street, out cab window"/>
    <s v="Non-smoking adult"/>
    <m/>
    <m/>
    <s v="California"/>
    <m/>
    <m/>
    <m/>
    <m/>
    <m/>
    <m/>
    <m/>
    <m/>
    <m/>
    <m/>
    <m/>
    <n v="1"/>
    <n v="1"/>
    <n v="1"/>
    <s v="Comment by actor/actress"/>
    <s v="Constantine looks at cigarette and says &quot;Now I'm going to be done in by this. Camera lingers on Surgeon Gen. warning on cigarette pack with enough time to read the entire warning."/>
    <m/>
    <s v="Health of Smoker"/>
    <s v="Other"/>
    <m/>
    <m/>
    <m/>
    <m/>
    <m/>
    <m/>
    <m/>
    <m/>
    <m/>
    <m/>
    <m/>
    <s v="Gabriel to Constantine &quot;You are going to die early because you smoked 30 cigs a day since you were 15. Lucifer pulls out handfuls of black goop from Constantine's lungs. At end Constantine reaches for gum instead of cigarette. Lucifer says he hasTI stock"/>
    <m/>
    <m/>
    <m/>
    <m/>
    <m/>
    <m/>
    <m/>
    <s v="cigarette"/>
    <m/>
    <s v="cigarette"/>
    <m/>
    <m/>
    <s v="cigar"/>
    <m/>
    <m/>
    <s v="Anti"/>
    <n v="6"/>
    <n v="0"/>
    <n v="6"/>
    <n v="3"/>
    <s v="Specific brand, negative consequences of tobacco use"/>
    <s v="use in non-smoking area; specific brand depiction"/>
    <n v="1"/>
    <n v="2.14"/>
    <n v="5"/>
    <n v="1"/>
    <n v="1"/>
    <m/>
    <m/>
  </r>
  <r>
    <n v="48970"/>
    <s v="Because of Winn-Dixie"/>
    <d v="2005-02-18T00:00:00"/>
    <x v="3"/>
    <s v="T10"/>
    <n v="106"/>
    <s v="Walden"/>
    <x v="5"/>
    <m/>
    <x v="2"/>
    <n v="14000000"/>
    <n v="0"/>
    <m/>
    <n v="32645546"/>
    <s v="final"/>
    <n v="6.41"/>
    <n v="0"/>
    <n v="0"/>
    <n v="0"/>
    <n v="0"/>
    <s v="US"/>
    <s v="LA"/>
    <m/>
    <m/>
    <m/>
    <m/>
    <s v="Albert, Trevor; Singleton, Joan"/>
    <s v="Wang, Wayne"/>
    <s v="Singleton, Joan"/>
    <s v="Martin, Michael S."/>
    <s v="Slevin, Deirdre"/>
    <m/>
    <m/>
    <m/>
    <m/>
    <m/>
    <m/>
    <m/>
    <m/>
    <m/>
    <m/>
    <m/>
    <m/>
    <m/>
    <m/>
    <m/>
    <m/>
    <m/>
    <m/>
    <m/>
    <m/>
    <m/>
    <m/>
    <m/>
    <m/>
    <m/>
    <m/>
    <m/>
    <m/>
    <m/>
    <m/>
    <m/>
    <m/>
    <m/>
    <m/>
    <m/>
    <m/>
    <m/>
    <m/>
    <m/>
    <m/>
    <m/>
    <m/>
    <m/>
    <m/>
    <m/>
    <m/>
    <m/>
    <m/>
    <m/>
    <m/>
    <m/>
    <m/>
    <m/>
    <m/>
    <m/>
    <m/>
    <m/>
    <m/>
    <m/>
    <m/>
    <m/>
    <m/>
    <m/>
    <m/>
    <m/>
    <m/>
    <m/>
    <m/>
    <m/>
    <m/>
    <m/>
    <m/>
    <m/>
    <m/>
    <m/>
    <m/>
    <m/>
    <m/>
    <m/>
    <m/>
    <m/>
    <m/>
    <m/>
    <m/>
    <m/>
    <m/>
    <m/>
    <m/>
    <m/>
    <m/>
    <m/>
    <m/>
    <m/>
    <m/>
    <m/>
    <m/>
    <m/>
    <m/>
    <m/>
    <m/>
    <m/>
    <m/>
    <m/>
    <n v="0"/>
    <n v="0"/>
    <n v="0"/>
    <n v="0"/>
    <n v="0"/>
    <n v="0"/>
    <n v="5092909"/>
    <n v="0"/>
    <m/>
    <m/>
    <m/>
    <m/>
    <m/>
    <m/>
    <m/>
    <m/>
    <m/>
    <m/>
    <m/>
    <m/>
    <m/>
    <m/>
    <m/>
    <m/>
    <m/>
    <m/>
    <m/>
    <m/>
    <m/>
    <m/>
    <m/>
    <n v="0"/>
    <n v="0"/>
    <n v="0"/>
    <m/>
    <m/>
    <m/>
    <m/>
    <m/>
    <m/>
    <m/>
    <m/>
    <m/>
    <m/>
    <m/>
    <m/>
    <m/>
    <m/>
    <m/>
    <m/>
    <m/>
    <m/>
    <m/>
    <m/>
    <m/>
    <m/>
    <m/>
    <m/>
    <m/>
    <m/>
    <m/>
    <m/>
    <m/>
    <m/>
    <m/>
    <m/>
    <m/>
    <n v="0"/>
    <n v="0"/>
    <n v="0"/>
    <n v="0"/>
    <m/>
    <m/>
    <n v="0"/>
    <n v="0"/>
    <n v="1"/>
    <n v="1"/>
    <n v="1"/>
    <m/>
    <m/>
  </r>
  <r>
    <n v="48971"/>
    <s v="Son of the Mask"/>
    <d v="2005-02-18T00:00:00"/>
    <x v="3"/>
    <s v="T10"/>
    <n v="86"/>
    <s v="Dark Horse"/>
    <x v="4"/>
    <m/>
    <x v="2"/>
    <n v="74000000"/>
    <n v="0"/>
    <m/>
    <n v="17010646"/>
    <s v="final"/>
    <n v="6.41"/>
    <n v="0"/>
    <n v="1"/>
    <n v="0"/>
    <n v="0"/>
    <s v="Australia"/>
    <m/>
    <m/>
    <m/>
    <m/>
    <m/>
    <s v="Huggins, Erica; Kroopf, Scott; Khazei, Lance"/>
    <s v="Guterman, Lawrence"/>
    <m/>
    <s v="Dusting, Brian"/>
    <s v="Campbell, Malcolm"/>
    <s v="Cumming, Alan"/>
    <s v="star"/>
    <s v="Cigarette"/>
    <s v="30+"/>
    <s v="Male"/>
    <s v="Caucasian"/>
    <m/>
    <s v="Bad guy"/>
    <m/>
    <s v="extra"/>
    <s v="Cigarette"/>
    <s v="30+"/>
    <s v="Male"/>
    <s v="Caucasian"/>
    <m/>
    <m/>
    <s v="Non-IMDb, Extra"/>
    <s v="extra"/>
    <s v="Cigar"/>
    <s v="30+"/>
    <s v="Male"/>
    <s v="Caucasian"/>
    <m/>
    <m/>
    <m/>
    <m/>
    <m/>
    <m/>
    <m/>
    <m/>
    <m/>
    <m/>
    <m/>
    <m/>
    <m/>
    <m/>
    <m/>
    <m/>
    <m/>
    <m/>
    <m/>
    <m/>
    <m/>
    <m/>
    <m/>
    <m/>
    <m/>
    <m/>
    <m/>
    <m/>
    <m/>
    <m/>
    <m/>
    <m/>
    <m/>
    <m/>
    <m/>
    <m/>
    <m/>
    <m/>
    <m/>
    <m/>
    <m/>
    <m/>
    <m/>
    <m/>
    <m/>
    <m/>
    <m/>
    <m/>
    <m/>
    <m/>
    <m/>
    <m/>
    <m/>
    <m/>
    <m/>
    <m/>
    <m/>
    <m/>
    <m/>
    <m/>
    <m/>
    <m/>
    <m/>
    <m/>
    <m/>
    <m/>
    <m/>
    <m/>
    <m/>
    <m/>
    <m/>
    <m/>
    <m/>
    <m/>
    <m/>
    <m/>
    <m/>
    <m/>
    <m/>
    <m/>
    <m/>
    <n v="7"/>
    <n v="9"/>
    <n v="0"/>
    <n v="0"/>
    <n v="16"/>
    <s v="10 — 29"/>
    <n v="2653767"/>
    <n v="42460272"/>
    <s v="Outdoors"/>
    <m/>
    <m/>
    <m/>
    <m/>
    <m/>
    <s v="on TV"/>
    <s v="in alley"/>
    <m/>
    <m/>
    <m/>
    <m/>
    <m/>
    <m/>
    <m/>
    <m/>
    <m/>
    <m/>
    <m/>
    <m/>
    <m/>
    <m/>
    <m/>
    <n v="1"/>
    <n v="0"/>
    <n v="2"/>
    <m/>
    <m/>
    <m/>
    <m/>
    <m/>
    <m/>
    <m/>
    <m/>
    <m/>
    <m/>
    <m/>
    <m/>
    <m/>
    <m/>
    <m/>
    <m/>
    <m/>
    <m/>
    <m/>
    <m/>
    <s v="cigarette; cigar"/>
    <m/>
    <m/>
    <m/>
    <m/>
    <m/>
    <m/>
    <s v="cigarette"/>
    <m/>
    <m/>
    <s v="cigar"/>
    <s v="A cartoon shows a baby giving father box of cigars to gain father's attention over the dog in the cartoon; treasured item (B)"/>
    <s v="Pro"/>
    <n v="4"/>
    <n v="6"/>
    <n v="6"/>
    <n v="1"/>
    <m/>
    <m/>
    <n v="0"/>
    <n v="2.42"/>
    <n v="3"/>
    <n v="1"/>
    <n v="1"/>
    <m/>
    <m/>
  </r>
  <r>
    <n v="48972"/>
    <s v="Man of the House"/>
    <d v="2005-02-25T00:00:00"/>
    <x v="3"/>
    <s v="T10"/>
    <n v="97"/>
    <s v="Revolution"/>
    <x v="6"/>
    <m/>
    <x v="0"/>
    <n v="40000000"/>
    <n v="0"/>
    <m/>
    <n v="19118247"/>
    <s v="final"/>
    <n v="6.41"/>
    <n v="0"/>
    <n v="1"/>
    <n v="0"/>
    <n v="0"/>
    <s v="US"/>
    <s v="TX"/>
    <m/>
    <m/>
    <m/>
    <m/>
    <s v="Garner, Todd; Reuther, Steven"/>
    <s v="Herek, Stephen"/>
    <s v="Ramsey, Robert; Stone, Matthew; McLaughlin, John J."/>
    <s v="Grady, Dwayne"/>
    <s v="Lebenzon, Chris"/>
    <s v="Ermey, R. Lee"/>
    <s v="credited non-star"/>
    <s v="Cigar"/>
    <s v="30+"/>
    <s v="Male"/>
    <s v="Caucasian"/>
    <m/>
    <s v="Good guy"/>
    <s v="Non-IMDb, Extra"/>
    <s v="extra"/>
    <s v="Cigarette"/>
    <s v="20-30"/>
    <s v="Male"/>
    <s v="Caucasian"/>
    <m/>
    <m/>
    <m/>
    <m/>
    <m/>
    <m/>
    <m/>
    <m/>
    <m/>
    <m/>
    <m/>
    <m/>
    <m/>
    <m/>
    <m/>
    <m/>
    <m/>
    <m/>
    <m/>
    <m/>
    <m/>
    <m/>
    <m/>
    <m/>
    <m/>
    <m/>
    <m/>
    <m/>
    <m/>
    <m/>
    <m/>
    <m/>
    <m/>
    <m/>
    <m/>
    <m/>
    <m/>
    <m/>
    <m/>
    <m/>
    <m/>
    <m/>
    <m/>
    <m/>
    <m/>
    <m/>
    <m/>
    <m/>
    <m/>
    <m/>
    <m/>
    <m/>
    <m/>
    <m/>
    <m/>
    <m/>
    <m/>
    <m/>
    <m/>
    <m/>
    <m/>
    <m/>
    <m/>
    <m/>
    <m/>
    <m/>
    <m/>
    <m/>
    <m/>
    <m/>
    <m/>
    <m/>
    <m/>
    <m/>
    <m/>
    <m/>
    <m/>
    <m/>
    <m/>
    <m/>
    <m/>
    <m/>
    <m/>
    <m/>
    <m/>
    <m/>
    <m/>
    <m/>
    <m/>
    <n v="2"/>
    <n v="2"/>
    <n v="0"/>
    <n v="0"/>
    <n v="4"/>
    <s v="1 — 9"/>
    <n v="2982566"/>
    <n v="11930264"/>
    <s v="Workplace"/>
    <s v="Bar/nightclub"/>
    <m/>
    <m/>
    <m/>
    <m/>
    <m/>
    <m/>
    <s v="Non-smoking adult"/>
    <m/>
    <m/>
    <s v="Elsewhere in US"/>
    <m/>
    <m/>
    <m/>
    <m/>
    <m/>
    <m/>
    <m/>
    <m/>
    <m/>
    <m/>
    <m/>
    <n v="0"/>
    <n v="1"/>
    <n v="1"/>
    <m/>
    <m/>
    <m/>
    <m/>
    <m/>
    <m/>
    <m/>
    <m/>
    <m/>
    <m/>
    <m/>
    <m/>
    <m/>
    <m/>
    <m/>
    <m/>
    <m/>
    <m/>
    <s v="cigarette"/>
    <m/>
    <s v="cigar"/>
    <m/>
    <m/>
    <m/>
    <m/>
    <m/>
    <m/>
    <m/>
    <m/>
    <m/>
    <m/>
    <m/>
    <s v="Pro"/>
    <n v="2"/>
    <n v="6"/>
    <n v="4"/>
    <n v="2"/>
    <m/>
    <m/>
    <n v="0"/>
    <n v="2"/>
    <n v="3"/>
    <n v="1"/>
    <n v="1"/>
    <m/>
    <m/>
  </r>
  <r>
    <n v="48973"/>
    <s v="Cursed"/>
    <d v="2005-02-25T00:00:00"/>
    <x v="3"/>
    <s v="T10"/>
    <n v="96"/>
    <s v="Craven-Maddalena"/>
    <x v="0"/>
    <s v="Weinstein"/>
    <x v="0"/>
    <n v="35000000"/>
    <n v="0"/>
    <m/>
    <n v="19294901"/>
    <s v="final"/>
    <n v="6.41"/>
    <n v="0"/>
    <n v="0"/>
    <n v="0"/>
    <n v="0"/>
    <s v="US"/>
    <s v="CA"/>
    <m/>
    <s v="CAN"/>
    <m/>
    <s v="AB"/>
    <s v="Maddalena, Marianne; Williamson, Kevin"/>
    <s v="Craven, Wes"/>
    <s v="Williamson, Kevin"/>
    <s v="Jones, John Paul 'J.P.'"/>
    <s v="Dávalos, Raúl"/>
    <m/>
    <m/>
    <m/>
    <m/>
    <m/>
    <m/>
    <m/>
    <m/>
    <m/>
    <m/>
    <m/>
    <m/>
    <m/>
    <m/>
    <m/>
    <m/>
    <m/>
    <m/>
    <m/>
    <m/>
    <m/>
    <m/>
    <m/>
    <m/>
    <m/>
    <m/>
    <m/>
    <m/>
    <m/>
    <m/>
    <m/>
    <m/>
    <m/>
    <m/>
    <m/>
    <m/>
    <m/>
    <m/>
    <m/>
    <m/>
    <m/>
    <m/>
    <m/>
    <m/>
    <m/>
    <m/>
    <m/>
    <m/>
    <m/>
    <m/>
    <m/>
    <m/>
    <m/>
    <m/>
    <m/>
    <m/>
    <m/>
    <m/>
    <m/>
    <m/>
    <m/>
    <m/>
    <m/>
    <m/>
    <m/>
    <m/>
    <m/>
    <m/>
    <m/>
    <m/>
    <m/>
    <m/>
    <m/>
    <m/>
    <m/>
    <m/>
    <m/>
    <m/>
    <m/>
    <m/>
    <m/>
    <m/>
    <m/>
    <m/>
    <m/>
    <m/>
    <m/>
    <m/>
    <m/>
    <m/>
    <m/>
    <m/>
    <m/>
    <m/>
    <m/>
    <m/>
    <m/>
    <m/>
    <m/>
    <m/>
    <m/>
    <m/>
    <m/>
    <n v="0"/>
    <n v="0"/>
    <n v="0"/>
    <n v="0"/>
    <n v="0"/>
    <n v="0"/>
    <n v="3010125"/>
    <n v="0"/>
    <m/>
    <m/>
    <m/>
    <m/>
    <m/>
    <m/>
    <m/>
    <m/>
    <m/>
    <m/>
    <m/>
    <m/>
    <m/>
    <m/>
    <m/>
    <m/>
    <m/>
    <m/>
    <m/>
    <m/>
    <m/>
    <m/>
    <m/>
    <n v="0"/>
    <n v="0"/>
    <n v="0"/>
    <m/>
    <m/>
    <m/>
    <m/>
    <m/>
    <m/>
    <m/>
    <m/>
    <m/>
    <m/>
    <m/>
    <m/>
    <m/>
    <m/>
    <m/>
    <m/>
    <m/>
    <m/>
    <m/>
    <m/>
    <m/>
    <m/>
    <m/>
    <m/>
    <m/>
    <m/>
    <m/>
    <m/>
    <m/>
    <m/>
    <m/>
    <m/>
    <m/>
    <n v="0"/>
    <n v="0"/>
    <n v="0"/>
    <n v="0"/>
    <m/>
    <m/>
    <n v="0"/>
    <n v="0"/>
    <n v="1"/>
    <n v="1"/>
    <n v="1"/>
    <m/>
    <m/>
  </r>
  <r>
    <n v="48974"/>
    <s v="Diary of a Mad Black Woman"/>
    <d v="2005-02-25T00:00:00"/>
    <x v="3"/>
    <s v="T10"/>
    <n v="116"/>
    <s v="Tyler Perry"/>
    <x v="0"/>
    <s v="Lionsgate"/>
    <x v="0"/>
    <n v="5500000"/>
    <n v="0"/>
    <m/>
    <n v="50382128"/>
    <s v="final"/>
    <n v="6.41"/>
    <n v="0"/>
    <n v="1"/>
    <n v="0"/>
    <n v="0"/>
    <s v="US"/>
    <s v="GA"/>
    <m/>
    <m/>
    <m/>
    <m/>
    <s v="Cannon, Reuben; Perry, Tyler"/>
    <s v="Grant, Darren"/>
    <s v="Perry, Tyler"/>
    <s v="Kasinger, Kathleen"/>
    <s v="Shropshire, Terilyn A."/>
    <s v="Perry, Tyler"/>
    <s v="star"/>
    <s v="Cigarette"/>
    <s v="30+"/>
    <s v="Unidentified"/>
    <s v="African American"/>
    <m/>
    <s v="Good guy"/>
    <s v="Elise, Kimberly"/>
    <s v="star"/>
    <s v="Cigarette"/>
    <s v="30+"/>
    <s v="Female"/>
    <s v="African American"/>
    <m/>
    <s v="Good guy"/>
    <s v="Non-IMDb, Extra"/>
    <s v="extra"/>
    <s v="Cigarette"/>
    <s v="20-30"/>
    <s v="Female"/>
    <s v="Caucasian"/>
    <m/>
    <m/>
    <s v="Non-IMDb, Extra"/>
    <s v="extra"/>
    <s v="Cigarette"/>
    <s v="30+"/>
    <s v="Male"/>
    <s v="Other"/>
    <s v="Unidentified"/>
    <m/>
    <m/>
    <m/>
    <m/>
    <m/>
    <m/>
    <m/>
    <m/>
    <m/>
    <m/>
    <m/>
    <m/>
    <m/>
    <m/>
    <m/>
    <m/>
    <m/>
    <m/>
    <m/>
    <m/>
    <m/>
    <m/>
    <m/>
    <m/>
    <m/>
    <m/>
    <m/>
    <m/>
    <m/>
    <m/>
    <m/>
    <m/>
    <m/>
    <m/>
    <m/>
    <m/>
    <m/>
    <m/>
    <m/>
    <m/>
    <m/>
    <m/>
    <m/>
    <m/>
    <m/>
    <m/>
    <m/>
    <m/>
    <m/>
    <m/>
    <m/>
    <m/>
    <m/>
    <m/>
    <m/>
    <m/>
    <m/>
    <m/>
    <m/>
    <m/>
    <m/>
    <m/>
    <m/>
    <m/>
    <m/>
    <m/>
    <m/>
    <m/>
    <m/>
    <m/>
    <m/>
    <m/>
    <n v="22"/>
    <n v="0"/>
    <n v="0"/>
    <n v="0"/>
    <n v="22"/>
    <s v="10 — 29"/>
    <n v="7859926"/>
    <n v="172918372"/>
    <s v="Home"/>
    <s v="Outdoors"/>
    <m/>
    <m/>
    <m/>
    <m/>
    <m/>
    <s v="porch"/>
    <s v="Non-smoking adult"/>
    <s v="Pregnant/ill person"/>
    <m/>
    <s v="Elsewhere in US"/>
    <m/>
    <m/>
    <m/>
    <m/>
    <m/>
    <m/>
    <m/>
    <m/>
    <m/>
    <m/>
    <m/>
    <n v="2"/>
    <n v="0"/>
    <n v="2"/>
    <m/>
    <m/>
    <m/>
    <m/>
    <m/>
    <m/>
    <m/>
    <m/>
    <m/>
    <m/>
    <m/>
    <m/>
    <m/>
    <m/>
    <m/>
    <m/>
    <m/>
    <m/>
    <m/>
    <m/>
    <m/>
    <m/>
    <m/>
    <m/>
    <s v="cigarette"/>
    <s v="cigarette"/>
    <m/>
    <m/>
    <m/>
    <m/>
    <m/>
    <m/>
    <s v="Pro"/>
    <n v="4"/>
    <n v="6"/>
    <n v="6"/>
    <n v="3"/>
    <s v="Tobacco use around pregnant/ill person"/>
    <s v="use near child/pregnant/ill person"/>
    <n v="0"/>
    <n v="2.71"/>
    <n v="6"/>
    <n v="1"/>
    <n v="1"/>
    <m/>
    <s v="Pregnant woman uses tobacco."/>
  </r>
  <r>
    <n v="48975"/>
    <s v="Pacifier, The"/>
    <d v="2005-03-04T00:00:00"/>
    <x v="3"/>
    <s v="T10"/>
    <n v="91"/>
    <s v="Spyglass"/>
    <x v="1"/>
    <m/>
    <x v="2"/>
    <n v="56000000"/>
    <n v="0"/>
    <m/>
    <n v="113006880"/>
    <s v="final"/>
    <n v="6.41"/>
    <n v="0"/>
    <n v="0"/>
    <n v="0"/>
    <n v="0"/>
    <s v="CAN"/>
    <m/>
    <s v="ON"/>
    <m/>
    <m/>
    <m/>
    <s v="Barber, Gary; Birnbaum, Roger; Glickman, Jonathan"/>
    <s v="Shankman, Adam"/>
    <s v="Lennon, Thomas; Garant, Ben"/>
    <s v="Geggie, Christopher"/>
    <s v="Greenbury, Christopher"/>
    <m/>
    <m/>
    <m/>
    <m/>
    <m/>
    <m/>
    <m/>
    <m/>
    <m/>
    <m/>
    <m/>
    <m/>
    <m/>
    <m/>
    <m/>
    <m/>
    <m/>
    <m/>
    <m/>
    <m/>
    <m/>
    <m/>
    <m/>
    <m/>
    <m/>
    <m/>
    <m/>
    <m/>
    <m/>
    <m/>
    <m/>
    <m/>
    <m/>
    <m/>
    <m/>
    <m/>
    <m/>
    <m/>
    <m/>
    <m/>
    <m/>
    <m/>
    <m/>
    <m/>
    <m/>
    <m/>
    <m/>
    <m/>
    <m/>
    <m/>
    <m/>
    <m/>
    <m/>
    <m/>
    <m/>
    <m/>
    <m/>
    <m/>
    <m/>
    <m/>
    <m/>
    <m/>
    <m/>
    <m/>
    <m/>
    <m/>
    <m/>
    <m/>
    <m/>
    <m/>
    <m/>
    <m/>
    <m/>
    <m/>
    <m/>
    <m/>
    <m/>
    <m/>
    <m/>
    <m/>
    <m/>
    <m/>
    <m/>
    <m/>
    <m/>
    <m/>
    <m/>
    <m/>
    <m/>
    <m/>
    <m/>
    <m/>
    <m/>
    <m/>
    <m/>
    <m/>
    <m/>
    <m/>
    <m/>
    <m/>
    <m/>
    <m/>
    <m/>
    <n v="0"/>
    <n v="0"/>
    <n v="0"/>
    <n v="0"/>
    <n v="0"/>
    <n v="0"/>
    <n v="17629778"/>
    <n v="0"/>
    <m/>
    <m/>
    <m/>
    <m/>
    <m/>
    <m/>
    <m/>
    <m/>
    <m/>
    <m/>
    <m/>
    <m/>
    <m/>
    <m/>
    <m/>
    <m/>
    <m/>
    <m/>
    <m/>
    <m/>
    <m/>
    <m/>
    <m/>
    <n v="0"/>
    <n v="0"/>
    <n v="0"/>
    <m/>
    <m/>
    <m/>
    <m/>
    <m/>
    <m/>
    <m/>
    <m/>
    <m/>
    <m/>
    <m/>
    <m/>
    <m/>
    <m/>
    <m/>
    <m/>
    <m/>
    <m/>
    <m/>
    <m/>
    <m/>
    <m/>
    <m/>
    <m/>
    <m/>
    <m/>
    <m/>
    <m/>
    <m/>
    <m/>
    <m/>
    <m/>
    <m/>
    <n v="0"/>
    <n v="0"/>
    <n v="0"/>
    <n v="0"/>
    <m/>
    <m/>
    <n v="0"/>
    <n v="0"/>
    <n v="1"/>
    <n v="1"/>
    <n v="1"/>
    <m/>
    <m/>
  </r>
  <r>
    <n v="48976"/>
    <s v="Be Cool"/>
    <d v="2005-03-04T00:00:00"/>
    <x v="3"/>
    <s v="T10"/>
    <n v="114"/>
    <s v="Jersey"/>
    <x v="0"/>
    <s v="MGM"/>
    <x v="0"/>
    <n v="53000000"/>
    <n v="0"/>
    <m/>
    <n v="55808744"/>
    <s v="final"/>
    <n v="6.41"/>
    <n v="0"/>
    <n v="1"/>
    <n v="0"/>
    <n v="0"/>
    <s v="US"/>
    <s v="CA"/>
    <m/>
    <m/>
    <m/>
    <m/>
    <s v="DeVito, Danny; Nicksay, David; Shamberg, Michael; Sher, Stacey"/>
    <s v="Gray, F. Gary"/>
    <s v="Steinfeld, Peter"/>
    <s v="Johnson, Kent H."/>
    <s v="Kahn, Sheldon"/>
    <s v="Travolta, John"/>
    <s v="star"/>
    <s v="Cigarette"/>
    <s v="30+"/>
    <s v="Male"/>
    <s v="Caucasian"/>
    <m/>
    <s v="Good guy"/>
    <s v="Travolta, John"/>
    <s v="star"/>
    <s v="Cigar"/>
    <s v="30+"/>
    <s v="Male"/>
    <s v="Caucasian"/>
    <m/>
    <s v="Good guy"/>
    <s v="Vaughn, Vince"/>
    <s v="credited non-star"/>
    <s v="Cigarette"/>
    <s v="30+"/>
    <s v="Male"/>
    <s v="Caucasian"/>
    <m/>
    <m/>
    <s v="Vaughn, Vince"/>
    <s v="credited non-star"/>
    <s v="Cigar"/>
    <s v="30+"/>
    <s v="Male"/>
    <s v="Caucasian"/>
    <m/>
    <m/>
    <s v="Tyler, Steven"/>
    <s v="credited non-star"/>
    <s v="Cigar"/>
    <s v="30+"/>
    <s v="Male"/>
    <s v="Caucasian"/>
    <m/>
    <s v="Good guy"/>
    <s v="Non-IMDb, Extra"/>
    <s v="extra"/>
    <s v="Cigarette"/>
    <s v="30+"/>
    <s v="Male"/>
    <s v="Caucasian"/>
    <m/>
    <s v="Bad guy"/>
    <s v="Non-IMDb, Extra"/>
    <s v="extra"/>
    <s v="Cigarette"/>
    <s v="20-30"/>
    <s v="Female"/>
    <s v="Caucasian"/>
    <m/>
    <m/>
    <s v="Non-IMDb, Extra"/>
    <s v="extra"/>
    <s v="Cigarette"/>
    <s v="30+"/>
    <s v="Male"/>
    <s v="Caucasian"/>
    <m/>
    <m/>
    <m/>
    <m/>
    <m/>
    <m/>
    <m/>
    <m/>
    <m/>
    <m/>
    <m/>
    <m/>
    <m/>
    <m/>
    <m/>
    <m/>
    <m/>
    <m/>
    <m/>
    <m/>
    <m/>
    <m/>
    <m/>
    <m/>
    <m/>
    <m/>
    <m/>
    <m/>
    <m/>
    <m/>
    <m/>
    <m/>
    <m/>
    <m/>
    <m/>
    <m/>
    <m/>
    <m/>
    <m/>
    <m/>
    <m/>
    <n v="61"/>
    <n v="28"/>
    <n v="0"/>
    <n v="0"/>
    <n v="89"/>
    <s v="50+"/>
    <n v="8706512"/>
    <n v="774879568"/>
    <s v="Home"/>
    <s v="Workplace"/>
    <s v="Bar/nightclub"/>
    <s v="Outdoors"/>
    <m/>
    <m/>
    <m/>
    <s v="street, patio and front of restaurant"/>
    <s v="Non-smoking adult"/>
    <s v="Designated non-smoking area"/>
    <m/>
    <s v="California"/>
    <m/>
    <m/>
    <m/>
    <m/>
    <m/>
    <m/>
    <m/>
    <m/>
    <m/>
    <m/>
    <m/>
    <n v="2"/>
    <n v="3"/>
    <n v="3"/>
    <m/>
    <m/>
    <m/>
    <m/>
    <m/>
    <m/>
    <m/>
    <m/>
    <m/>
    <m/>
    <m/>
    <m/>
    <m/>
    <m/>
    <m/>
    <m/>
    <m/>
    <m/>
    <m/>
    <m/>
    <s v="cigarette; cigar"/>
    <s v="cigarette; cigar"/>
    <m/>
    <s v="cigarette"/>
    <m/>
    <m/>
    <m/>
    <m/>
    <m/>
    <m/>
    <m/>
    <m/>
    <s v="Pro"/>
    <n v="6"/>
    <n v="6"/>
    <n v="6"/>
    <n v="3"/>
    <s v="Tobacco use in designated non-smoking area"/>
    <m/>
    <n v="0"/>
    <n v="3"/>
    <n v="4"/>
    <n v="1"/>
    <n v="1"/>
    <m/>
    <m/>
  </r>
  <r>
    <n v="48977"/>
    <s v="Jacket, The"/>
    <d v="2005-03-04T00:00:00"/>
    <x v="3"/>
    <s v="T10"/>
    <n v="102"/>
    <n v="2929"/>
    <x v="4"/>
    <m/>
    <x v="1"/>
    <n v="29000000"/>
    <n v="0"/>
    <m/>
    <n v="6301131"/>
    <s v="final"/>
    <n v="6.41"/>
    <n v="0"/>
    <n v="1"/>
    <n v="0"/>
    <n v="0"/>
    <s v="UK"/>
    <m/>
    <s v="BC"/>
    <s v="CAN"/>
    <s v="CA"/>
    <s v="QC"/>
    <s v="Clooney, George; Guber, Peter; Soderbergh, Steven"/>
    <s v="Maybury, John"/>
    <s v="Tadjedin, Massy"/>
    <s v="Fitzgerald, Gordon"/>
    <s v="Hickox, Emma E."/>
    <s v="Knightley, Keira"/>
    <s v="star"/>
    <s v="Cigarette"/>
    <s v="20-30"/>
    <s v="Female"/>
    <s v="Caucasian"/>
    <m/>
    <s v="Good guy"/>
    <s v="Brody, Adrien"/>
    <s v="star"/>
    <s v="Cigarette"/>
    <s v="20-30"/>
    <s v="Male"/>
    <s v="Caucasian"/>
    <m/>
    <s v="Good guy"/>
    <s v="Kristofferson, Kris"/>
    <s v="credited non-star"/>
    <s v="Cigarette"/>
    <s v="30+"/>
    <s v="Male"/>
    <s v="Caucasian"/>
    <m/>
    <s v="Bad guy"/>
    <s v="Leigh, Jennifer Jason"/>
    <s v="credited non-star"/>
    <s v="Cigarette"/>
    <s v="30+"/>
    <s v="Female"/>
    <s v="Caucasian"/>
    <m/>
    <s v="Good guy"/>
    <s v="Craig, Daniel"/>
    <s v="credited non-star"/>
    <s v="Cigarette"/>
    <s v="30+"/>
    <s v="Male"/>
    <s v="Caucasian"/>
    <m/>
    <m/>
    <s v="Lynch, Kelly"/>
    <s v="credited non-star"/>
    <s v="Cigarette"/>
    <s v="30+"/>
    <s v="Female"/>
    <s v="Caucasian"/>
    <m/>
    <m/>
    <s v="Renfro, Brad"/>
    <s v="credited non-star"/>
    <s v="Cigarette"/>
    <s v="20-30"/>
    <s v="Male"/>
    <s v="Caucasian"/>
    <m/>
    <s v="Bad guy"/>
    <s v="Non-IMDb, Extra"/>
    <s v="extra"/>
    <s v="Cigarette"/>
    <s v="30+"/>
    <s v="Male"/>
    <s v="Caucasian"/>
    <m/>
    <m/>
    <m/>
    <m/>
    <m/>
    <m/>
    <m/>
    <m/>
    <m/>
    <m/>
    <m/>
    <m/>
    <m/>
    <m/>
    <m/>
    <m/>
    <m/>
    <m/>
    <m/>
    <m/>
    <m/>
    <m/>
    <m/>
    <m/>
    <m/>
    <m/>
    <m/>
    <s v="Winston; Lucky Strike; Kool"/>
    <s v="Winston"/>
    <s v="Knightley, Keira"/>
    <s v="Cigarette pack/smokeless container"/>
    <m/>
    <s v="Lucky Strike"/>
    <s v="Brody, Adrien"/>
    <s v="Cigarette pack/smokeless container"/>
    <m/>
    <s v="Kool"/>
    <s v="No actor use"/>
    <s v="Cigarette pack/smokeless container"/>
    <m/>
    <m/>
    <n v="67"/>
    <n v="0"/>
    <n v="0"/>
    <n v="0"/>
    <n v="67"/>
    <s v="50+"/>
    <n v="983016"/>
    <n v="65862072"/>
    <s v="Home"/>
    <s v="Restaurant"/>
    <s v="Vehicle"/>
    <s v="Medical facility"/>
    <s v="Outdoors"/>
    <m/>
    <m/>
    <s v="woods"/>
    <s v="Non-smoking adult"/>
    <m/>
    <m/>
    <s v="Elsewhere in US"/>
    <m/>
    <m/>
    <m/>
    <m/>
    <m/>
    <m/>
    <m/>
    <m/>
    <m/>
    <m/>
    <m/>
    <n v="2"/>
    <n v="5"/>
    <n v="1"/>
    <s v="No smoking sign"/>
    <m/>
    <m/>
    <m/>
    <s v="Visual clue"/>
    <m/>
    <s v="Jean puts out cigarette when told of the future that she will burn to death from passing out while smoking"/>
    <m/>
    <s v="Other"/>
    <m/>
    <m/>
    <m/>
    <m/>
    <m/>
    <m/>
    <m/>
    <s v="NS sign in mental facility year 2007"/>
    <m/>
    <m/>
    <m/>
    <m/>
    <m/>
    <m/>
    <m/>
    <s v="cigarette"/>
    <s v="cigarette"/>
    <s v="cigarette"/>
    <m/>
    <s v="cigarette"/>
    <m/>
    <s v="cigarette"/>
    <s v="bonding, emotional pain"/>
    <s v="Pro"/>
    <n v="6"/>
    <n v="6"/>
    <n v="6"/>
    <n v="3"/>
    <s v="Specific brand"/>
    <s v="use in non-smoking area; specific brand depiction"/>
    <n v="0"/>
    <n v="3"/>
    <n v="6"/>
    <n v="1"/>
    <n v="1"/>
    <m/>
    <m/>
  </r>
  <r>
    <n v="48978"/>
    <s v="Hostage"/>
    <d v="2005-03-11T00:00:00"/>
    <x v="3"/>
    <s v="T10"/>
    <n v="113"/>
    <s v="Stratus"/>
    <x v="0"/>
    <s v="Miramax"/>
    <x v="1"/>
    <n v="52000000"/>
    <n v="0"/>
    <m/>
    <n v="34636443"/>
    <s v="final"/>
    <n v="6.41"/>
    <n v="0"/>
    <n v="1"/>
    <n v="0"/>
    <n v="0"/>
    <s v="US"/>
    <s v="CA"/>
    <m/>
    <m/>
    <m/>
    <m/>
    <s v="Gordon, Mark; Rifkin, Arnold"/>
    <s v="Siri, Florent Emilio"/>
    <s v="Richardson, Doug"/>
    <s v="Maguire, C.J."/>
    <s v="Byard, Richard"/>
    <s v="Willis, Bruce"/>
    <s v="star"/>
    <s v="Cigarette"/>
    <s v="30+"/>
    <s v="Male"/>
    <s v="Caucasian"/>
    <m/>
    <s v="Good guy"/>
    <s v="Foster, Ben"/>
    <s v="credited non-star"/>
    <s v="Cigarette"/>
    <s v="20-30"/>
    <s v="Male"/>
    <s v="Caucasian"/>
    <m/>
    <s v="Bad guy"/>
    <m/>
    <m/>
    <m/>
    <m/>
    <m/>
    <m/>
    <m/>
    <m/>
    <m/>
    <m/>
    <m/>
    <m/>
    <m/>
    <m/>
    <m/>
    <m/>
    <m/>
    <m/>
    <m/>
    <m/>
    <m/>
    <m/>
    <m/>
    <m/>
    <m/>
    <m/>
    <m/>
    <m/>
    <m/>
    <m/>
    <m/>
    <m/>
    <m/>
    <m/>
    <m/>
    <m/>
    <m/>
    <m/>
    <m/>
    <m/>
    <m/>
    <m/>
    <m/>
    <m/>
    <m/>
    <m/>
    <m/>
    <m/>
    <m/>
    <m/>
    <m/>
    <m/>
    <m/>
    <m/>
    <m/>
    <m/>
    <m/>
    <m/>
    <m/>
    <m/>
    <m/>
    <m/>
    <m/>
    <m/>
    <m/>
    <m/>
    <m/>
    <m/>
    <m/>
    <m/>
    <m/>
    <m/>
    <m/>
    <m/>
    <m/>
    <m/>
    <m/>
    <m/>
    <m/>
    <m/>
    <m/>
    <m/>
    <m/>
    <m/>
    <m/>
    <m/>
    <m/>
    <n v="12"/>
    <n v="0"/>
    <n v="0"/>
    <n v="0"/>
    <n v="12"/>
    <s v="10 — 29"/>
    <n v="5403501"/>
    <n v="64842012"/>
    <s v="Home"/>
    <s v="Vehicle"/>
    <s v="Outdoors"/>
    <m/>
    <m/>
    <m/>
    <m/>
    <s v="roof of building"/>
    <s v="Non-smoking adult"/>
    <m/>
    <m/>
    <s v="California"/>
    <m/>
    <m/>
    <m/>
    <m/>
    <m/>
    <m/>
    <m/>
    <m/>
    <m/>
    <m/>
    <m/>
    <n v="1"/>
    <n v="1"/>
    <n v="0"/>
    <m/>
    <m/>
    <m/>
    <m/>
    <m/>
    <m/>
    <m/>
    <m/>
    <m/>
    <m/>
    <m/>
    <m/>
    <m/>
    <m/>
    <m/>
    <m/>
    <m/>
    <m/>
    <m/>
    <m/>
    <m/>
    <m/>
    <m/>
    <s v="cigarette"/>
    <s v="cigarette"/>
    <m/>
    <m/>
    <s v="cigarette"/>
    <m/>
    <m/>
    <m/>
    <m/>
    <s v="Pro"/>
    <n v="4"/>
    <n v="6"/>
    <n v="6"/>
    <n v="3"/>
    <m/>
    <m/>
    <n v="0"/>
    <n v="2.71"/>
    <n v="4"/>
    <n v="1"/>
    <n v="1"/>
    <m/>
    <m/>
  </r>
  <r>
    <n v="48979"/>
    <s v="Robots"/>
    <d v="2005-03-11T00:00:00"/>
    <x v="3"/>
    <s v="T10"/>
    <n v="91"/>
    <s v="Blue Sky"/>
    <x v="5"/>
    <m/>
    <x v="2"/>
    <n v="75000000"/>
    <n v="0"/>
    <m/>
    <n v="128200012"/>
    <s v="final"/>
    <n v="6.41"/>
    <n v="0"/>
    <n v="1"/>
    <n v="0"/>
    <n v="0"/>
    <s v="US"/>
    <s v="CT"/>
    <m/>
    <m/>
    <m/>
    <m/>
    <s v="Davis, Jerry; Donkin, John C."/>
    <s v="Wedge, Chris"/>
    <s v="Ganz, Lowell; Mandel, Babaloo; McClain, Jim; Mita, Ron"/>
    <m/>
    <s v="Carnochan, John"/>
    <s v="Non-IMDb, Extra"/>
    <s v="extra"/>
    <s v="Cigar"/>
    <m/>
    <s v="Male"/>
    <s v="Other"/>
    <s v="Unidentified"/>
    <m/>
    <s v="Non-IMDb, Extra"/>
    <s v="extra"/>
    <s v="Cigar"/>
    <m/>
    <s v="Male"/>
    <s v="Other"/>
    <s v="Unidentified"/>
    <m/>
    <m/>
    <m/>
    <m/>
    <m/>
    <m/>
    <m/>
    <m/>
    <m/>
    <m/>
    <m/>
    <m/>
    <m/>
    <m/>
    <m/>
    <m/>
    <m/>
    <m/>
    <m/>
    <m/>
    <m/>
    <m/>
    <m/>
    <m/>
    <m/>
    <m/>
    <m/>
    <m/>
    <m/>
    <m/>
    <m/>
    <m/>
    <m/>
    <m/>
    <m/>
    <m/>
    <m/>
    <m/>
    <m/>
    <m/>
    <m/>
    <m/>
    <m/>
    <m/>
    <m/>
    <m/>
    <m/>
    <m/>
    <m/>
    <m/>
    <m/>
    <m/>
    <m/>
    <m/>
    <m/>
    <m/>
    <m/>
    <m/>
    <m/>
    <m/>
    <m/>
    <m/>
    <m/>
    <m/>
    <m/>
    <m/>
    <m/>
    <m/>
    <m/>
    <m/>
    <m/>
    <m/>
    <m/>
    <m/>
    <m/>
    <m/>
    <m/>
    <m/>
    <m/>
    <m/>
    <m/>
    <m/>
    <m/>
    <m/>
    <m/>
    <m/>
    <m/>
    <m/>
    <n v="0"/>
    <n v="4"/>
    <n v="0"/>
    <n v="0"/>
    <n v="4"/>
    <s v="1 — 9"/>
    <n v="20000002"/>
    <n v="80000008"/>
    <s v="Outdoors"/>
    <m/>
    <m/>
    <m/>
    <m/>
    <m/>
    <m/>
    <s v="bus bench"/>
    <m/>
    <m/>
    <m/>
    <s v="Outside of US"/>
    <m/>
    <m/>
    <m/>
    <m/>
    <m/>
    <m/>
    <m/>
    <m/>
    <m/>
    <m/>
    <m/>
    <n v="0"/>
    <n v="0"/>
    <n v="2"/>
    <s v="No smoking sign"/>
    <m/>
    <m/>
    <m/>
    <m/>
    <m/>
    <m/>
    <m/>
    <m/>
    <m/>
    <m/>
    <m/>
    <m/>
    <m/>
    <m/>
    <m/>
    <m/>
    <m/>
    <m/>
    <s v="cigar"/>
    <m/>
    <m/>
    <m/>
    <m/>
    <m/>
    <m/>
    <m/>
    <m/>
    <m/>
    <m/>
    <m/>
    <m/>
    <s v="Balanced"/>
    <n v="2"/>
    <n v="4"/>
    <n v="2"/>
    <n v="1"/>
    <m/>
    <m/>
    <n v="0"/>
    <n v="1.28"/>
    <n v="2"/>
    <n v="1"/>
    <n v="1"/>
    <m/>
    <m/>
  </r>
  <r>
    <n v="48980"/>
    <s v="Ring Two, The"/>
    <d v="2005-03-18T00:00:00"/>
    <x v="3"/>
    <s v="T10"/>
    <n v="111"/>
    <s v="MacDonald/Parkes"/>
    <x v="0"/>
    <s v="DreamWorks"/>
    <x v="0"/>
    <n v="50000000"/>
    <n v="0"/>
    <m/>
    <n v="75888270"/>
    <s v="final"/>
    <n v="6.41"/>
    <n v="0"/>
    <n v="0"/>
    <n v="0"/>
    <n v="0"/>
    <s v="US"/>
    <s v="CA"/>
    <m/>
    <m/>
    <m/>
    <m/>
    <s v="MacDonald, Laurie; Parkes, Walter F."/>
    <s v="Nakata, Hideo"/>
    <s v="Kruger, Ehren"/>
    <s v="Bonaventura, Tony"/>
    <m/>
    <m/>
    <m/>
    <m/>
    <m/>
    <m/>
    <m/>
    <m/>
    <m/>
    <m/>
    <m/>
    <m/>
    <m/>
    <m/>
    <m/>
    <m/>
    <m/>
    <m/>
    <m/>
    <m/>
    <m/>
    <m/>
    <m/>
    <m/>
    <m/>
    <m/>
    <m/>
    <m/>
    <m/>
    <m/>
    <m/>
    <m/>
    <m/>
    <m/>
    <m/>
    <m/>
    <m/>
    <m/>
    <m/>
    <m/>
    <m/>
    <m/>
    <m/>
    <m/>
    <m/>
    <m/>
    <m/>
    <m/>
    <m/>
    <m/>
    <m/>
    <m/>
    <m/>
    <m/>
    <m/>
    <m/>
    <m/>
    <m/>
    <m/>
    <m/>
    <m/>
    <m/>
    <m/>
    <m/>
    <m/>
    <m/>
    <m/>
    <m/>
    <m/>
    <m/>
    <m/>
    <m/>
    <m/>
    <m/>
    <m/>
    <m/>
    <m/>
    <m/>
    <m/>
    <m/>
    <m/>
    <m/>
    <m/>
    <m/>
    <m/>
    <m/>
    <m/>
    <m/>
    <m/>
    <m/>
    <m/>
    <m/>
    <m/>
    <m/>
    <m/>
    <m/>
    <m/>
    <m/>
    <m/>
    <m/>
    <m/>
    <m/>
    <m/>
    <m/>
    <n v="0"/>
    <n v="0"/>
    <n v="0"/>
    <n v="0"/>
    <n v="0"/>
    <n v="0"/>
    <n v="11839044"/>
    <n v="0"/>
    <m/>
    <m/>
    <m/>
    <m/>
    <m/>
    <m/>
    <m/>
    <m/>
    <m/>
    <m/>
    <m/>
    <m/>
    <m/>
    <m/>
    <m/>
    <m/>
    <m/>
    <m/>
    <m/>
    <m/>
    <m/>
    <m/>
    <m/>
    <n v="0"/>
    <n v="0"/>
    <n v="0"/>
    <m/>
    <m/>
    <m/>
    <m/>
    <m/>
    <m/>
    <m/>
    <m/>
    <m/>
    <m/>
    <m/>
    <m/>
    <m/>
    <m/>
    <m/>
    <m/>
    <m/>
    <m/>
    <m/>
    <m/>
    <m/>
    <m/>
    <m/>
    <m/>
    <m/>
    <m/>
    <m/>
    <m/>
    <m/>
    <m/>
    <m/>
    <m/>
    <m/>
    <n v="0"/>
    <n v="0"/>
    <n v="0"/>
    <n v="0"/>
    <m/>
    <m/>
    <n v="0"/>
    <n v="0"/>
    <n v="1"/>
    <n v="1"/>
    <n v="1"/>
    <m/>
    <m/>
  </r>
  <r>
    <n v="48981"/>
    <s v="Ice Princess"/>
    <d v="2005-03-18T00:00:00"/>
    <x v="3"/>
    <s v="T10"/>
    <n v="92"/>
    <s v="Skate Away"/>
    <x v="1"/>
    <m/>
    <x v="3"/>
    <n v="25000000"/>
    <n v="0"/>
    <m/>
    <n v="24381334"/>
    <s v="final"/>
    <n v="6.41"/>
    <n v="0"/>
    <n v="0"/>
    <n v="0"/>
    <n v="0"/>
    <s v="CAN"/>
    <m/>
    <s v="ON"/>
    <m/>
    <m/>
    <m/>
    <s v="Johnson, Bridget"/>
    <s v="Fywell, Tim"/>
    <s v="Davis, Hadley"/>
    <s v="Mazzarella, Vinny"/>
    <s v="Hampton, Janice"/>
    <m/>
    <m/>
    <m/>
    <m/>
    <m/>
    <m/>
    <m/>
    <m/>
    <m/>
    <m/>
    <m/>
    <m/>
    <m/>
    <m/>
    <m/>
    <m/>
    <m/>
    <m/>
    <m/>
    <m/>
    <m/>
    <m/>
    <m/>
    <m/>
    <m/>
    <m/>
    <m/>
    <m/>
    <m/>
    <m/>
    <m/>
    <m/>
    <m/>
    <m/>
    <m/>
    <m/>
    <m/>
    <m/>
    <m/>
    <m/>
    <m/>
    <m/>
    <m/>
    <m/>
    <m/>
    <m/>
    <m/>
    <m/>
    <m/>
    <m/>
    <m/>
    <m/>
    <m/>
    <m/>
    <m/>
    <m/>
    <m/>
    <m/>
    <m/>
    <m/>
    <m/>
    <m/>
    <m/>
    <m/>
    <m/>
    <m/>
    <m/>
    <m/>
    <m/>
    <m/>
    <m/>
    <m/>
    <m/>
    <m/>
    <m/>
    <m/>
    <m/>
    <m/>
    <m/>
    <m/>
    <m/>
    <m/>
    <m/>
    <m/>
    <m/>
    <m/>
    <m/>
    <m/>
    <m/>
    <m/>
    <m/>
    <m/>
    <m/>
    <m/>
    <m/>
    <m/>
    <m/>
    <m/>
    <m/>
    <m/>
    <m/>
    <m/>
    <m/>
    <n v="0"/>
    <n v="0"/>
    <n v="0"/>
    <n v="0"/>
    <n v="0"/>
    <n v="0"/>
    <n v="3803640"/>
    <n v="0"/>
    <m/>
    <m/>
    <m/>
    <m/>
    <m/>
    <m/>
    <m/>
    <m/>
    <m/>
    <m/>
    <m/>
    <m/>
    <m/>
    <m/>
    <m/>
    <m/>
    <m/>
    <m/>
    <m/>
    <m/>
    <m/>
    <m/>
    <m/>
    <n v="0"/>
    <n v="0"/>
    <n v="0"/>
    <m/>
    <m/>
    <m/>
    <m/>
    <m/>
    <m/>
    <m/>
    <m/>
    <m/>
    <m/>
    <m/>
    <m/>
    <m/>
    <m/>
    <m/>
    <m/>
    <m/>
    <m/>
    <m/>
    <m/>
    <m/>
    <m/>
    <m/>
    <m/>
    <m/>
    <m/>
    <m/>
    <m/>
    <m/>
    <m/>
    <m/>
    <m/>
    <m/>
    <n v="0"/>
    <n v="0"/>
    <n v="0"/>
    <n v="0"/>
    <m/>
    <m/>
    <n v="0"/>
    <n v="0"/>
    <n v="1"/>
    <n v="1"/>
    <n v="1"/>
    <m/>
    <m/>
  </r>
  <r>
    <n v="48982"/>
    <s v="Miss Congeniality 2: Armed and Fabulous"/>
    <d v="2005-03-24T00:00:00"/>
    <x v="3"/>
    <s v="T10"/>
    <n v="115"/>
    <s v="Castle Rock"/>
    <x v="4"/>
    <m/>
    <x v="0"/>
    <n v="45000000"/>
    <n v="0"/>
    <m/>
    <n v="48472213"/>
    <s v="final"/>
    <n v="6.41"/>
    <n v="0"/>
    <n v="1"/>
    <n v="0"/>
    <n v="0"/>
    <s v="US"/>
    <s v="CA"/>
    <m/>
    <s v="US"/>
    <s v="NV"/>
    <m/>
    <s v="Bullock, Sandra; Lawrence, Marc"/>
    <s v="Pasquin, John"/>
    <s v="Lawrence, Marc"/>
    <s v="Bobbitt, Russell"/>
    <s v="Craven, Garth"/>
    <s v="Non-IMDb, Extra"/>
    <s v="extra"/>
    <s v="Cigarette"/>
    <s v="30+"/>
    <s v="Male"/>
    <s v="Caucasian"/>
    <m/>
    <m/>
    <s v="Non-IMDb, Extra"/>
    <s v="extra"/>
    <s v="Cigar"/>
    <s v="30+"/>
    <s v="Male"/>
    <s v="Caucasian"/>
    <m/>
    <s v="Bad guy"/>
    <s v="Non-IMDb, Extra"/>
    <s v="extra"/>
    <s v="Cigar"/>
    <m/>
    <s v="Male"/>
    <s v="Other"/>
    <s v="Unidentified"/>
    <m/>
    <s v="Non-IMDb, Extra"/>
    <s v="extra"/>
    <s v="Cigarette"/>
    <s v="30+"/>
    <s v="Male"/>
    <s v="Caucasian"/>
    <m/>
    <m/>
    <s v="Non-IMDb, Extra"/>
    <s v="extra"/>
    <s v="Cigarette"/>
    <s v="30+"/>
    <s v="Female"/>
    <s v="Caucasian"/>
    <m/>
    <m/>
    <m/>
    <m/>
    <m/>
    <m/>
    <m/>
    <m/>
    <m/>
    <m/>
    <m/>
    <m/>
    <m/>
    <m/>
    <m/>
    <m/>
    <m/>
    <m/>
    <m/>
    <m/>
    <m/>
    <m/>
    <m/>
    <m/>
    <m/>
    <m/>
    <m/>
    <m/>
    <m/>
    <m/>
    <m/>
    <m/>
    <m/>
    <m/>
    <m/>
    <m/>
    <m/>
    <m/>
    <m/>
    <m/>
    <m/>
    <m/>
    <m/>
    <m/>
    <m/>
    <m/>
    <m/>
    <m/>
    <m/>
    <m/>
    <m/>
    <m/>
    <m/>
    <m/>
    <m/>
    <m/>
    <m/>
    <m/>
    <m/>
    <m/>
    <m/>
    <m/>
    <m/>
    <m/>
    <m/>
    <n v="9"/>
    <n v="12"/>
    <n v="0"/>
    <n v="0"/>
    <n v="21"/>
    <s v="10 — 29"/>
    <n v="7561968"/>
    <n v="158801328"/>
    <s v="Bar/nightclub"/>
    <s v="Outdoors"/>
    <m/>
    <m/>
    <m/>
    <m/>
    <m/>
    <s v="outside bar, near a dam"/>
    <s v="Non-smoking adult"/>
    <m/>
    <m/>
    <s v="Elsewhere in US"/>
    <m/>
    <m/>
    <m/>
    <m/>
    <m/>
    <m/>
    <m/>
    <m/>
    <m/>
    <m/>
    <m/>
    <n v="0"/>
    <n v="0"/>
    <n v="5"/>
    <s v="No smoking sign"/>
    <m/>
    <m/>
    <m/>
    <m/>
    <m/>
    <m/>
    <m/>
    <m/>
    <m/>
    <m/>
    <m/>
    <m/>
    <m/>
    <m/>
    <m/>
    <m/>
    <m/>
    <m/>
    <m/>
    <s v="cigar"/>
    <m/>
    <m/>
    <s v="cigarette"/>
    <m/>
    <m/>
    <m/>
    <s v="cigarette"/>
    <m/>
    <m/>
    <m/>
    <m/>
    <s v="Pro"/>
    <n v="4"/>
    <n v="6"/>
    <n v="2"/>
    <n v="2"/>
    <m/>
    <m/>
    <n v="0"/>
    <n v="2"/>
    <n v="3"/>
    <n v="1"/>
    <n v="1"/>
    <m/>
    <m/>
  </r>
  <r>
    <n v="48983"/>
    <s v="Guess Who"/>
    <d v="2005-03-25T00:00:00"/>
    <x v="3"/>
    <s v="T10"/>
    <n v="97"/>
    <s v="Regency"/>
    <x v="6"/>
    <m/>
    <x v="0"/>
    <n v="35000000"/>
    <n v="0"/>
    <m/>
    <n v="67962333"/>
    <s v="final"/>
    <n v="6.41"/>
    <n v="0"/>
    <n v="0"/>
    <n v="0"/>
    <n v="0"/>
    <s v="US"/>
    <s v="CA"/>
    <m/>
    <m/>
    <m/>
    <m/>
    <s v="Goldberg, Jason; Kutcher, Ashton; Mac, Bernie"/>
    <s v="Sullivan, Kevin Rodney"/>
    <s v="Ronn, David; Scherick, Jay; Tolan, Peter"/>
    <s v="Blount, Will"/>
    <s v="Seydor, Paul"/>
    <m/>
    <m/>
    <m/>
    <m/>
    <m/>
    <m/>
    <m/>
    <m/>
    <m/>
    <m/>
    <m/>
    <m/>
    <m/>
    <m/>
    <m/>
    <m/>
    <m/>
    <m/>
    <m/>
    <m/>
    <m/>
    <m/>
    <m/>
    <m/>
    <m/>
    <m/>
    <m/>
    <m/>
    <m/>
    <m/>
    <m/>
    <m/>
    <m/>
    <m/>
    <m/>
    <m/>
    <m/>
    <m/>
    <m/>
    <m/>
    <m/>
    <m/>
    <m/>
    <m/>
    <m/>
    <m/>
    <m/>
    <m/>
    <m/>
    <m/>
    <m/>
    <m/>
    <m/>
    <m/>
    <m/>
    <m/>
    <m/>
    <m/>
    <m/>
    <m/>
    <m/>
    <m/>
    <m/>
    <m/>
    <m/>
    <m/>
    <m/>
    <m/>
    <m/>
    <m/>
    <m/>
    <m/>
    <m/>
    <m/>
    <m/>
    <m/>
    <m/>
    <m/>
    <m/>
    <m/>
    <m/>
    <m/>
    <m/>
    <m/>
    <m/>
    <m/>
    <m/>
    <m/>
    <m/>
    <m/>
    <m/>
    <m/>
    <m/>
    <m/>
    <m/>
    <m/>
    <m/>
    <m/>
    <m/>
    <m/>
    <m/>
    <m/>
    <m/>
    <n v="0"/>
    <n v="0"/>
    <n v="0"/>
    <n v="0"/>
    <n v="0"/>
    <n v="0"/>
    <n v="10602548"/>
    <n v="0"/>
    <m/>
    <m/>
    <m/>
    <m/>
    <m/>
    <m/>
    <m/>
    <m/>
    <m/>
    <m/>
    <m/>
    <m/>
    <m/>
    <m/>
    <m/>
    <m/>
    <m/>
    <m/>
    <m/>
    <m/>
    <m/>
    <m/>
    <m/>
    <n v="0"/>
    <n v="0"/>
    <n v="0"/>
    <m/>
    <m/>
    <m/>
    <m/>
    <m/>
    <m/>
    <m/>
    <m/>
    <m/>
    <m/>
    <m/>
    <m/>
    <m/>
    <m/>
    <m/>
    <m/>
    <m/>
    <m/>
    <m/>
    <m/>
    <m/>
    <m/>
    <m/>
    <m/>
    <m/>
    <m/>
    <m/>
    <m/>
    <m/>
    <m/>
    <m/>
    <m/>
    <m/>
    <n v="0"/>
    <n v="0"/>
    <n v="0"/>
    <n v="0"/>
    <m/>
    <m/>
    <n v="0"/>
    <n v="0"/>
    <n v="1"/>
    <n v="1"/>
    <n v="1"/>
    <m/>
    <m/>
  </r>
  <r>
    <n v="48985"/>
    <s v="Beauty Shop"/>
    <d v="2005-03-30T00:00:00"/>
    <x v="3"/>
    <s v="T10"/>
    <n v="105"/>
    <s v="Mandeville"/>
    <x v="0"/>
    <s v="MGM"/>
    <x v="0"/>
    <n v="25000000"/>
    <n v="0"/>
    <m/>
    <n v="36310118"/>
    <s v="final"/>
    <n v="6.41"/>
    <n v="0"/>
    <n v="0"/>
    <n v="0"/>
    <n v="0"/>
    <s v="US"/>
    <s v="GA"/>
    <m/>
    <m/>
    <m/>
    <m/>
    <s v="Latifah, Queen; Compere, Shakim; Hoberman, David; Tillman, Jr., George"/>
    <s v="Woodruff, Bille"/>
    <s v="Lanier, Kate; Vance, Jr., Norman"/>
    <s v="Jones, John Paul 'J.P.'"/>
    <s v="Jablow, Michael"/>
    <m/>
    <m/>
    <m/>
    <m/>
    <m/>
    <m/>
    <m/>
    <m/>
    <m/>
    <m/>
    <m/>
    <m/>
    <m/>
    <m/>
    <m/>
    <m/>
    <m/>
    <m/>
    <m/>
    <m/>
    <m/>
    <m/>
    <m/>
    <m/>
    <m/>
    <m/>
    <m/>
    <m/>
    <m/>
    <m/>
    <m/>
    <m/>
    <m/>
    <m/>
    <m/>
    <m/>
    <m/>
    <m/>
    <m/>
    <m/>
    <m/>
    <m/>
    <m/>
    <m/>
    <m/>
    <m/>
    <m/>
    <m/>
    <m/>
    <m/>
    <m/>
    <m/>
    <m/>
    <m/>
    <m/>
    <m/>
    <m/>
    <m/>
    <m/>
    <m/>
    <m/>
    <m/>
    <m/>
    <m/>
    <m/>
    <m/>
    <m/>
    <m/>
    <m/>
    <m/>
    <m/>
    <m/>
    <m/>
    <m/>
    <m/>
    <m/>
    <m/>
    <m/>
    <m/>
    <m/>
    <m/>
    <m/>
    <m/>
    <m/>
    <m/>
    <m/>
    <m/>
    <m/>
    <m/>
    <s v="Kool; Doral; Winston"/>
    <s v="Kool"/>
    <s v="No actor use"/>
    <s v="Billboard or poster"/>
    <m/>
    <s v="Doral"/>
    <s v="No actor use"/>
    <s v="Billboard or poster"/>
    <m/>
    <s v="Winston"/>
    <s v="No actor use"/>
    <s v="Billboard or poster"/>
    <m/>
    <m/>
    <n v="0"/>
    <n v="0"/>
    <n v="0"/>
    <n v="0"/>
    <n v="0"/>
    <n v="0"/>
    <n v="5664605"/>
    <n v="0"/>
    <m/>
    <m/>
    <m/>
    <m/>
    <m/>
    <m/>
    <m/>
    <m/>
    <m/>
    <m/>
    <m/>
    <m/>
    <m/>
    <m/>
    <m/>
    <m/>
    <m/>
    <m/>
    <m/>
    <m/>
    <m/>
    <m/>
    <m/>
    <n v="0"/>
    <n v="0"/>
    <n v="0"/>
    <m/>
    <m/>
    <m/>
    <m/>
    <m/>
    <m/>
    <m/>
    <m/>
    <m/>
    <m/>
    <m/>
    <m/>
    <m/>
    <m/>
    <m/>
    <m/>
    <m/>
    <m/>
    <m/>
    <m/>
    <m/>
    <m/>
    <m/>
    <m/>
    <m/>
    <m/>
    <m/>
    <m/>
    <m/>
    <m/>
    <m/>
    <m/>
    <m/>
    <n v="0"/>
    <n v="0"/>
    <n v="0"/>
    <n v="0"/>
    <s v="Specific brand"/>
    <s v="specific brand depiction"/>
    <n v="0"/>
    <n v="0"/>
    <n v="6"/>
    <n v="1"/>
    <n v="1"/>
    <m/>
    <s v="Brand was on non set constructed, real street."/>
  </r>
  <r>
    <n v="48984"/>
    <s v="Sin City"/>
    <d v="2005-04-01T00:00:00"/>
    <x v="3"/>
    <s v="T10"/>
    <n v="126"/>
    <s v="Dimension"/>
    <x v="0"/>
    <s v="Weinstein"/>
    <x v="1"/>
    <n v="40000000"/>
    <n v="0"/>
    <m/>
    <n v="74098862"/>
    <s v="final"/>
    <n v="6.41"/>
    <n v="0"/>
    <n v="1"/>
    <n v="0"/>
    <n v="0"/>
    <s v="US"/>
    <s v="TX"/>
    <m/>
    <m/>
    <m/>
    <m/>
    <s v="Avellan, Elizabeth; Miller, Frank; Rodriguez, Robert"/>
    <s v="Miller, Frank"/>
    <s v="Rodriguez, Robert"/>
    <s v="LaPorte, Marcus"/>
    <s v="Rodriguez, Robert"/>
    <s v="Boothe, Powers"/>
    <s v="credited non-star"/>
    <s v="Cigar"/>
    <s v="30+"/>
    <s v="Male"/>
    <s v="Caucasian"/>
    <m/>
    <s v="Bad guy"/>
    <s v="Hartnett, Josh"/>
    <s v="credited non-star"/>
    <s v="Cigarette"/>
    <s v="20-30"/>
    <s v="Male"/>
    <s v="Caucasian"/>
    <m/>
    <m/>
    <s v="Rourke, Mickey"/>
    <s v="star"/>
    <s v="Cigarette"/>
    <s v="30+"/>
    <s v="Male"/>
    <s v="Caucasian"/>
    <m/>
    <s v="Good guy"/>
    <s v="Gugino, Carla"/>
    <s v="credited non-star"/>
    <s v="Cigarette"/>
    <s v="30+"/>
    <s v="Female"/>
    <s v="Caucasian"/>
    <m/>
    <s v="Good guy"/>
    <s v="Del Toro, Benicio"/>
    <s v="credited non-star"/>
    <s v="Cigarette"/>
    <s v="30+"/>
    <s v="Male"/>
    <s v="Hispanic"/>
    <m/>
    <s v="Bad guy"/>
    <s v="Owen, Clive"/>
    <s v="credited non-star"/>
    <s v="Cigarette"/>
    <s v="30+"/>
    <s v="Male"/>
    <s v="Caucasian"/>
    <m/>
    <s v="Good guy"/>
    <s v="Dawson, Rosario"/>
    <s v="credited non-star"/>
    <s v="Cigarette"/>
    <s v="30+"/>
    <s v="Female"/>
    <s v="Hispanic"/>
    <m/>
    <s v="Good guy"/>
    <s v="King, Jaime"/>
    <s v="credited non-star"/>
    <s v="Cigarette"/>
    <s v="20-30"/>
    <s v="Female"/>
    <s v="Caucasian"/>
    <m/>
    <s v="Good guy"/>
    <s v="Shelton, Marley"/>
    <s v="credited non-star"/>
    <s v="Cigarette"/>
    <s v="20-30"/>
    <s v="Female"/>
    <s v="Caucasian"/>
    <m/>
    <m/>
    <m/>
    <m/>
    <m/>
    <m/>
    <m/>
    <m/>
    <m/>
    <m/>
    <m/>
    <m/>
    <m/>
    <m/>
    <m/>
    <m/>
    <m/>
    <m/>
    <m/>
    <m/>
    <m/>
    <m/>
    <m/>
    <m/>
    <m/>
    <m/>
    <m/>
    <m/>
    <m/>
    <m/>
    <m/>
    <m/>
    <m/>
    <n v="115"/>
    <n v="4"/>
    <n v="0"/>
    <n v="0"/>
    <n v="119"/>
    <s v="50+"/>
    <n v="11559885"/>
    <n v="1375626315"/>
    <s v="Home"/>
    <s v="Vehicle"/>
    <s v="Bar/nightclub"/>
    <s v="Medical facility"/>
    <s v="Outdoors"/>
    <m/>
    <s v="warehouse"/>
    <s v="rooftop, alley, woods"/>
    <s v="Non-smoking adult"/>
    <s v="Designated non-smoking area"/>
    <m/>
    <m/>
    <m/>
    <m/>
    <m/>
    <m/>
    <m/>
    <m/>
    <m/>
    <m/>
    <m/>
    <m/>
    <m/>
    <n v="1"/>
    <n v="8"/>
    <n v="0"/>
    <m/>
    <m/>
    <m/>
    <m/>
    <m/>
    <m/>
    <m/>
    <m/>
    <m/>
    <m/>
    <m/>
    <m/>
    <m/>
    <m/>
    <m/>
    <m/>
    <m/>
    <s v="cigarette"/>
    <m/>
    <m/>
    <s v="cigar"/>
    <s v="cigarette"/>
    <s v="cigarette"/>
    <s v="cigarette"/>
    <s v="cigarette"/>
    <m/>
    <s v="cigarette"/>
    <s v="cigarette; cigar"/>
    <m/>
    <m/>
    <s v="cigarette"/>
    <s v="Good Guy, glamour, tough"/>
    <s v="Pro"/>
    <n v="6"/>
    <n v="6"/>
    <n v="6"/>
    <n v="3"/>
    <s v="Tobacco use in designated non-smoking area"/>
    <s v="use in non-smoking area"/>
    <n v="0"/>
    <n v="3"/>
    <n v="6"/>
    <n v="1"/>
    <n v="1"/>
    <m/>
    <m/>
  </r>
  <r>
    <n v="48986"/>
    <s v="Upside of Anger"/>
    <d v="2005-04-01T00:00:00"/>
    <x v="3"/>
    <s v="T10"/>
    <n v="118"/>
    <s v="Media 8"/>
    <x v="4"/>
    <m/>
    <x v="1"/>
    <n v="9000000"/>
    <n v="0"/>
    <m/>
    <n v="18761993"/>
    <s v="final"/>
    <n v="6.41"/>
    <n v="0"/>
    <n v="1"/>
    <n v="0"/>
    <n v="0"/>
    <s v="UK"/>
    <m/>
    <m/>
    <s v="US"/>
    <s v="MI"/>
    <m/>
    <s v="Binder, Jack; Gartner, Alex; Lee, Sammy"/>
    <s v="Binder, Mike"/>
    <s v="Binder, Mike"/>
    <s v="Wood, Terry"/>
    <s v="Edwards, Steve"/>
    <s v="Allen, Joan"/>
    <s v="star"/>
    <s v="Cigarette"/>
    <s v="30+"/>
    <s v="Female"/>
    <s v="Caucasian"/>
    <m/>
    <m/>
    <s v="Costner, Kevin"/>
    <s v="star"/>
    <s v="Cigarette"/>
    <s v="30+"/>
    <s v="Male"/>
    <s v="Caucasian"/>
    <m/>
    <m/>
    <m/>
    <m/>
    <m/>
    <m/>
    <m/>
    <m/>
    <m/>
    <m/>
    <m/>
    <m/>
    <m/>
    <m/>
    <m/>
    <m/>
    <m/>
    <m/>
    <m/>
    <m/>
    <m/>
    <m/>
    <m/>
    <m/>
    <m/>
    <m/>
    <m/>
    <m/>
    <m/>
    <m/>
    <m/>
    <m/>
    <m/>
    <m/>
    <m/>
    <m/>
    <m/>
    <m/>
    <m/>
    <m/>
    <m/>
    <m/>
    <m/>
    <m/>
    <m/>
    <m/>
    <m/>
    <m/>
    <m/>
    <m/>
    <m/>
    <m/>
    <m/>
    <m/>
    <m/>
    <m/>
    <m/>
    <m/>
    <m/>
    <m/>
    <m/>
    <m/>
    <m/>
    <m/>
    <m/>
    <m/>
    <m/>
    <m/>
    <m/>
    <m/>
    <m/>
    <m/>
    <m/>
    <m/>
    <m/>
    <m/>
    <m/>
    <m/>
    <m/>
    <m/>
    <m/>
    <m/>
    <m/>
    <m/>
    <m/>
    <m/>
    <m/>
    <m/>
    <m/>
    <n v="18"/>
    <n v="0"/>
    <n v="0"/>
    <n v="0"/>
    <n v="18"/>
    <s v="10 — 29"/>
    <n v="2926988"/>
    <n v="52685784"/>
    <s v="Home"/>
    <s v="Vehicle"/>
    <s v="Outdoors"/>
    <m/>
    <m/>
    <m/>
    <m/>
    <s v="woods"/>
    <s v="Non-smoking adult"/>
    <m/>
    <m/>
    <s v="Elsewhere in US"/>
    <m/>
    <m/>
    <m/>
    <m/>
    <m/>
    <m/>
    <m/>
    <m/>
    <m/>
    <m/>
    <m/>
    <n v="2"/>
    <n v="0"/>
    <n v="0"/>
    <m/>
    <m/>
    <m/>
    <m/>
    <m/>
    <m/>
    <m/>
    <m/>
    <m/>
    <m/>
    <m/>
    <m/>
    <m/>
    <m/>
    <m/>
    <m/>
    <m/>
    <m/>
    <m/>
    <m/>
    <m/>
    <s v="cigarette"/>
    <m/>
    <s v="cigarette"/>
    <s v="cigarette"/>
    <s v="cigarette"/>
    <m/>
    <m/>
    <m/>
    <m/>
    <m/>
    <m/>
    <s v="Pro"/>
    <n v="4"/>
    <n v="6"/>
    <n v="6"/>
    <n v="3"/>
    <m/>
    <m/>
    <n v="0"/>
    <n v="2.71"/>
    <n v="4"/>
    <n v="1"/>
    <n v="1"/>
    <m/>
    <m/>
  </r>
  <r>
    <n v="48987"/>
    <s v="Fever Pitch"/>
    <d v="2005-04-08T00:00:00"/>
    <x v="3"/>
    <s v="T10"/>
    <n v="98"/>
    <s v="Flower"/>
    <x v="5"/>
    <m/>
    <x v="0"/>
    <n v="30000000"/>
    <n v="0"/>
    <m/>
    <n v="42071069"/>
    <s v="final"/>
    <n v="6.41"/>
    <n v="0"/>
    <n v="1"/>
    <n v="0"/>
    <n v="0"/>
    <s v="CAN"/>
    <m/>
    <s v="ON"/>
    <s v="US"/>
    <s v="MA"/>
    <m/>
    <s v="Barrymore, Drew; Greenspan, Alan; Juvonen, Nancy; Netter, Gil; Posey, Amanda; Thomas, Bradley"/>
    <s v="Farrelly, Bobby; Farrelly, Peter"/>
    <s v="Ganz, Lowell; Mandel, Babaloo"/>
    <s v="Levitt, Stephen"/>
    <s v="Baumgarten, Alan"/>
    <s v="Clarke, Lenny"/>
    <s v="credited non-star"/>
    <s v="Cigar"/>
    <s v="30+"/>
    <s v="Male"/>
    <s v="Caucasian"/>
    <m/>
    <m/>
    <s v="Sneed, Johnny"/>
    <s v="credited non-star"/>
    <s v="Cigar"/>
    <s v="30+"/>
    <s v="Male"/>
    <s v="Caucasian"/>
    <m/>
    <m/>
    <s v="Non-IMDb, Extra"/>
    <s v="extra"/>
    <s v="Cigarette"/>
    <s v="Teen"/>
    <s v="Male"/>
    <s v="Caucasian"/>
    <m/>
    <m/>
    <s v="Non-IMDb, Extra"/>
    <s v="extra"/>
    <s v="Cigar"/>
    <s v="30+"/>
    <s v="Male"/>
    <s v="Caucasian"/>
    <m/>
    <m/>
    <s v="Non-IMDb, Extra"/>
    <s v="extra"/>
    <s v="Cigarette"/>
    <s v="30+"/>
    <s v="Female"/>
    <s v="Caucasian"/>
    <m/>
    <m/>
    <m/>
    <m/>
    <m/>
    <m/>
    <m/>
    <m/>
    <m/>
    <m/>
    <m/>
    <m/>
    <m/>
    <m/>
    <m/>
    <m/>
    <m/>
    <m/>
    <m/>
    <m/>
    <m/>
    <m/>
    <m/>
    <m/>
    <m/>
    <m/>
    <m/>
    <m/>
    <m/>
    <m/>
    <m/>
    <m/>
    <m/>
    <m/>
    <m/>
    <m/>
    <m/>
    <m/>
    <m/>
    <m/>
    <m/>
    <m/>
    <m/>
    <m/>
    <m/>
    <m/>
    <m/>
    <m/>
    <m/>
    <m/>
    <m/>
    <m/>
    <m/>
    <m/>
    <m/>
    <m/>
    <m/>
    <m/>
    <m/>
    <m/>
    <m/>
    <m/>
    <m/>
    <m/>
    <m/>
    <n v="6"/>
    <n v="3"/>
    <n v="0"/>
    <n v="0"/>
    <n v="9"/>
    <s v="1 — 9"/>
    <n v="6563349"/>
    <n v="59070141"/>
    <s v="Vehicle"/>
    <s v="Outdoors"/>
    <m/>
    <m/>
    <m/>
    <m/>
    <m/>
    <s v="on high school campus, outside at a party"/>
    <s v="Non-smoking adult"/>
    <s v="Child"/>
    <m/>
    <s v="Elsewhere in US"/>
    <m/>
    <m/>
    <m/>
    <m/>
    <m/>
    <m/>
    <m/>
    <m/>
    <m/>
    <m/>
    <m/>
    <n v="0"/>
    <n v="2"/>
    <n v="3"/>
    <s v="Comment by actor/actress"/>
    <s v="Teen smoking on school campus seen by Fallo. Fallon approaches teen and says &quot;What? Are you smoking? That's an insult, don't you know you don't smoke around teachers.&quot; He then stomps on cigarette. Mostly upset because he feels disrespected."/>
    <m/>
    <m/>
    <m/>
    <m/>
    <m/>
    <m/>
    <m/>
    <m/>
    <m/>
    <m/>
    <m/>
    <m/>
    <m/>
    <m/>
    <m/>
    <m/>
    <m/>
    <m/>
    <s v="cigar"/>
    <m/>
    <s v="cigarette"/>
    <s v="cigarette"/>
    <m/>
    <s v="cigar"/>
    <m/>
    <m/>
    <m/>
    <m/>
    <s v="cigar"/>
    <s v="Uncle Carl lights up around kid to show he does not know about kids; not kid savvy"/>
    <s v="Pro"/>
    <n v="2"/>
    <n v="6"/>
    <n v="4"/>
    <n v="2"/>
    <s v="Tobacco use around child, tobacco use by person under 18"/>
    <s v="minor; use near child/pregnant/ill person"/>
    <n v="0"/>
    <n v="2"/>
    <n v="6"/>
    <n v="1"/>
    <n v="1"/>
    <m/>
    <m/>
  </r>
  <r>
    <n v="48988"/>
    <s v="Sahara"/>
    <d v="2005-04-08T00:00:00"/>
    <x v="3"/>
    <s v="T10"/>
    <n v="127"/>
    <s v="Baldwin"/>
    <x v="3"/>
    <m/>
    <x v="0"/>
    <n v="130000000"/>
    <n v="0"/>
    <m/>
    <n v="68642452"/>
    <s v="final"/>
    <n v="6.41"/>
    <n v="0"/>
    <n v="1"/>
    <n v="0"/>
    <n v="0"/>
    <s v="UK"/>
    <m/>
    <m/>
    <s v="Spain"/>
    <m/>
    <m/>
    <s v="Baldwin, Howard; Baldwin, Karen Elise; Neufeld, Mace"/>
    <s v="Eisner, Breck"/>
    <s v="Donnelly, Thomas Dean; Oppenheimer, Joshua; Richards, John C.; Hart, James V."/>
    <s v="Allenby, John"/>
    <s v="MacRitchie, Andrew"/>
    <s v="Macy, William H."/>
    <s v="credited non-star"/>
    <s v="Cigar"/>
    <s v="30+"/>
    <s v="Male"/>
    <s v="Caucasian"/>
    <m/>
    <s v="Good guy"/>
    <m/>
    <m/>
    <m/>
    <m/>
    <m/>
    <m/>
    <m/>
    <m/>
    <m/>
    <m/>
    <m/>
    <m/>
    <m/>
    <m/>
    <m/>
    <m/>
    <m/>
    <m/>
    <m/>
    <m/>
    <m/>
    <m/>
    <m/>
    <m/>
    <m/>
    <m/>
    <m/>
    <m/>
    <m/>
    <m/>
    <m/>
    <m/>
    <m/>
    <m/>
    <m/>
    <m/>
    <m/>
    <m/>
    <m/>
    <m/>
    <m/>
    <m/>
    <m/>
    <m/>
    <m/>
    <m/>
    <m/>
    <m/>
    <m/>
    <m/>
    <m/>
    <m/>
    <m/>
    <m/>
    <m/>
    <m/>
    <m/>
    <m/>
    <m/>
    <m/>
    <m/>
    <m/>
    <m/>
    <m/>
    <m/>
    <m/>
    <m/>
    <m/>
    <m/>
    <m/>
    <m/>
    <m/>
    <m/>
    <m/>
    <m/>
    <m/>
    <m/>
    <m/>
    <m/>
    <m/>
    <m/>
    <m/>
    <m/>
    <m/>
    <m/>
    <m/>
    <m/>
    <m/>
    <m/>
    <m/>
    <m/>
    <m/>
    <m/>
    <m/>
    <m/>
    <n v="0"/>
    <n v="32"/>
    <n v="0"/>
    <n v="0"/>
    <n v="32"/>
    <s v="30 — 49"/>
    <n v="10708651"/>
    <n v="342676832"/>
    <s v="Home"/>
    <s v="Workplace"/>
    <s v="Outdoors"/>
    <m/>
    <m/>
    <m/>
    <s v="at a party"/>
    <s v="deck of ship"/>
    <s v="Non-smoking adult"/>
    <m/>
    <m/>
    <s v="Outside of US"/>
    <m/>
    <m/>
    <m/>
    <m/>
    <m/>
    <m/>
    <m/>
    <m/>
    <m/>
    <m/>
    <m/>
    <n v="0"/>
    <n v="1"/>
    <n v="0"/>
    <s v="Comment by actor/actress"/>
    <s v="Macy implies he needs to step outside to smoke."/>
    <m/>
    <s v="Health of Non-Smoker"/>
    <m/>
    <m/>
    <m/>
    <m/>
    <m/>
    <m/>
    <m/>
    <m/>
    <m/>
    <m/>
    <m/>
    <m/>
    <m/>
    <m/>
    <m/>
    <m/>
    <s v="cigar"/>
    <m/>
    <m/>
    <m/>
    <m/>
    <m/>
    <m/>
    <m/>
    <m/>
    <m/>
    <s v="cigar"/>
    <s v="used to blow up a boat to save lives"/>
    <s v="Pro"/>
    <n v="6"/>
    <n v="6"/>
    <n v="4"/>
    <n v="3"/>
    <m/>
    <m/>
    <n v="0"/>
    <n v="2.71"/>
    <n v="4"/>
    <n v="1"/>
    <n v="1"/>
    <m/>
    <m/>
  </r>
  <r>
    <n v="48989"/>
    <s v="Amityville Horror, The"/>
    <d v="2005-04-15T00:00:00"/>
    <x v="3"/>
    <s v="T10"/>
    <n v="90"/>
    <s v="Dimension"/>
    <x v="6"/>
    <m/>
    <x v="1"/>
    <n v="19000000"/>
    <n v="0"/>
    <m/>
    <n v="64255243"/>
    <s v="final"/>
    <n v="6.41"/>
    <n v="0"/>
    <n v="1"/>
    <n v="0"/>
    <n v="0"/>
    <s v="US"/>
    <s v="IL"/>
    <m/>
    <s v="US"/>
    <s v="WI"/>
    <m/>
    <s v="Bay, Michael; Fuller, Bradley"/>
    <s v="Douglas, Andrew"/>
    <s v="Kosar, Scott"/>
    <s v="Tiedje, Timothy W."/>
    <s v="Barton, Roger"/>
    <m/>
    <m/>
    <m/>
    <m/>
    <m/>
    <m/>
    <m/>
    <m/>
    <m/>
    <m/>
    <m/>
    <m/>
    <m/>
    <m/>
    <m/>
    <m/>
    <m/>
    <m/>
    <m/>
    <m/>
    <m/>
    <m/>
    <m/>
    <m/>
    <m/>
    <m/>
    <m/>
    <m/>
    <m/>
    <m/>
    <m/>
    <m/>
    <m/>
    <m/>
    <m/>
    <m/>
    <m/>
    <m/>
    <m/>
    <m/>
    <m/>
    <m/>
    <m/>
    <m/>
    <m/>
    <m/>
    <m/>
    <m/>
    <m/>
    <m/>
    <m/>
    <m/>
    <m/>
    <m/>
    <m/>
    <m/>
    <m/>
    <m/>
    <m/>
    <m/>
    <m/>
    <m/>
    <m/>
    <m/>
    <m/>
    <m/>
    <m/>
    <m/>
    <m/>
    <m/>
    <m/>
    <m/>
    <m/>
    <m/>
    <m/>
    <m/>
    <m/>
    <m/>
    <m/>
    <m/>
    <m/>
    <m/>
    <m/>
    <m/>
    <m/>
    <m/>
    <m/>
    <m/>
    <m/>
    <m/>
    <m/>
    <m/>
    <m/>
    <m/>
    <m/>
    <m/>
    <m/>
    <m/>
    <m/>
    <m/>
    <m/>
    <m/>
    <m/>
    <n v="5"/>
    <n v="0"/>
    <n v="0"/>
    <n v="0"/>
    <n v="5"/>
    <s v="1 — 9"/>
    <n v="10024219"/>
    <n v="50121095"/>
    <s v="Home"/>
    <m/>
    <m/>
    <m/>
    <m/>
    <m/>
    <m/>
    <m/>
    <m/>
    <m/>
    <m/>
    <s v="Elsewhere in US"/>
    <m/>
    <m/>
    <m/>
    <m/>
    <m/>
    <m/>
    <m/>
    <m/>
    <m/>
    <m/>
    <m/>
    <n v="0"/>
    <n v="0"/>
    <n v="0"/>
    <m/>
    <m/>
    <m/>
    <m/>
    <m/>
    <m/>
    <m/>
    <m/>
    <m/>
    <m/>
    <m/>
    <m/>
    <m/>
    <m/>
    <m/>
    <m/>
    <m/>
    <m/>
    <m/>
    <m/>
    <m/>
    <m/>
    <m/>
    <m/>
    <m/>
    <m/>
    <m/>
    <m/>
    <m/>
    <m/>
    <m/>
    <m/>
    <s v="Neutral"/>
    <n v="2"/>
    <n v="2"/>
    <n v="4"/>
    <n v="2"/>
    <m/>
    <m/>
    <n v="0"/>
    <n v="1.42"/>
    <n v="2"/>
    <n v="1"/>
    <n v="1"/>
    <m/>
    <s v="The tobacco use was clearly implied. An ashtray filled with butts was seen in the killers, actor Brendan Donaldson's bedroom."/>
  </r>
  <r>
    <n v="48990"/>
    <s v="Lot Like Love, A"/>
    <d v="2005-04-22T00:00:00"/>
    <x v="3"/>
    <s v="T10"/>
    <n v="107"/>
    <s v="Beacon"/>
    <x v="1"/>
    <m/>
    <x v="0"/>
    <n v="25000000"/>
    <n v="0"/>
    <m/>
    <n v="21835784"/>
    <s v="final"/>
    <n v="6.41"/>
    <n v="0"/>
    <n v="1"/>
    <n v="0"/>
    <n v="0"/>
    <s v="US"/>
    <s v="CA"/>
    <m/>
    <s v="US"/>
    <s v="NY"/>
    <m/>
    <s v="Bernstein, Armyan; Messick, Kevin J."/>
    <s v="Cole, Nigel"/>
    <s v="Lynch, Colin Patrick"/>
    <s v="DeLouche, Guillaume"/>
    <s v="Littenberg, Susan"/>
    <s v="Peet, Amanda"/>
    <s v="star"/>
    <s v="Cigarette"/>
    <s v="20-30"/>
    <s v="Female"/>
    <s v="Caucasian"/>
    <m/>
    <s v="Good guy"/>
    <s v="Larter, Ali"/>
    <s v="credited non-star"/>
    <s v="Cigarette"/>
    <s v="30+"/>
    <s v="Female"/>
    <s v="Caucasian"/>
    <m/>
    <s v="Good guy"/>
    <s v="Non-IMDb, Extra"/>
    <s v="extra"/>
    <s v="Cigarette"/>
    <s v="30+"/>
    <s v="Male"/>
    <s v="Asian"/>
    <m/>
    <m/>
    <s v="Non-IMDb, Extra"/>
    <s v="extra"/>
    <s v="Cigarette"/>
    <s v="20-30"/>
    <s v="Male"/>
    <s v="African American"/>
    <m/>
    <m/>
    <s v="Non-IMDb, Extra"/>
    <s v="extra"/>
    <s v="Cigarette"/>
    <s v="30+"/>
    <s v="Male"/>
    <s v="Caucasian"/>
    <m/>
    <m/>
    <m/>
    <m/>
    <m/>
    <m/>
    <m/>
    <m/>
    <m/>
    <m/>
    <m/>
    <m/>
    <m/>
    <m/>
    <m/>
    <m/>
    <m/>
    <m/>
    <m/>
    <m/>
    <m/>
    <m/>
    <m/>
    <m/>
    <m/>
    <m/>
    <m/>
    <m/>
    <m/>
    <m/>
    <m/>
    <m/>
    <m/>
    <m/>
    <m/>
    <m/>
    <m/>
    <m/>
    <m/>
    <m/>
    <m/>
    <m/>
    <m/>
    <m/>
    <m/>
    <m/>
    <m/>
    <m/>
    <m/>
    <m/>
    <m/>
    <m/>
    <m/>
    <m/>
    <m/>
    <m/>
    <m/>
    <m/>
    <m/>
    <m/>
    <m/>
    <m/>
    <m/>
    <m/>
    <m/>
    <n v="25"/>
    <n v="0"/>
    <n v="0"/>
    <n v="0"/>
    <n v="25"/>
    <s v="10 — 29"/>
    <n v="3406519"/>
    <n v="85162975"/>
    <s v="Outdoors"/>
    <m/>
    <m/>
    <m/>
    <m/>
    <m/>
    <m/>
    <s v="street, behind house, bus stop, outdoor café"/>
    <s v="Non-smoking adult"/>
    <m/>
    <m/>
    <s v="California"/>
    <m/>
    <m/>
    <s v="Elsewhere in US"/>
    <m/>
    <m/>
    <m/>
    <m/>
    <m/>
    <m/>
    <m/>
    <m/>
    <n v="1"/>
    <n v="1"/>
    <n v="3"/>
    <s v="Comment by actor/actress"/>
    <s v="Kutcher says to Peet &quot;You know kissing a smoker is like kissing an ashtray&quot;"/>
    <m/>
    <s v="Health of Smoker"/>
    <s v="Visual clue"/>
    <m/>
    <s v="Kutcher stomps out Peet's cigarette"/>
    <s v="Health of Smoker"/>
    <m/>
    <m/>
    <m/>
    <m/>
    <m/>
    <m/>
    <m/>
    <m/>
    <m/>
    <s v="cigarette"/>
    <m/>
    <m/>
    <m/>
    <m/>
    <m/>
    <m/>
    <s v="cigarette"/>
    <m/>
    <s v="cigarette"/>
    <m/>
    <m/>
    <m/>
    <s v="cigarette"/>
    <s v="Depression"/>
    <s v="Balanced"/>
    <n v="4"/>
    <n v="4"/>
    <n v="6"/>
    <n v="1"/>
    <m/>
    <m/>
    <n v="0"/>
    <n v="2.14"/>
    <n v="3"/>
    <n v="1"/>
    <n v="1"/>
    <m/>
    <m/>
  </r>
  <r>
    <n v="48991"/>
    <s v="Interpreter, The"/>
    <d v="2005-04-22T00:00:00"/>
    <x v="3"/>
    <s v="T10"/>
    <n v="128"/>
    <s v="Working Title"/>
    <x v="2"/>
    <m/>
    <x v="0"/>
    <n v="80000000"/>
    <n v="0"/>
    <m/>
    <n v="72515360"/>
    <s v="final"/>
    <n v="6.41"/>
    <n v="0"/>
    <n v="1"/>
    <n v="0"/>
    <n v="0"/>
    <s v="US"/>
    <s v="NY"/>
    <m/>
    <m/>
    <m/>
    <m/>
    <s v="Bevan, Tim; Fellner, Eric; Misher, Kevin"/>
    <s v="Pollack, Sydney"/>
    <s v="Randolph, Charles; Frank, Scott; Zaillian, Steven"/>
    <s v="Burton, Diana"/>
    <s v="Steinkamp, William"/>
    <s v="Speer, Hugo"/>
    <s v="credited non-star"/>
    <s v="Cigarette"/>
    <s v="30+"/>
    <s v="Male"/>
    <s v="Caucasian"/>
    <m/>
    <s v="Good guy"/>
    <s v="Non-IMDb, Extra"/>
    <s v="extra"/>
    <s v="Cigarette"/>
    <s v="30+"/>
    <s v="Male"/>
    <s v="Caucasian"/>
    <m/>
    <m/>
    <s v="Non-IMDb, Extra"/>
    <s v="extra"/>
    <s v="Cigarette"/>
    <s v="20-30"/>
    <s v="Male"/>
    <s v="Hispanic"/>
    <m/>
    <m/>
    <s v="Non-IMDb, Extra"/>
    <s v="extra"/>
    <s v="Cigarette"/>
    <s v="30+"/>
    <s v="Female"/>
    <s v="Asian"/>
    <m/>
    <m/>
    <m/>
    <m/>
    <m/>
    <m/>
    <m/>
    <m/>
    <m/>
    <m/>
    <m/>
    <m/>
    <m/>
    <m/>
    <m/>
    <m/>
    <m/>
    <m/>
    <m/>
    <m/>
    <m/>
    <m/>
    <m/>
    <m/>
    <m/>
    <m/>
    <m/>
    <m/>
    <m/>
    <m/>
    <m/>
    <m/>
    <m/>
    <m/>
    <m/>
    <m/>
    <m/>
    <m/>
    <m/>
    <m/>
    <m/>
    <m/>
    <m/>
    <m/>
    <m/>
    <m/>
    <m/>
    <m/>
    <m/>
    <m/>
    <m/>
    <m/>
    <m/>
    <m/>
    <m/>
    <m/>
    <m/>
    <m/>
    <m/>
    <m/>
    <m/>
    <m/>
    <m/>
    <m/>
    <m/>
    <m/>
    <m/>
    <m/>
    <m/>
    <m/>
    <m/>
    <m/>
    <m/>
    <n v="5"/>
    <n v="0"/>
    <n v="0"/>
    <n v="0"/>
    <n v="5"/>
    <s v="1 — 9"/>
    <n v="11312849"/>
    <n v="56564245"/>
    <s v="Workplace"/>
    <s v="Bar/nightclub"/>
    <s v="Outdoors"/>
    <m/>
    <m/>
    <m/>
    <s v="still photo"/>
    <s v="street"/>
    <s v="Non-smoking adult"/>
    <m/>
    <m/>
    <s v="Elsewhere in US"/>
    <m/>
    <m/>
    <m/>
    <m/>
    <m/>
    <m/>
    <m/>
    <m/>
    <m/>
    <m/>
    <m/>
    <n v="0"/>
    <n v="1"/>
    <n v="3"/>
    <s v="No smoking sign"/>
    <m/>
    <m/>
    <m/>
    <s v="Comment by actor/actress"/>
    <s v="Penn says to fellow agent: Those things will kill ya."/>
    <m/>
    <s v="Health of Smoker"/>
    <m/>
    <m/>
    <m/>
    <m/>
    <m/>
    <m/>
    <m/>
    <m/>
    <m/>
    <m/>
    <m/>
    <m/>
    <m/>
    <m/>
    <m/>
    <m/>
    <m/>
    <m/>
    <m/>
    <m/>
    <m/>
    <s v="cigarette"/>
    <m/>
    <m/>
    <s v="Balanced"/>
    <n v="2"/>
    <n v="4"/>
    <n v="2"/>
    <n v="2"/>
    <m/>
    <m/>
    <n v="0"/>
    <n v="1.42"/>
    <n v="2"/>
    <n v="1"/>
    <n v="1"/>
    <m/>
    <s v="Since Hugo Speer was only seen in a photograph holding a cigarette his star status was not used in determining the overall lung rating for this movie."/>
  </r>
  <r>
    <n v="48992"/>
    <s v="Kung Fu Hustle"/>
    <d v="2005-04-22T00:00:00"/>
    <x v="3"/>
    <s v="T10"/>
    <n v="98"/>
    <s v="Beijing Film"/>
    <x v="6"/>
    <m/>
    <x v="1"/>
    <n v="20000000"/>
    <n v="0"/>
    <m/>
    <n v="17104669"/>
    <s v="final"/>
    <n v="6.41"/>
    <n v="0"/>
    <n v="1"/>
    <n v="0"/>
    <n v="0"/>
    <s v="China"/>
    <m/>
    <m/>
    <m/>
    <m/>
    <m/>
    <s v="Chow, Stephen; Chui, Po Chu; Lau, Jeffrey"/>
    <s v="Chow, Stephen"/>
    <s v="Cheong, Tsang Kan; Chow, Stephen; Huo, Xin; Keung, Chan Man"/>
    <s v="Wai, Chung Kim"/>
    <s v="Lam, Angie"/>
    <s v="Chow, Stephen"/>
    <s v="star"/>
    <s v="Cigarette"/>
    <s v="20-30"/>
    <s v="Male"/>
    <s v="Asian"/>
    <m/>
    <s v="Good guy"/>
    <s v="Chan, Kwok Kuen"/>
    <s v="credited non-star"/>
    <s v="Cigar"/>
    <s v="30+"/>
    <s v="Male"/>
    <s v="Asian"/>
    <m/>
    <s v="Bad guy"/>
    <s v="Yuen, Qiu"/>
    <s v="credited non-star"/>
    <s v="Cigarette"/>
    <s v="30+"/>
    <s v="Female"/>
    <s v="Asian"/>
    <m/>
    <s v="Good guy"/>
    <s v="Non-IMDb, Extra"/>
    <s v="extra"/>
    <s v="Pipe"/>
    <m/>
    <s v="Male"/>
    <m/>
    <m/>
    <m/>
    <s v="Non-IMDb, Extra"/>
    <s v="extra"/>
    <s v="Cigarette"/>
    <s v="20-30"/>
    <s v="Female"/>
    <s v="Asian"/>
    <m/>
    <m/>
    <s v="Non-IMDb, Extra"/>
    <s v="extra"/>
    <s v="Cigar"/>
    <s v="30+"/>
    <s v="Male"/>
    <s v="Asian"/>
    <m/>
    <m/>
    <m/>
    <m/>
    <m/>
    <m/>
    <m/>
    <m/>
    <m/>
    <m/>
    <m/>
    <m/>
    <m/>
    <m/>
    <m/>
    <m/>
    <m/>
    <m/>
    <m/>
    <m/>
    <m/>
    <m/>
    <m/>
    <m/>
    <m/>
    <m/>
    <m/>
    <m/>
    <m/>
    <m/>
    <m/>
    <m/>
    <m/>
    <m/>
    <m/>
    <m/>
    <m/>
    <m/>
    <m/>
    <m/>
    <m/>
    <m/>
    <m/>
    <m/>
    <m/>
    <m/>
    <m/>
    <m/>
    <m/>
    <m/>
    <m/>
    <m/>
    <m/>
    <m/>
    <m/>
    <m/>
    <m/>
    <n v="120"/>
    <n v="18"/>
    <n v="1"/>
    <n v="0"/>
    <n v="139"/>
    <s v="50+"/>
    <n v="2668435"/>
    <n v="370912465"/>
    <s v="Home"/>
    <s v="Workplace"/>
    <s v="Vehicle"/>
    <s v="Bar/nightclub"/>
    <s v="Outdoors"/>
    <m/>
    <s v="warehouse, still pictures of crime scenes"/>
    <s v="street/square"/>
    <s v="Non-smoking adult"/>
    <m/>
    <m/>
    <s v="Outside of US"/>
    <m/>
    <m/>
    <m/>
    <m/>
    <m/>
    <m/>
    <m/>
    <m/>
    <m/>
    <m/>
    <m/>
    <n v="1"/>
    <n v="2"/>
    <n v="3"/>
    <s v="Comment by actor/actress"/>
    <s v="You mustn't smoke while you're hurt."/>
    <m/>
    <m/>
    <s v="Visual clue"/>
    <m/>
    <s v="Sing takes the cigarette out of the mouth of the landlord"/>
    <s v="Health of Smoker"/>
    <m/>
    <m/>
    <m/>
    <m/>
    <m/>
    <m/>
    <m/>
    <m/>
    <m/>
    <m/>
    <m/>
    <m/>
    <s v="cigar"/>
    <s v="cigarette"/>
    <m/>
    <m/>
    <m/>
    <s v="cigarette"/>
    <s v="cigarette"/>
    <s v="cigarette"/>
    <m/>
    <m/>
    <s v="cigarette"/>
    <s v="glamour"/>
    <s v="Pro"/>
    <n v="6"/>
    <n v="6"/>
    <n v="6"/>
    <n v="3"/>
    <m/>
    <m/>
    <n v="0"/>
    <n v="3"/>
    <n v="4"/>
    <n v="1"/>
    <n v="1"/>
    <m/>
    <m/>
  </r>
  <r>
    <n v="48993"/>
    <s v="King's Ransom"/>
    <d v="2005-04-22T00:00:00"/>
    <x v="3"/>
    <s v="T10"/>
    <n v="95"/>
    <s v="Catch 23"/>
    <x v="4"/>
    <m/>
    <x v="0"/>
    <n v="15000000"/>
    <n v="0"/>
    <m/>
    <n v="4006906"/>
    <s v="final"/>
    <n v="6.41"/>
    <n v="0"/>
    <n v="1"/>
    <n v="0"/>
    <n v="0"/>
    <s v="CAN"/>
    <m/>
    <s v="QC"/>
    <m/>
    <m/>
    <m/>
    <m/>
    <s v="Byrd, Jeff"/>
    <s v="Conley, Wayne"/>
    <s v="Depatie, Katia Kim"/>
    <s v="Cooper, Jeffrey"/>
    <s v="Anderson, Anthony"/>
    <s v="star"/>
    <s v="Cigar"/>
    <s v="30+"/>
    <s v="Male"/>
    <s v="African American"/>
    <m/>
    <m/>
    <s v="Burroughs, Jackie"/>
    <s v="credited non-star"/>
    <s v="Cigarette"/>
    <s v="30+"/>
    <s v="Female"/>
    <s v="Caucasian"/>
    <m/>
    <m/>
    <s v="Smith, Kellita"/>
    <s v="credited non-star"/>
    <s v="Cigarette"/>
    <s v="30+"/>
    <s v="Female"/>
    <s v="African American"/>
    <m/>
    <m/>
    <s v="Faison, Donald"/>
    <s v="credited non-star"/>
    <s v="Cigar"/>
    <s v="20-30"/>
    <s v="Male"/>
    <s v="African American"/>
    <m/>
    <m/>
    <m/>
    <m/>
    <m/>
    <m/>
    <m/>
    <m/>
    <m/>
    <m/>
    <m/>
    <m/>
    <m/>
    <m/>
    <m/>
    <m/>
    <m/>
    <m/>
    <m/>
    <m/>
    <m/>
    <m/>
    <m/>
    <m/>
    <m/>
    <m/>
    <m/>
    <m/>
    <m/>
    <m/>
    <m/>
    <m/>
    <m/>
    <m/>
    <m/>
    <m/>
    <m/>
    <m/>
    <m/>
    <m/>
    <m/>
    <m/>
    <m/>
    <m/>
    <m/>
    <m/>
    <m/>
    <m/>
    <m/>
    <m/>
    <m/>
    <m/>
    <m/>
    <m/>
    <m/>
    <m/>
    <m/>
    <m/>
    <m/>
    <s v="Newport King 100s"/>
    <s v="Newport King 100s"/>
    <s v="No actor use"/>
    <s v="Mentioned"/>
    <m/>
    <m/>
    <m/>
    <m/>
    <m/>
    <m/>
    <m/>
    <m/>
    <m/>
    <m/>
    <n v="23"/>
    <n v="28"/>
    <n v="0"/>
    <n v="0"/>
    <n v="51"/>
    <s v="50+"/>
    <n v="625102"/>
    <n v="31880202"/>
    <s v="Home"/>
    <s v="Workplace"/>
    <s v="Hotel/motel"/>
    <m/>
    <m/>
    <m/>
    <s v="star shown in news photo several times"/>
    <m/>
    <s v="Non-smoking adult"/>
    <m/>
    <m/>
    <s v="Elsewhere in US"/>
    <m/>
    <m/>
    <m/>
    <m/>
    <m/>
    <m/>
    <m/>
    <m/>
    <m/>
    <m/>
    <m/>
    <n v="1"/>
    <n v="3"/>
    <n v="0"/>
    <s v="Comment by actor/actress"/>
    <s v="Cori sees granny asleep with lit cigarette and says &quot;You're going to burn this house down, you old hag.&quot;"/>
    <m/>
    <s v="Health of Non-Smoker"/>
    <m/>
    <m/>
    <m/>
    <m/>
    <m/>
    <m/>
    <m/>
    <m/>
    <m/>
    <m/>
    <m/>
    <m/>
    <m/>
    <m/>
    <s v="cigar"/>
    <m/>
    <s v="cigarette; cigar"/>
    <m/>
    <m/>
    <m/>
    <m/>
    <m/>
    <s v="cigarette"/>
    <m/>
    <m/>
    <m/>
    <s v="cigarette"/>
    <s v="glamorous"/>
    <s v="Pro"/>
    <n v="6"/>
    <n v="6"/>
    <n v="6"/>
    <n v="3"/>
    <s v="Specific brand"/>
    <s v="specific brand depiction"/>
    <n v="0"/>
    <n v="3"/>
    <n v="6"/>
    <n v="1"/>
    <n v="1"/>
    <m/>
    <m/>
  </r>
  <r>
    <n v="48994"/>
    <s v="Hitchhiker's Guide to the Galaxy, The"/>
    <d v="2005-04-29T00:00:00"/>
    <x v="3"/>
    <s v="T10"/>
    <n v="110"/>
    <s v="Spyglass"/>
    <x v="1"/>
    <m/>
    <x v="2"/>
    <n v="50000000"/>
    <n v="0"/>
    <m/>
    <n v="51019112"/>
    <s v="final"/>
    <n v="6.41"/>
    <n v="0"/>
    <n v="1"/>
    <n v="0"/>
    <n v="0"/>
    <s v="UK"/>
    <m/>
    <m/>
    <m/>
    <m/>
    <m/>
    <s v="Barber, Gary; Birnbaum, Roger; Glickman, Jonathan; Goldsmith, Nick"/>
    <s v="Jennings, Garth"/>
    <s v="Adams, Douglas; Kirkpatrick, Karey"/>
    <s v="Bigg, Bruce"/>
    <s v="Howie, Niven"/>
    <s v="Non-IMDb, Extra"/>
    <s v="extra"/>
    <s v="Cigarette"/>
    <s v="30+"/>
    <s v="Female"/>
    <s v="Caucasian"/>
    <m/>
    <m/>
    <s v="Non-IMDb, Extra"/>
    <s v="extra"/>
    <s v="Cigarette"/>
    <s v="30+"/>
    <s v="Male"/>
    <m/>
    <m/>
    <m/>
    <m/>
    <m/>
    <m/>
    <m/>
    <m/>
    <m/>
    <m/>
    <m/>
    <m/>
    <m/>
    <m/>
    <m/>
    <m/>
    <m/>
    <m/>
    <m/>
    <m/>
    <m/>
    <m/>
    <m/>
    <m/>
    <m/>
    <m/>
    <m/>
    <m/>
    <m/>
    <m/>
    <m/>
    <m/>
    <m/>
    <m/>
    <m/>
    <m/>
    <m/>
    <m/>
    <m/>
    <m/>
    <m/>
    <m/>
    <m/>
    <m/>
    <m/>
    <m/>
    <m/>
    <m/>
    <m/>
    <m/>
    <m/>
    <m/>
    <m/>
    <m/>
    <m/>
    <m/>
    <m/>
    <m/>
    <m/>
    <m/>
    <m/>
    <m/>
    <m/>
    <m/>
    <m/>
    <m/>
    <m/>
    <m/>
    <m/>
    <m/>
    <m/>
    <m/>
    <m/>
    <m/>
    <m/>
    <m/>
    <m/>
    <m/>
    <m/>
    <m/>
    <m/>
    <m/>
    <m/>
    <m/>
    <m/>
    <m/>
    <m/>
    <m/>
    <m/>
    <m/>
    <n v="3"/>
    <n v="0"/>
    <n v="0"/>
    <n v="0"/>
    <n v="3"/>
    <s v="1 — 9"/>
    <n v="7959300"/>
    <n v="23877900"/>
    <s v="Bar/nightclub"/>
    <m/>
    <m/>
    <m/>
    <m/>
    <m/>
    <m/>
    <m/>
    <s v="Non-smoking adult"/>
    <m/>
    <m/>
    <s v="Outside of US"/>
    <m/>
    <m/>
    <m/>
    <m/>
    <m/>
    <m/>
    <m/>
    <m/>
    <m/>
    <m/>
    <m/>
    <n v="0"/>
    <n v="0"/>
    <n v="2"/>
    <m/>
    <m/>
    <m/>
    <m/>
    <m/>
    <m/>
    <m/>
    <m/>
    <m/>
    <m/>
    <m/>
    <m/>
    <m/>
    <m/>
    <m/>
    <m/>
    <m/>
    <m/>
    <m/>
    <m/>
    <m/>
    <m/>
    <m/>
    <m/>
    <m/>
    <m/>
    <m/>
    <m/>
    <m/>
    <s v="cigarette"/>
    <m/>
    <m/>
    <s v="Neutral"/>
    <n v="2"/>
    <n v="2"/>
    <n v="2"/>
    <n v="1"/>
    <m/>
    <m/>
    <n v="0"/>
    <n v="1"/>
    <n v="2"/>
    <n v="1"/>
    <n v="1"/>
    <m/>
    <m/>
  </r>
  <r>
    <n v="48995"/>
    <s v="xXx: State of the Union"/>
    <d v="2005-04-29T00:00:00"/>
    <x v="3"/>
    <s v="T10"/>
    <n v="94"/>
    <s v="Revolution"/>
    <x v="6"/>
    <m/>
    <x v="0"/>
    <n v="87000000"/>
    <n v="0"/>
    <m/>
    <n v="26082914"/>
    <s v="final"/>
    <n v="6.41"/>
    <n v="0"/>
    <n v="1"/>
    <n v="0"/>
    <n v="0"/>
    <s v="US"/>
    <s v="CA"/>
    <m/>
    <m/>
    <m/>
    <m/>
    <s v="Moritz, Neal H.; Schmidt, Arne"/>
    <s v="Tamahori, Lee"/>
    <s v="Kinberg, Simon"/>
    <s v="Maguire, C.J."/>
    <s v="Goldblatt, Mark"/>
    <m/>
    <s v="star"/>
    <s v="Cigar"/>
    <s v="30+"/>
    <s v="Male"/>
    <s v="African American"/>
    <m/>
    <s v="Good guy"/>
    <s v="Connolly, John"/>
    <s v="credited non-star"/>
    <s v="Cigarette"/>
    <s v="30+"/>
    <s v="Male"/>
    <s v="Caucasian"/>
    <m/>
    <s v="Bad guy"/>
    <s v="Non-IMDb, Extra"/>
    <s v="extra"/>
    <s v="Cigar"/>
    <s v="20-30"/>
    <s v="Female"/>
    <s v="Hispanic"/>
    <m/>
    <s v="Good guy"/>
    <s v="Non-IMDb, Extra"/>
    <s v="extra"/>
    <s v="Cigar"/>
    <s v="20-30"/>
    <s v="Male"/>
    <s v="African American"/>
    <m/>
    <s v="Good guy"/>
    <s v="Non-IMDb, Extra"/>
    <s v="extra"/>
    <s v="Cigarette"/>
    <s v="20-30"/>
    <s v="Male"/>
    <s v="African American"/>
    <m/>
    <s v="Good guy"/>
    <m/>
    <m/>
    <m/>
    <m/>
    <m/>
    <m/>
    <m/>
    <m/>
    <m/>
    <m/>
    <m/>
    <m/>
    <m/>
    <m/>
    <m/>
    <m/>
    <m/>
    <m/>
    <m/>
    <m/>
    <m/>
    <m/>
    <m/>
    <m/>
    <m/>
    <m/>
    <m/>
    <m/>
    <m/>
    <m/>
    <m/>
    <m/>
    <m/>
    <m/>
    <m/>
    <m/>
    <m/>
    <m/>
    <m/>
    <m/>
    <m/>
    <m/>
    <m/>
    <m/>
    <m/>
    <m/>
    <m/>
    <m/>
    <m/>
    <m/>
    <m/>
    <m/>
    <m/>
    <m/>
    <m/>
    <m/>
    <m/>
    <m/>
    <m/>
    <m/>
    <m/>
    <m/>
    <m/>
    <n v="5"/>
    <n v="8"/>
    <n v="0"/>
    <n v="0"/>
    <n v="13"/>
    <s v="10 — 29"/>
    <n v="4069097"/>
    <n v="52898261"/>
    <s v="Workplace"/>
    <s v="Vehicle"/>
    <s v="Bar/nightclub"/>
    <m/>
    <m/>
    <m/>
    <m/>
    <m/>
    <s v="Non-smoking adult"/>
    <m/>
    <m/>
    <s v="Elsewhere in US"/>
    <m/>
    <m/>
    <m/>
    <m/>
    <m/>
    <m/>
    <m/>
    <m/>
    <m/>
    <m/>
    <m/>
    <n v="1"/>
    <n v="1"/>
    <n v="3"/>
    <m/>
    <m/>
    <m/>
    <m/>
    <m/>
    <m/>
    <m/>
    <m/>
    <m/>
    <m/>
    <m/>
    <m/>
    <m/>
    <m/>
    <m/>
    <m/>
    <m/>
    <m/>
    <m/>
    <m/>
    <s v="cigar"/>
    <m/>
    <m/>
    <s v="cigarette"/>
    <m/>
    <m/>
    <m/>
    <s v="cigarette"/>
    <m/>
    <m/>
    <m/>
    <m/>
    <s v="Pro"/>
    <n v="4"/>
    <n v="6"/>
    <n v="6"/>
    <n v="3"/>
    <m/>
    <m/>
    <n v="0"/>
    <n v="2.71"/>
    <n v="4"/>
    <n v="1"/>
    <n v="1"/>
    <m/>
    <m/>
  </r>
  <r>
    <n v="48996"/>
    <s v="Crash"/>
    <d v="2005-05-06T00:00:00"/>
    <x v="3"/>
    <s v="T10"/>
    <n v="113"/>
    <s v="Yari"/>
    <x v="0"/>
    <s v="Lionsgate"/>
    <x v="1"/>
    <n v="6500000"/>
    <n v="0"/>
    <m/>
    <n v="54557348"/>
    <s v="final"/>
    <n v="6.41"/>
    <n v="0"/>
    <n v="1"/>
    <n v="0"/>
    <n v="0"/>
    <s v="US"/>
    <s v="CA"/>
    <m/>
    <m/>
    <m/>
    <m/>
    <s v="Cheadle, Don; Haggis, Paul; Harris, Mark R.; Moresco, Robert"/>
    <s v="Haggis, Paul"/>
    <s v="Haggis, Paul; Moresco, Robert"/>
    <s v="Ambrose, Scott"/>
    <s v="Winborne, Hughes"/>
    <s v="Cheadle, Don"/>
    <s v="star"/>
    <s v="Cigarette"/>
    <s v="30+"/>
    <s v="Male"/>
    <s v="African American"/>
    <m/>
    <s v="Good guy"/>
    <s v="Non-IMDb, Extra"/>
    <s v="extra"/>
    <s v="Cigarette"/>
    <s v="30+"/>
    <s v="Male"/>
    <s v="Caucasian"/>
    <m/>
    <m/>
    <s v="Non-IMDb, Extra"/>
    <s v="extra"/>
    <s v="Cigarette"/>
    <s v="20-30"/>
    <s v="Female"/>
    <s v="Caucasian"/>
    <m/>
    <m/>
    <s v="Non-IMDb, Extra"/>
    <s v="extra"/>
    <s v="Cigarette"/>
    <s v="30+"/>
    <s v="Male"/>
    <s v="Caucasian"/>
    <m/>
    <s v="Bad guy"/>
    <m/>
    <m/>
    <m/>
    <m/>
    <m/>
    <m/>
    <m/>
    <m/>
    <m/>
    <m/>
    <m/>
    <m/>
    <m/>
    <m/>
    <m/>
    <m/>
    <m/>
    <m/>
    <m/>
    <m/>
    <m/>
    <m/>
    <m/>
    <m/>
    <m/>
    <m/>
    <m/>
    <m/>
    <m/>
    <m/>
    <m/>
    <m/>
    <m/>
    <m/>
    <m/>
    <m/>
    <m/>
    <m/>
    <m/>
    <m/>
    <m/>
    <m/>
    <m/>
    <m/>
    <m/>
    <m/>
    <m/>
    <m/>
    <m/>
    <m/>
    <m/>
    <m/>
    <m/>
    <m/>
    <m/>
    <m/>
    <m/>
    <m/>
    <m/>
    <m/>
    <m/>
    <m/>
    <m/>
    <m/>
    <m/>
    <m/>
    <m/>
    <m/>
    <m/>
    <m/>
    <m/>
    <n v="20"/>
    <n v="0"/>
    <n v="0"/>
    <n v="0"/>
    <n v="20"/>
    <s v="10 — 29"/>
    <n v="8511287"/>
    <n v="170225740"/>
    <s v="Home"/>
    <s v="Workplace"/>
    <s v="Bar/nightclub"/>
    <s v="Outdoors"/>
    <m/>
    <m/>
    <m/>
    <s v="crime scene"/>
    <s v="Non-smoking adult"/>
    <s v="Designated non-smoking area"/>
    <m/>
    <s v="California"/>
    <m/>
    <m/>
    <m/>
    <m/>
    <m/>
    <m/>
    <m/>
    <m/>
    <m/>
    <m/>
    <m/>
    <n v="1"/>
    <n v="0"/>
    <n v="3"/>
    <s v="Comment by actor/actress"/>
    <s v="agent to Cheadle: Want a smoke?...No, I quit...Me, too. Then agent reaches into pocket and hands Cheadle something that the audience doesn't see. The next shot shows Cheadle smoking cigarette."/>
    <m/>
    <s v="Health of Smoker"/>
    <m/>
    <m/>
    <m/>
    <m/>
    <m/>
    <m/>
    <m/>
    <m/>
    <m/>
    <m/>
    <m/>
    <m/>
    <m/>
    <m/>
    <m/>
    <m/>
    <m/>
    <m/>
    <s v="cigarette"/>
    <s v="cigarette"/>
    <m/>
    <s v="cigarette"/>
    <s v="cigarette"/>
    <m/>
    <m/>
    <m/>
    <m/>
    <m/>
    <s v="Balanced"/>
    <n v="4"/>
    <n v="4"/>
    <n v="6"/>
    <n v="3"/>
    <s v="Tobacco use in designated non-smoking area"/>
    <m/>
    <n v="0"/>
    <n v="2.42"/>
    <n v="3"/>
    <n v="1"/>
    <n v="1"/>
    <m/>
    <m/>
  </r>
  <r>
    <n v="48997"/>
    <s v="Kingdom of Heaven"/>
    <d v="2005-05-06T00:00:00"/>
    <x v="3"/>
    <s v="T10"/>
    <n v="145"/>
    <s v="Scott Free"/>
    <x v="5"/>
    <m/>
    <x v="1"/>
    <n v="130000000"/>
    <n v="0"/>
    <m/>
    <n v="47396698"/>
    <s v="final"/>
    <n v="6.41"/>
    <n v="0"/>
    <n v="0"/>
    <n v="0"/>
    <n v="0"/>
    <s v="Morocco"/>
    <m/>
    <m/>
    <s v="Spain"/>
    <m/>
    <m/>
    <s v="Scott, Ridley"/>
    <s v="Scott, Ridley"/>
    <s v="Monahan, William"/>
    <s v="Purdy, Graeme"/>
    <s v="Dorn, Dody"/>
    <m/>
    <m/>
    <m/>
    <m/>
    <m/>
    <m/>
    <m/>
    <m/>
    <m/>
    <m/>
    <m/>
    <m/>
    <m/>
    <m/>
    <m/>
    <m/>
    <m/>
    <m/>
    <m/>
    <m/>
    <m/>
    <m/>
    <m/>
    <m/>
    <m/>
    <m/>
    <m/>
    <m/>
    <m/>
    <m/>
    <m/>
    <m/>
    <m/>
    <m/>
    <m/>
    <m/>
    <m/>
    <m/>
    <m/>
    <m/>
    <m/>
    <m/>
    <m/>
    <m/>
    <m/>
    <m/>
    <m/>
    <m/>
    <m/>
    <m/>
    <m/>
    <m/>
    <m/>
    <m/>
    <m/>
    <m/>
    <m/>
    <m/>
    <m/>
    <m/>
    <m/>
    <m/>
    <m/>
    <m/>
    <m/>
    <m/>
    <m/>
    <m/>
    <m/>
    <m/>
    <m/>
    <m/>
    <m/>
    <m/>
    <m/>
    <m/>
    <m/>
    <m/>
    <m/>
    <m/>
    <m/>
    <m/>
    <m/>
    <m/>
    <m/>
    <m/>
    <m/>
    <m/>
    <m/>
    <m/>
    <m/>
    <m/>
    <m/>
    <m/>
    <m/>
    <m/>
    <m/>
    <m/>
    <m/>
    <m/>
    <m/>
    <m/>
    <m/>
    <n v="0"/>
    <n v="0"/>
    <n v="0"/>
    <n v="0"/>
    <n v="0"/>
    <n v="0"/>
    <n v="7394181"/>
    <n v="0"/>
    <m/>
    <m/>
    <m/>
    <m/>
    <m/>
    <m/>
    <m/>
    <m/>
    <m/>
    <m/>
    <m/>
    <m/>
    <m/>
    <m/>
    <m/>
    <m/>
    <m/>
    <m/>
    <m/>
    <m/>
    <m/>
    <m/>
    <m/>
    <n v="0"/>
    <n v="0"/>
    <n v="0"/>
    <m/>
    <m/>
    <m/>
    <m/>
    <m/>
    <m/>
    <m/>
    <m/>
    <m/>
    <m/>
    <m/>
    <m/>
    <m/>
    <m/>
    <m/>
    <m/>
    <m/>
    <m/>
    <m/>
    <m/>
    <m/>
    <m/>
    <m/>
    <m/>
    <m/>
    <m/>
    <m/>
    <m/>
    <m/>
    <m/>
    <m/>
    <m/>
    <m/>
    <n v="0"/>
    <n v="0"/>
    <n v="0"/>
    <n v="0"/>
    <m/>
    <m/>
    <n v="0"/>
    <n v="0"/>
    <n v="1"/>
    <n v="1"/>
    <n v="1"/>
    <m/>
    <m/>
  </r>
  <r>
    <n v="48998"/>
    <s v="House of Wax"/>
    <d v="2005-05-06T00:00:00"/>
    <x v="3"/>
    <s v="T10"/>
    <n v="105"/>
    <s v="Dark Castle"/>
    <x v="4"/>
    <m/>
    <x v="1"/>
    <n v="30000000"/>
    <n v="0"/>
    <m/>
    <n v="32048809"/>
    <s v="final"/>
    <n v="6.41"/>
    <n v="0"/>
    <n v="1"/>
    <n v="0"/>
    <n v="0"/>
    <s v="Australia"/>
    <m/>
    <m/>
    <m/>
    <m/>
    <m/>
    <s v="Downey, Susan; Silver, Joel; Zemeckis, Robert"/>
    <s v="Serra, Jaume"/>
    <s v="Hayes, Chad; Hayes, Carey"/>
    <s v="Booker, Bob"/>
    <s v="Negron, Joel"/>
    <s v="Murray, Chad Michael"/>
    <s v="star"/>
    <s v="Cigarette"/>
    <s v="20-30"/>
    <s v="Male"/>
    <s v="Caucasian"/>
    <m/>
    <s v="Good guy"/>
    <s v="Van Holt, Brian"/>
    <s v="star"/>
    <s v="Cigarette"/>
    <s v="30+"/>
    <s v="Male"/>
    <s v="Caucasian"/>
    <m/>
    <s v="Bad guy"/>
    <s v="Debert, Dragicia"/>
    <s v="credited non-star"/>
    <s v="Cigarette"/>
    <s v="30+"/>
    <s v="Female"/>
    <s v="Caucasian"/>
    <m/>
    <s v="Bad guy"/>
    <s v="Non-IMDb, Extra"/>
    <s v="extra"/>
    <s v="Cigarette"/>
    <m/>
    <s v="Unidentified"/>
    <s v="Other"/>
    <m/>
    <m/>
    <s v="Non-IMDb, Extra"/>
    <s v="extra"/>
    <s v="Cigar"/>
    <m/>
    <s v="Unidentified"/>
    <s v="Other"/>
    <s v="Unidentified"/>
    <m/>
    <m/>
    <m/>
    <m/>
    <m/>
    <m/>
    <m/>
    <m/>
    <m/>
    <m/>
    <m/>
    <m/>
    <m/>
    <m/>
    <m/>
    <m/>
    <m/>
    <m/>
    <m/>
    <m/>
    <m/>
    <m/>
    <m/>
    <m/>
    <m/>
    <m/>
    <m/>
    <m/>
    <m/>
    <m/>
    <m/>
    <m/>
    <m/>
    <m/>
    <m/>
    <m/>
    <m/>
    <m/>
    <m/>
    <m/>
    <m/>
    <m/>
    <m/>
    <m/>
    <m/>
    <m/>
    <m/>
    <m/>
    <m/>
    <m/>
    <m/>
    <m/>
    <m/>
    <m/>
    <m/>
    <m/>
    <m/>
    <m/>
    <m/>
    <m/>
    <m/>
    <m/>
    <m/>
    <m/>
    <n v="23"/>
    <n v="3"/>
    <n v="0"/>
    <n v="0"/>
    <n v="26"/>
    <s v="10 — 29"/>
    <n v="4999814"/>
    <n v="129995164"/>
    <s v="Home"/>
    <s v="Outdoors"/>
    <m/>
    <m/>
    <m/>
    <m/>
    <m/>
    <s v="doorway, campsite"/>
    <s v="Non-smoking adult"/>
    <s v="Child"/>
    <m/>
    <s v="Elsewhere in US"/>
    <m/>
    <m/>
    <m/>
    <m/>
    <m/>
    <m/>
    <m/>
    <m/>
    <m/>
    <m/>
    <m/>
    <n v="2"/>
    <n v="1"/>
    <n v="2"/>
    <m/>
    <m/>
    <m/>
    <m/>
    <m/>
    <m/>
    <m/>
    <m/>
    <m/>
    <m/>
    <m/>
    <m/>
    <m/>
    <m/>
    <m/>
    <m/>
    <m/>
    <s v="cigarette"/>
    <m/>
    <m/>
    <s v="cigar"/>
    <s v="cigarette"/>
    <m/>
    <s v="cigar"/>
    <m/>
    <s v="cigar"/>
    <s v="cigarette"/>
    <s v="cigarette"/>
    <m/>
    <m/>
    <m/>
    <m/>
    <s v="Pro"/>
    <n v="4"/>
    <n v="6"/>
    <n v="6"/>
    <n v="3"/>
    <s v="Tobacco use around child"/>
    <s v="use near child/pregnant/ill person"/>
    <n v="0"/>
    <n v="2.71"/>
    <n v="6"/>
    <n v="1"/>
    <n v="1"/>
    <m/>
    <m/>
  </r>
  <r>
    <n v="48999"/>
    <s v="Kicking and Screaming"/>
    <d v="2005-05-13T00:00:00"/>
    <x v="3"/>
    <s v="T10"/>
    <n v="95"/>
    <s v="Mosaic"/>
    <x v="2"/>
    <m/>
    <x v="0"/>
    <n v="45000000"/>
    <n v="0"/>
    <m/>
    <n v="52580895"/>
    <s v="final"/>
    <n v="6.41"/>
    <n v="0"/>
    <n v="1"/>
    <n v="0"/>
    <n v="0"/>
    <s v="US"/>
    <s v="CA"/>
    <m/>
    <m/>
    <m/>
    <m/>
    <s v="Miller, Jimmy; Roven, Charles"/>
    <s v="Dylan, Jesse"/>
    <s v="Benvenuti, Leo; Rudnick, Steve"/>
    <s v="Forbes, Glenn"/>
    <s v="Kerr, William"/>
    <s v="Ditka, Mike"/>
    <s v="credited non-star"/>
    <s v="Cigar"/>
    <s v="30+"/>
    <s v="Male"/>
    <s v="Caucasian"/>
    <m/>
    <s v="Good guy"/>
    <m/>
    <m/>
    <m/>
    <m/>
    <m/>
    <m/>
    <m/>
    <m/>
    <m/>
    <m/>
    <m/>
    <m/>
    <m/>
    <m/>
    <m/>
    <m/>
    <m/>
    <m/>
    <m/>
    <m/>
    <m/>
    <m/>
    <m/>
    <m/>
    <m/>
    <m/>
    <m/>
    <m/>
    <m/>
    <m/>
    <m/>
    <m/>
    <m/>
    <m/>
    <m/>
    <m/>
    <m/>
    <m/>
    <m/>
    <m/>
    <m/>
    <m/>
    <m/>
    <m/>
    <m/>
    <m/>
    <m/>
    <m/>
    <m/>
    <m/>
    <m/>
    <m/>
    <m/>
    <m/>
    <m/>
    <m/>
    <m/>
    <m/>
    <m/>
    <m/>
    <m/>
    <m/>
    <m/>
    <m/>
    <m/>
    <m/>
    <m/>
    <m/>
    <m/>
    <m/>
    <m/>
    <m/>
    <m/>
    <m/>
    <m/>
    <m/>
    <m/>
    <m/>
    <m/>
    <m/>
    <m/>
    <m/>
    <m/>
    <m/>
    <m/>
    <m/>
    <m/>
    <m/>
    <m/>
    <m/>
    <m/>
    <m/>
    <m/>
    <m/>
    <m/>
    <n v="0"/>
    <n v="30"/>
    <n v="0"/>
    <n v="0"/>
    <n v="30"/>
    <s v="30 — 49"/>
    <n v="8202948"/>
    <n v="246088440"/>
    <s v="Home"/>
    <s v="Restaurant"/>
    <s v="Outdoors"/>
    <m/>
    <m/>
    <m/>
    <m/>
    <s v="soccer field/park"/>
    <s v="Non-smoking adult"/>
    <s v="Child"/>
    <m/>
    <s v="Elsewhere in US"/>
    <m/>
    <m/>
    <m/>
    <m/>
    <m/>
    <m/>
    <m/>
    <m/>
    <m/>
    <m/>
    <m/>
    <n v="0"/>
    <n v="1"/>
    <n v="0"/>
    <s v="Comment by actor/actress"/>
    <s v="Ditka's wife: No smoking, means no smoking. We do not allow smoking in the house. Mike: I smell smoke. When wife catches Ditka, she takes cigar away."/>
    <m/>
    <s v="Health of Smoker"/>
    <s v="Comment by actor/actress"/>
    <m/>
    <m/>
    <m/>
    <s v="Other"/>
    <m/>
    <m/>
    <m/>
    <m/>
    <m/>
    <m/>
    <m/>
    <s v="Ferrell: It's a filthy habit."/>
    <m/>
    <m/>
    <m/>
    <s v="cigar"/>
    <m/>
    <m/>
    <s v="cigar"/>
    <s v="cigar"/>
    <s v="cigar"/>
    <s v="cigar"/>
    <m/>
    <m/>
    <m/>
    <m/>
    <m/>
    <s v="Balanced"/>
    <n v="6"/>
    <n v="4"/>
    <n v="4"/>
    <n v="3"/>
    <s v="Tobacco use around child"/>
    <s v="use near child/pregnant/ill person"/>
    <n v="0"/>
    <n v="2.42"/>
    <n v="6"/>
    <n v="1"/>
    <n v="1"/>
    <m/>
    <m/>
  </r>
  <r>
    <n v="49000"/>
    <s v="Monster-in-Law"/>
    <d v="2005-05-13T00:00:00"/>
    <x v="3"/>
    <s v="T10"/>
    <n v="102"/>
    <s v="Spring Creek"/>
    <x v="4"/>
    <m/>
    <x v="0"/>
    <n v="60000000"/>
    <n v="0"/>
    <m/>
    <n v="82931301"/>
    <s v="final"/>
    <n v="6.41"/>
    <n v="0"/>
    <n v="1"/>
    <n v="0"/>
    <n v="0"/>
    <s v="US"/>
    <s v="CA"/>
    <m/>
    <m/>
    <m/>
    <m/>
    <s v="Bender, Chris; Brener, Richard; Caro, Julio; Kim, Magnus"/>
    <s v="Luketic, Robert"/>
    <s v="Kochoff, Anya"/>
    <s v="Ferry, Emily"/>
    <s v="Hill, Scott"/>
    <s v="Non-IMDb, Extra"/>
    <s v="extra"/>
    <s v="Cigarette"/>
    <s v="20-30"/>
    <s v="Female"/>
    <s v="Caucasian"/>
    <m/>
    <m/>
    <s v="Non-IMDb, Extra"/>
    <s v="extra"/>
    <s v="Cigarette"/>
    <s v="20-30"/>
    <s v="Male"/>
    <s v="Caucasian"/>
    <m/>
    <m/>
    <m/>
    <m/>
    <m/>
    <m/>
    <m/>
    <m/>
    <m/>
    <m/>
    <m/>
    <m/>
    <m/>
    <m/>
    <m/>
    <m/>
    <m/>
    <m/>
    <m/>
    <m/>
    <m/>
    <m/>
    <m/>
    <m/>
    <m/>
    <m/>
    <m/>
    <m/>
    <m/>
    <m/>
    <m/>
    <m/>
    <m/>
    <m/>
    <m/>
    <m/>
    <m/>
    <m/>
    <m/>
    <m/>
    <m/>
    <m/>
    <m/>
    <m/>
    <m/>
    <m/>
    <m/>
    <m/>
    <m/>
    <m/>
    <m/>
    <m/>
    <m/>
    <m/>
    <m/>
    <m/>
    <m/>
    <m/>
    <m/>
    <m/>
    <m/>
    <m/>
    <m/>
    <m/>
    <m/>
    <m/>
    <m/>
    <m/>
    <m/>
    <m/>
    <m/>
    <m/>
    <m/>
    <m/>
    <m/>
    <m/>
    <m/>
    <m/>
    <m/>
    <m/>
    <m/>
    <m/>
    <m/>
    <m/>
    <m/>
    <m/>
    <m/>
    <m/>
    <m/>
    <n v="8"/>
    <n v="0"/>
    <n v="0"/>
    <n v="0"/>
    <n v="8"/>
    <s v="1 — 9"/>
    <n v="12937800"/>
    <n v="103502400"/>
    <s v="Home"/>
    <m/>
    <m/>
    <m/>
    <m/>
    <m/>
    <m/>
    <m/>
    <s v="Non-smoking adult"/>
    <m/>
    <m/>
    <s v="Elsewhere in US"/>
    <m/>
    <m/>
    <m/>
    <m/>
    <m/>
    <m/>
    <m/>
    <m/>
    <m/>
    <m/>
    <m/>
    <n v="0"/>
    <n v="0"/>
    <n v="2"/>
    <m/>
    <m/>
    <m/>
    <m/>
    <m/>
    <m/>
    <m/>
    <m/>
    <m/>
    <m/>
    <m/>
    <m/>
    <m/>
    <m/>
    <m/>
    <m/>
    <m/>
    <m/>
    <s v="cigarette"/>
    <m/>
    <m/>
    <m/>
    <m/>
    <m/>
    <m/>
    <s v="cigarette"/>
    <m/>
    <m/>
    <m/>
    <m/>
    <m/>
    <m/>
    <s v="Neutral"/>
    <n v="2"/>
    <n v="2"/>
    <n v="2"/>
    <n v="3"/>
    <m/>
    <m/>
    <n v="0"/>
    <n v="1.28"/>
    <n v="2"/>
    <n v="1"/>
    <n v="1"/>
    <m/>
    <m/>
  </r>
  <r>
    <n v="49001"/>
    <s v="Unleashed"/>
    <d v="2005-05-13T00:00:00"/>
    <x v="3"/>
    <s v="T10"/>
    <n v="103"/>
    <s v="Europa"/>
    <x v="2"/>
    <m/>
    <x v="1"/>
    <n v="45000000"/>
    <n v="0"/>
    <m/>
    <n v="24520892"/>
    <s v="final"/>
    <n v="6.41"/>
    <n v="0"/>
    <n v="1"/>
    <n v="0"/>
    <n v="0"/>
    <s v="France"/>
    <m/>
    <m/>
    <m/>
    <m/>
    <m/>
    <s v="Besson, Luc; Chasman, Steve; Li, Jet"/>
    <s v="Leterrier, Louis"/>
    <s v="Besson, Luc"/>
    <s v="Callari, Lionel"/>
    <s v="Trembasiewicz, Nicolas"/>
    <s v="Regan, Vincent"/>
    <s v="credited non-star"/>
    <s v="Cigarette"/>
    <s v="30+"/>
    <s v="Male"/>
    <s v="Caucasian"/>
    <m/>
    <s v="Bad guy"/>
    <s v="Non-IMDb, Extra"/>
    <s v="extra"/>
    <s v="Cigarette"/>
    <s v="30+"/>
    <s v="Male"/>
    <s v="Caucasian"/>
    <m/>
    <s v="Bad guy"/>
    <m/>
    <m/>
    <m/>
    <m/>
    <m/>
    <m/>
    <m/>
    <m/>
    <m/>
    <m/>
    <m/>
    <m/>
    <m/>
    <m/>
    <m/>
    <m/>
    <m/>
    <m/>
    <m/>
    <m/>
    <m/>
    <m/>
    <m/>
    <m/>
    <m/>
    <m/>
    <m/>
    <m/>
    <m/>
    <m/>
    <m/>
    <m/>
    <m/>
    <m/>
    <m/>
    <m/>
    <m/>
    <m/>
    <m/>
    <m/>
    <m/>
    <m/>
    <m/>
    <m/>
    <m/>
    <m/>
    <m/>
    <m/>
    <m/>
    <m/>
    <m/>
    <m/>
    <m/>
    <m/>
    <m/>
    <m/>
    <m/>
    <m/>
    <m/>
    <m/>
    <m/>
    <m/>
    <m/>
    <m/>
    <m/>
    <m/>
    <m/>
    <m/>
    <m/>
    <m/>
    <m/>
    <m/>
    <m/>
    <s v="Marlboro; SuperKings; Saratoga"/>
    <s v="Marlboro"/>
    <s v="No actor use"/>
    <s v="Retail display"/>
    <m/>
    <s v="SuperKings"/>
    <s v="No actor use"/>
    <s v="Billboard or poster"/>
    <m/>
    <s v="Saratoga"/>
    <s v="No actor use"/>
    <s v="Retail display"/>
    <m/>
    <m/>
    <n v="9"/>
    <n v="0"/>
    <n v="0"/>
    <n v="0"/>
    <n v="9"/>
    <s v="1 — 9"/>
    <n v="3825412"/>
    <n v="34428708"/>
    <s v="Workplace"/>
    <s v="Vehicle"/>
    <s v="Outdoors"/>
    <m/>
    <m/>
    <m/>
    <s v="warehouse"/>
    <s v="alley"/>
    <s v="Non-smoking adult"/>
    <m/>
    <m/>
    <s v="Outside of US"/>
    <m/>
    <m/>
    <m/>
    <m/>
    <m/>
    <m/>
    <m/>
    <m/>
    <m/>
    <m/>
    <m/>
    <n v="0"/>
    <n v="1"/>
    <n v="1"/>
    <m/>
    <m/>
    <m/>
    <m/>
    <m/>
    <m/>
    <m/>
    <m/>
    <m/>
    <m/>
    <m/>
    <m/>
    <m/>
    <m/>
    <m/>
    <m/>
    <m/>
    <m/>
    <m/>
    <m/>
    <s v="cigarette"/>
    <m/>
    <m/>
    <m/>
    <m/>
    <m/>
    <m/>
    <m/>
    <m/>
    <m/>
    <m/>
    <m/>
    <s v="Pro"/>
    <n v="2"/>
    <n v="6"/>
    <n v="4"/>
    <n v="3"/>
    <s v="Specific brand"/>
    <s v="specific brand depiction"/>
    <n v="0"/>
    <n v="2.14"/>
    <n v="6"/>
    <n v="1"/>
    <n v="1"/>
    <m/>
    <m/>
  </r>
  <r>
    <n v="49002"/>
    <s v="Mindhunters"/>
    <d v="2005-05-13T00:00:00"/>
    <x v="3"/>
    <s v="T10"/>
    <n v="106"/>
    <s v="Outlaw"/>
    <x v="0"/>
    <s v="Weinstein"/>
    <x v="1"/>
    <n v="27000000"/>
    <n v="0"/>
    <m/>
    <n v="4476235"/>
    <s v="final"/>
    <n v="6.41"/>
    <n v="0"/>
    <n v="1"/>
    <n v="0"/>
    <n v="0"/>
    <s v="Netherlands"/>
    <m/>
    <m/>
    <m/>
    <m/>
    <m/>
    <s v="Brokaw, Cary; Goldsman, Akiva; Newmyer, Robert F.; Silver, Jeffrey"/>
    <s v="Harlin, Renny"/>
    <s v="Kramer, Wayne; Brodbin, Kevin"/>
    <s v="Purdy, Graeme"/>
    <s v="Farrell, Neil"/>
    <s v="Miller, Johnny Lee"/>
    <s v="credited non-star"/>
    <s v="Cigarette"/>
    <s v="20-30"/>
    <s v="Male"/>
    <s v="Caucasian"/>
    <m/>
    <s v="Good guy"/>
    <s v="Kemp, Will"/>
    <s v="credited non-star"/>
    <s v="Cigarette"/>
    <s v="20-30"/>
    <s v="Male"/>
    <s v="Caucasian"/>
    <m/>
    <s v="Good guy"/>
    <s v="Valasquez, Patricia"/>
    <s v="credited non-star"/>
    <s v="Cigarette"/>
    <s v="20-30"/>
    <s v="Female"/>
    <s v="Hispanic"/>
    <m/>
    <s v="Good guy"/>
    <s v="Non-IMDb, Extra"/>
    <s v="extra"/>
    <s v="Cigarette"/>
    <s v="20-30"/>
    <s v="Male"/>
    <s v="Caucasian"/>
    <m/>
    <m/>
    <m/>
    <m/>
    <m/>
    <m/>
    <m/>
    <m/>
    <m/>
    <m/>
    <m/>
    <m/>
    <m/>
    <m/>
    <m/>
    <m/>
    <m/>
    <m/>
    <m/>
    <m/>
    <m/>
    <m/>
    <m/>
    <m/>
    <m/>
    <m/>
    <m/>
    <m/>
    <m/>
    <m/>
    <m/>
    <m/>
    <m/>
    <m/>
    <m/>
    <m/>
    <m/>
    <m/>
    <m/>
    <m/>
    <m/>
    <m/>
    <m/>
    <m/>
    <m/>
    <m/>
    <m/>
    <m/>
    <m/>
    <m/>
    <m/>
    <m/>
    <m/>
    <m/>
    <m/>
    <m/>
    <m/>
    <m/>
    <m/>
    <m/>
    <m/>
    <m/>
    <m/>
    <m/>
    <m/>
    <m/>
    <m/>
    <m/>
    <m/>
    <m/>
    <m/>
    <m/>
    <m/>
    <n v="25"/>
    <n v="0"/>
    <n v="0"/>
    <n v="0"/>
    <n v="25"/>
    <s v="10 — 29"/>
    <n v="698321"/>
    <n v="17458025"/>
    <s v="Bar/nightclub"/>
    <m/>
    <m/>
    <m/>
    <m/>
    <m/>
    <s v="old military base"/>
    <m/>
    <s v="Non-smoking adult"/>
    <m/>
    <m/>
    <s v="Outside of US"/>
    <m/>
    <m/>
    <m/>
    <m/>
    <m/>
    <m/>
    <m/>
    <m/>
    <m/>
    <m/>
    <m/>
    <n v="0"/>
    <n v="3"/>
    <n v="1"/>
    <s v="Comment by actor/actress"/>
    <s v="Nicole: I recently quit smoking. Sara, when offered cigarettes: I don't smoke. Nicole: Great, a cigarette machine. Temptation is everywhere. Nicole gives and smokes acid laced cigarette. Lucas: Can't she read the warning on the box?"/>
    <m/>
    <s v="Health of Smoker"/>
    <m/>
    <m/>
    <m/>
    <m/>
    <m/>
    <m/>
    <m/>
    <m/>
    <m/>
    <m/>
    <m/>
    <m/>
    <m/>
    <m/>
    <s v="cigarette"/>
    <m/>
    <m/>
    <m/>
    <m/>
    <m/>
    <s v="cigarette"/>
    <m/>
    <s v="cigarette"/>
    <m/>
    <m/>
    <m/>
    <m/>
    <m/>
    <s v="Balanced"/>
    <n v="4"/>
    <n v="4"/>
    <n v="6"/>
    <n v="3"/>
    <m/>
    <m/>
    <n v="0"/>
    <n v="2.42"/>
    <n v="3"/>
    <n v="1"/>
    <n v="1"/>
    <m/>
    <m/>
  </r>
  <r>
    <n v="49003"/>
    <s v="Star Wars: Episode III - Revenge of the Sith"/>
    <d v="2005-05-19T00:00:00"/>
    <x v="3"/>
    <s v="T10"/>
    <n v="140"/>
    <s v="Lucasfilm"/>
    <x v="1"/>
    <m/>
    <x v="0"/>
    <n v="113000000"/>
    <n v="0"/>
    <m/>
    <n v="380262555"/>
    <s v="final"/>
    <n v="6.41"/>
    <n v="0"/>
    <n v="0"/>
    <n v="0"/>
    <n v="0"/>
    <m/>
    <m/>
    <m/>
    <s v="Australia"/>
    <m/>
    <m/>
    <s v="McCallum, Rick"/>
    <s v="Lucas, George"/>
    <s v="Lucas, George"/>
    <s v="Teiger, Ty"/>
    <s v="Barton, Roger"/>
    <m/>
    <m/>
    <m/>
    <m/>
    <m/>
    <m/>
    <m/>
    <m/>
    <m/>
    <m/>
    <m/>
    <m/>
    <m/>
    <m/>
    <m/>
    <m/>
    <m/>
    <m/>
    <m/>
    <m/>
    <m/>
    <m/>
    <m/>
    <m/>
    <m/>
    <m/>
    <m/>
    <m/>
    <m/>
    <m/>
    <m/>
    <m/>
    <m/>
    <m/>
    <m/>
    <m/>
    <m/>
    <m/>
    <m/>
    <m/>
    <m/>
    <m/>
    <m/>
    <m/>
    <m/>
    <m/>
    <m/>
    <m/>
    <m/>
    <m/>
    <m/>
    <m/>
    <m/>
    <m/>
    <m/>
    <m/>
    <m/>
    <m/>
    <m/>
    <m/>
    <m/>
    <m/>
    <m/>
    <m/>
    <m/>
    <m/>
    <m/>
    <m/>
    <m/>
    <m/>
    <m/>
    <m/>
    <m/>
    <m/>
    <m/>
    <m/>
    <m/>
    <m/>
    <m/>
    <m/>
    <m/>
    <m/>
    <m/>
    <m/>
    <m/>
    <m/>
    <m/>
    <m/>
    <m/>
    <m/>
    <m/>
    <m/>
    <m/>
    <m/>
    <m/>
    <m/>
    <m/>
    <m/>
    <m/>
    <m/>
    <m/>
    <m/>
    <m/>
    <n v="0"/>
    <n v="0"/>
    <n v="0"/>
    <n v="0"/>
    <n v="0"/>
    <n v="0"/>
    <n v="59323332"/>
    <n v="0"/>
    <m/>
    <m/>
    <m/>
    <m/>
    <m/>
    <m/>
    <m/>
    <m/>
    <m/>
    <m/>
    <m/>
    <m/>
    <m/>
    <m/>
    <m/>
    <m/>
    <m/>
    <m/>
    <m/>
    <m/>
    <m/>
    <m/>
    <m/>
    <n v="0"/>
    <n v="0"/>
    <n v="0"/>
    <m/>
    <m/>
    <m/>
    <m/>
    <m/>
    <m/>
    <m/>
    <m/>
    <m/>
    <m/>
    <m/>
    <m/>
    <m/>
    <m/>
    <m/>
    <m/>
    <m/>
    <m/>
    <m/>
    <m/>
    <m/>
    <m/>
    <m/>
    <m/>
    <m/>
    <m/>
    <m/>
    <m/>
    <m/>
    <m/>
    <m/>
    <m/>
    <m/>
    <n v="0"/>
    <n v="0"/>
    <n v="0"/>
    <n v="0"/>
    <m/>
    <m/>
    <n v="0"/>
    <n v="0"/>
    <n v="1"/>
    <n v="1"/>
    <n v="1"/>
    <m/>
    <m/>
  </r>
  <r>
    <n v="49004"/>
    <s v="Madagascar"/>
    <d v="2005-05-27T00:00:00"/>
    <x v="3"/>
    <s v="T10"/>
    <n v="86"/>
    <s v="DreamWorks Anim"/>
    <x v="0"/>
    <s v="DreamWorks"/>
    <x v="2"/>
    <n v="75000000"/>
    <n v="0"/>
    <m/>
    <n v="193136719"/>
    <s v="final"/>
    <n v="6.41"/>
    <n v="0"/>
    <n v="0"/>
    <n v="0"/>
    <n v="0"/>
    <s v="US"/>
    <s v="CA"/>
    <m/>
    <m/>
    <m/>
    <m/>
    <s v="Cheng, Teresa"/>
    <s v="Darnell, Eric"/>
    <s v="Burton, Mark; Frolick, Billy"/>
    <m/>
    <s v="Hester, Mark A."/>
    <m/>
    <m/>
    <m/>
    <m/>
    <m/>
    <m/>
    <m/>
    <m/>
    <m/>
    <m/>
    <m/>
    <m/>
    <m/>
    <m/>
    <m/>
    <m/>
    <m/>
    <m/>
    <m/>
    <m/>
    <m/>
    <m/>
    <m/>
    <m/>
    <m/>
    <m/>
    <m/>
    <m/>
    <m/>
    <m/>
    <m/>
    <m/>
    <m/>
    <m/>
    <m/>
    <m/>
    <m/>
    <m/>
    <m/>
    <m/>
    <m/>
    <m/>
    <m/>
    <m/>
    <m/>
    <m/>
    <m/>
    <m/>
    <m/>
    <m/>
    <m/>
    <m/>
    <m/>
    <m/>
    <m/>
    <m/>
    <m/>
    <m/>
    <m/>
    <m/>
    <m/>
    <m/>
    <m/>
    <m/>
    <m/>
    <m/>
    <m/>
    <m/>
    <m/>
    <m/>
    <m/>
    <m/>
    <m/>
    <m/>
    <m/>
    <m/>
    <m/>
    <m/>
    <m/>
    <m/>
    <m/>
    <m/>
    <m/>
    <m/>
    <m/>
    <m/>
    <m/>
    <m/>
    <m/>
    <m/>
    <m/>
    <m/>
    <m/>
    <m/>
    <m/>
    <m/>
    <m/>
    <m/>
    <m/>
    <m/>
    <m/>
    <m/>
    <m/>
    <n v="0"/>
    <n v="0"/>
    <n v="0"/>
    <n v="0"/>
    <n v="0"/>
    <n v="0"/>
    <n v="30130533"/>
    <n v="0"/>
    <m/>
    <m/>
    <m/>
    <m/>
    <m/>
    <m/>
    <m/>
    <m/>
    <m/>
    <m/>
    <m/>
    <m/>
    <m/>
    <m/>
    <m/>
    <m/>
    <m/>
    <m/>
    <m/>
    <m/>
    <m/>
    <m/>
    <m/>
    <n v="0"/>
    <n v="0"/>
    <n v="0"/>
    <m/>
    <m/>
    <m/>
    <m/>
    <m/>
    <m/>
    <m/>
    <m/>
    <m/>
    <m/>
    <m/>
    <m/>
    <m/>
    <m/>
    <m/>
    <m/>
    <m/>
    <m/>
    <m/>
    <m/>
    <m/>
    <m/>
    <m/>
    <m/>
    <m/>
    <m/>
    <m/>
    <m/>
    <m/>
    <m/>
    <m/>
    <m/>
    <m/>
    <n v="0"/>
    <n v="0"/>
    <n v="0"/>
    <n v="0"/>
    <m/>
    <m/>
    <n v="0"/>
    <n v="0"/>
    <n v="1"/>
    <n v="1"/>
    <n v="1"/>
    <m/>
    <m/>
  </r>
  <r>
    <n v="49005"/>
    <s v="Longest Yard, The"/>
    <d v="2005-05-27T00:00:00"/>
    <x v="3"/>
    <s v="T10"/>
    <n v="109"/>
    <s v="Happy Madison"/>
    <x v="3"/>
    <m/>
    <x v="0"/>
    <n v="82000000"/>
    <n v="0"/>
    <m/>
    <n v="158115031"/>
    <s v="final"/>
    <n v="6.41"/>
    <n v="0"/>
    <n v="1"/>
    <n v="0"/>
    <n v="0"/>
    <s v="US"/>
    <s v="NM"/>
    <m/>
    <s v="US"/>
    <s v="CA"/>
    <m/>
    <s v="Giarraputo, Jack"/>
    <s v="Segal, Peter"/>
    <s v="Ruddy, Albert S.; Keenan Wynn, Tracy; Turner, Sheldon"/>
    <s v="Brehme, Max E."/>
    <s v="Gourson, Jeff"/>
    <s v="Rock, Chris"/>
    <s v="star"/>
    <s v="Cigarette"/>
    <s v="30+"/>
    <s v="Male"/>
    <s v="African American"/>
    <m/>
    <s v="Good guy"/>
    <s v="Sebastian, Lobo"/>
    <s v="credited non-star"/>
    <s v="Cigarette"/>
    <s v="30+"/>
    <s v="Male"/>
    <s v="Hispanic"/>
    <m/>
    <s v="Good guy"/>
    <s v="Kelly, David Patrick"/>
    <s v="credited non-star"/>
    <s v="Cigarette"/>
    <s v="30+"/>
    <s v="Male"/>
    <s v="Caucasian"/>
    <m/>
    <s v="Bad guy"/>
    <s v="Non-IMDb, Extra"/>
    <s v="extra"/>
    <s v="Cigarette"/>
    <s v="30+"/>
    <s v="Male"/>
    <s v="Caucasian"/>
    <m/>
    <s v="Good guy"/>
    <s v="Non-IMDb, Extra"/>
    <s v="extra"/>
    <s v="Cigarette"/>
    <s v="30+"/>
    <s v="Male"/>
    <s v="African American"/>
    <m/>
    <s v="Good guy"/>
    <s v="Non-IMDb, Extra"/>
    <s v="extra"/>
    <s v="Cigarette"/>
    <s v="30+"/>
    <s v="Male"/>
    <s v="Caucasian"/>
    <m/>
    <m/>
    <m/>
    <m/>
    <m/>
    <m/>
    <m/>
    <m/>
    <m/>
    <m/>
    <m/>
    <m/>
    <m/>
    <m/>
    <m/>
    <m/>
    <m/>
    <m/>
    <m/>
    <m/>
    <m/>
    <m/>
    <m/>
    <m/>
    <m/>
    <m/>
    <m/>
    <m/>
    <m/>
    <m/>
    <m/>
    <m/>
    <m/>
    <m/>
    <m/>
    <m/>
    <m/>
    <m/>
    <m/>
    <m/>
    <m/>
    <m/>
    <m/>
    <s v="Marlboro Lights"/>
    <s v="Marlboro Lights"/>
    <s v="Rock, Chris"/>
    <s v="Cigarette pack/smokeless container"/>
    <m/>
    <m/>
    <m/>
    <m/>
    <m/>
    <m/>
    <m/>
    <m/>
    <m/>
    <m/>
    <n v="187"/>
    <n v="0"/>
    <n v="0"/>
    <n v="0"/>
    <n v="187"/>
    <s v="50+"/>
    <n v="24666932"/>
    <n v="4612716284"/>
    <s v="Outdoors"/>
    <m/>
    <m/>
    <m/>
    <m/>
    <m/>
    <s v="inside prison"/>
    <s v="football field, prison yard"/>
    <s v="Non-smoking adult"/>
    <m/>
    <m/>
    <s v="Elsewhere in US"/>
    <m/>
    <m/>
    <m/>
    <m/>
    <m/>
    <m/>
    <m/>
    <m/>
    <m/>
    <m/>
    <m/>
    <n v="1"/>
    <n v="2"/>
    <n v="3"/>
    <m/>
    <m/>
    <m/>
    <m/>
    <m/>
    <m/>
    <m/>
    <m/>
    <m/>
    <m/>
    <m/>
    <m/>
    <m/>
    <m/>
    <m/>
    <m/>
    <m/>
    <m/>
    <m/>
    <m/>
    <m/>
    <s v="cigarette"/>
    <m/>
    <m/>
    <m/>
    <s v="cigarette"/>
    <m/>
    <s v="cigarette"/>
    <m/>
    <m/>
    <m/>
    <m/>
    <s v="Pro"/>
    <n v="6"/>
    <n v="6"/>
    <n v="6"/>
    <n v="3"/>
    <s v="Specific brand"/>
    <s v="specific brand depiction"/>
    <n v="0"/>
    <n v="3"/>
    <n v="6"/>
    <n v="1"/>
    <n v="1"/>
    <m/>
    <m/>
  </r>
  <r>
    <n v="49006"/>
    <s v="Sisterhood of the Traveling Pants, The"/>
    <d v="2005-06-01T00:00:00"/>
    <x v="3"/>
    <s v="T10"/>
    <n v="120"/>
    <s v="DiNovi"/>
    <x v="4"/>
    <m/>
    <x v="2"/>
    <n v="25000000"/>
    <n v="0"/>
    <m/>
    <n v="39008741"/>
    <s v="final"/>
    <n v="6.41"/>
    <n v="0"/>
    <n v="1"/>
    <n v="0"/>
    <n v="0"/>
    <s v="CAN"/>
    <m/>
    <s v="BC"/>
    <m/>
    <m/>
    <m/>
    <s v="Chase, Debra Martin; Di Novi, Denise; Johnson, Broderick; Kosove, Andrew A."/>
    <s v="Kwapis, Ken"/>
    <s v="Ephron, Delia; Chandler, Elizabeth"/>
    <s v="Freund, Ellen"/>
    <s v="Himoff, Kathryn"/>
    <s v="Elliott, Beverley"/>
    <s v="credited non-star"/>
    <s v="Cigarette"/>
    <s v="30+"/>
    <s v="Female"/>
    <s v="Caucasian"/>
    <m/>
    <s v="Good guy"/>
    <s v="Non-IMDb, Extra"/>
    <s v="extra"/>
    <s v="Cigarette"/>
    <s v="30+"/>
    <s v="Female"/>
    <s v="Caucasian"/>
    <m/>
    <m/>
    <s v="Non-IMDb, Extra"/>
    <s v="extra"/>
    <s v="Cigarette"/>
    <s v="30+"/>
    <s v="Male"/>
    <s v="African American"/>
    <m/>
    <m/>
    <s v="Non-IMDb, Extra"/>
    <s v="extra"/>
    <s v="Cigarette"/>
    <s v="20-30"/>
    <s v="Male"/>
    <s v="Caucasian"/>
    <m/>
    <m/>
    <s v="Non-IMDb, Extra"/>
    <s v="extra"/>
    <s v="Pipe"/>
    <m/>
    <s v="Unidentified"/>
    <s v="Other"/>
    <s v="Unidentified"/>
    <m/>
    <m/>
    <m/>
    <m/>
    <m/>
    <m/>
    <m/>
    <m/>
    <m/>
    <m/>
    <m/>
    <m/>
    <m/>
    <m/>
    <m/>
    <m/>
    <m/>
    <m/>
    <m/>
    <m/>
    <m/>
    <m/>
    <m/>
    <m/>
    <m/>
    <m/>
    <m/>
    <m/>
    <m/>
    <m/>
    <m/>
    <m/>
    <m/>
    <m/>
    <m/>
    <m/>
    <m/>
    <m/>
    <m/>
    <m/>
    <m/>
    <m/>
    <m/>
    <m/>
    <m/>
    <m/>
    <m/>
    <m/>
    <m/>
    <m/>
    <m/>
    <m/>
    <m/>
    <m/>
    <m/>
    <m/>
    <m/>
    <m/>
    <m/>
    <m/>
    <m/>
    <m/>
    <m/>
    <m/>
    <n v="10"/>
    <n v="0"/>
    <n v="1"/>
    <n v="0"/>
    <n v="11"/>
    <s v="10 — 29"/>
    <n v="6085607"/>
    <n v="66941677"/>
    <s v="Outdoors"/>
    <m/>
    <m/>
    <m/>
    <m/>
    <m/>
    <s v="outside in Greece"/>
    <s v="employee smoking area"/>
    <s v="Non-smoking adult"/>
    <m/>
    <m/>
    <s v="Elsewhere in US"/>
    <m/>
    <m/>
    <s v="Outside of US"/>
    <m/>
    <s v="Outside of US"/>
    <m/>
    <m/>
    <m/>
    <m/>
    <m/>
    <m/>
    <n v="0"/>
    <n v="1"/>
    <n v="4"/>
    <s v="No smoking sign"/>
    <m/>
    <m/>
    <m/>
    <m/>
    <m/>
    <m/>
    <m/>
    <m/>
    <m/>
    <m/>
    <m/>
    <m/>
    <m/>
    <m/>
    <m/>
    <m/>
    <m/>
    <m/>
    <m/>
    <m/>
    <m/>
    <m/>
    <m/>
    <m/>
    <m/>
    <s v="cigarette"/>
    <m/>
    <m/>
    <s v="cigarette"/>
    <m/>
    <m/>
    <s v="Neutral"/>
    <n v="4"/>
    <n v="2"/>
    <n v="4"/>
    <n v="1"/>
    <m/>
    <m/>
    <n v="0"/>
    <n v="1.57"/>
    <n v="3"/>
    <n v="1"/>
    <n v="1"/>
    <m/>
    <m/>
  </r>
  <r>
    <n v="49007"/>
    <s v="Cinderella Man"/>
    <d v="2005-06-03T00:00:00"/>
    <x v="3"/>
    <s v="T10"/>
    <n v="144"/>
    <s v="Imagine"/>
    <x v="2"/>
    <m/>
    <x v="0"/>
    <n v="88000000"/>
    <n v="0"/>
    <m/>
    <n v="61644321"/>
    <s v="final"/>
    <n v="6.41"/>
    <n v="0"/>
    <n v="1"/>
    <n v="0"/>
    <n v="0"/>
    <s v="CAN"/>
    <m/>
    <s v="ON"/>
    <m/>
    <m/>
    <m/>
    <s v="Grazer, Brian; Howard, Ron; Marshall, Penny"/>
    <s v="Howard, Ron"/>
    <s v="Hollingsworth, Cliff; Goldsman, Akiva"/>
    <s v="Bellingham, Tory"/>
    <s v="Hanley, Daniel P."/>
    <s v="Giamatti, Paul"/>
    <s v="credited non-star"/>
    <s v="Cigar"/>
    <s v="30+"/>
    <s v="Male"/>
    <s v="Caucasian"/>
    <m/>
    <s v="Good guy"/>
    <s v="McGill, Bruce"/>
    <s v="credited non-star"/>
    <s v="Cigar"/>
    <s v="30+"/>
    <s v="Male"/>
    <s v="Caucasian"/>
    <m/>
    <m/>
    <s v="Campbell, Nicholas"/>
    <s v="credited non-star"/>
    <s v="Cigarette"/>
    <s v="30+"/>
    <s v="Male"/>
    <s v="Caucasian"/>
    <m/>
    <m/>
    <s v="Howard, Clint"/>
    <s v="credited non-star"/>
    <s v="Cigarette"/>
    <s v="30+"/>
    <s v="Male"/>
    <s v="Caucasian"/>
    <m/>
    <m/>
    <s v="Non-IMDb, Extra"/>
    <s v="extra"/>
    <s v="Cigarette"/>
    <s v="20-30"/>
    <s v="Female"/>
    <s v="Caucasian"/>
    <m/>
    <m/>
    <s v="Non-IMDb, Extra"/>
    <s v="extra"/>
    <s v="Cigarette"/>
    <s v="30+"/>
    <s v="Male"/>
    <s v="Caucasian"/>
    <m/>
    <m/>
    <s v="Non-IMDb, Extra"/>
    <s v="extra"/>
    <s v="Cigarette"/>
    <s v="30+"/>
    <s v="Female"/>
    <s v="Caucasian"/>
    <m/>
    <m/>
    <s v="Non-IMDb, Extra"/>
    <s v="extra"/>
    <s v="Cigar"/>
    <s v="30+"/>
    <s v="Male"/>
    <s v="Caucasian"/>
    <m/>
    <m/>
    <s v="Non-IMDb, Extra"/>
    <s v="extra"/>
    <s v="Cigarette"/>
    <s v="20-30"/>
    <s v="Male"/>
    <s v="Caucasian"/>
    <m/>
    <m/>
    <m/>
    <m/>
    <m/>
    <m/>
    <m/>
    <m/>
    <m/>
    <m/>
    <m/>
    <m/>
    <m/>
    <m/>
    <m/>
    <m/>
    <m/>
    <m/>
    <m/>
    <m/>
    <m/>
    <m/>
    <m/>
    <m/>
    <m/>
    <m/>
    <m/>
    <m/>
    <m/>
    <m/>
    <m/>
    <m/>
    <m/>
    <n v="63"/>
    <n v="60"/>
    <n v="0"/>
    <n v="0"/>
    <n v="123"/>
    <s v="50+"/>
    <n v="9616899"/>
    <n v="1182878577"/>
    <s v="Workplace"/>
    <s v="Restaurant"/>
    <s v="Vehicle"/>
    <s v="Bar/nightclub"/>
    <s v="Outdoors"/>
    <m/>
    <s v="boxing gym"/>
    <s v="dock"/>
    <s v="Non-smoking adult"/>
    <m/>
    <m/>
    <s v="Elsewhere in US"/>
    <m/>
    <m/>
    <m/>
    <m/>
    <m/>
    <m/>
    <m/>
    <m/>
    <m/>
    <m/>
    <m/>
    <n v="0"/>
    <n v="4"/>
    <n v="5"/>
    <m/>
    <m/>
    <m/>
    <m/>
    <m/>
    <m/>
    <m/>
    <m/>
    <m/>
    <m/>
    <m/>
    <m/>
    <m/>
    <m/>
    <m/>
    <m/>
    <m/>
    <s v="cigarette"/>
    <m/>
    <m/>
    <s v="cigar"/>
    <m/>
    <m/>
    <m/>
    <s v="cigarette; cigar"/>
    <s v="cigarette; cigar"/>
    <s v="cigarette; cigar"/>
    <m/>
    <s v="cigarette"/>
    <s v="cigarette"/>
    <m/>
    <m/>
    <s v="Pro"/>
    <n v="6"/>
    <n v="6"/>
    <n v="4"/>
    <n v="3"/>
    <m/>
    <m/>
    <n v="0"/>
    <n v="2.71"/>
    <n v="4"/>
    <n v="1"/>
    <n v="1"/>
    <m/>
    <s v="Not all IMDbs listed over 15 more seen smoking."/>
  </r>
  <r>
    <n v="49008"/>
    <s v="Lords of Dogtown"/>
    <d v="2005-06-03T00:00:00"/>
    <x v="3"/>
    <s v="T10"/>
    <n v="107"/>
    <s v="Linson"/>
    <x v="6"/>
    <m/>
    <x v="0"/>
    <n v="25000000"/>
    <n v="0"/>
    <m/>
    <n v="11008432"/>
    <s v="final"/>
    <n v="6.41"/>
    <n v="0"/>
    <n v="1"/>
    <n v="0"/>
    <n v="0"/>
    <s v="US"/>
    <s v="CA"/>
    <m/>
    <m/>
    <m/>
    <m/>
    <s v="Linson, John"/>
    <s v="Hardwicke, Catherine"/>
    <s v="Peralta, Stacy"/>
    <s v="Nibler, Cynthia"/>
    <s v="Richardson, Nancy"/>
    <s v="Ledger, Heath"/>
    <s v="star"/>
    <s v="Cigarette"/>
    <s v="30+"/>
    <s v="Male"/>
    <s v="Caucasian"/>
    <m/>
    <s v="Good guy"/>
    <s v="Rasuk, Victor"/>
    <s v="star"/>
    <s v="Cigar"/>
    <s v="Teen"/>
    <s v="Male"/>
    <s v="Hispanic"/>
    <m/>
    <s v="Good guy"/>
    <s v="Schreiber, Pablo"/>
    <s v="credited non-star"/>
    <s v="Cigarette"/>
    <s v="30+"/>
    <s v="Male"/>
    <s v="Hispanic"/>
    <m/>
    <m/>
    <s v="Non-IMDb, Extra"/>
    <s v="extra"/>
    <s v="Cigarette"/>
    <s v="30+"/>
    <s v="Male"/>
    <s v="Caucasian"/>
    <m/>
    <m/>
    <s v="Non-IMDb, Extra"/>
    <s v="extra"/>
    <s v="Cigarette"/>
    <s v="30+"/>
    <s v="Male"/>
    <s v="Caucasian"/>
    <m/>
    <m/>
    <s v="Non-IMDb, Extra"/>
    <s v="extra"/>
    <s v="Cigarette"/>
    <s v="30+"/>
    <s v="Male"/>
    <s v="Caucasian"/>
    <m/>
    <m/>
    <m/>
    <m/>
    <m/>
    <m/>
    <m/>
    <m/>
    <m/>
    <m/>
    <m/>
    <m/>
    <m/>
    <m/>
    <m/>
    <m/>
    <m/>
    <m/>
    <m/>
    <m/>
    <m/>
    <m/>
    <m/>
    <m/>
    <m/>
    <m/>
    <m/>
    <m/>
    <m/>
    <m/>
    <m/>
    <m/>
    <m/>
    <m/>
    <m/>
    <m/>
    <m/>
    <m/>
    <m/>
    <m/>
    <m/>
    <m/>
    <m/>
    <m/>
    <m/>
    <m/>
    <m/>
    <m/>
    <m/>
    <m/>
    <m/>
    <m/>
    <m/>
    <m/>
    <m/>
    <m/>
    <m/>
    <n v="89"/>
    <n v="2"/>
    <n v="0"/>
    <n v="0"/>
    <n v="91"/>
    <s v="50+"/>
    <n v="1717384"/>
    <n v="156281944"/>
    <s v="Home"/>
    <s v="Workplace"/>
    <s v="Outdoors"/>
    <m/>
    <m/>
    <m/>
    <m/>
    <s v="beach, yard"/>
    <s v="Non-smoking adult"/>
    <m/>
    <m/>
    <s v="California"/>
    <m/>
    <m/>
    <m/>
    <m/>
    <m/>
    <m/>
    <m/>
    <m/>
    <m/>
    <m/>
    <m/>
    <n v="2"/>
    <n v="1"/>
    <n v="3"/>
    <m/>
    <m/>
    <m/>
    <m/>
    <m/>
    <m/>
    <m/>
    <m/>
    <m/>
    <m/>
    <m/>
    <m/>
    <m/>
    <m/>
    <m/>
    <m/>
    <m/>
    <m/>
    <s v="cigar"/>
    <s v="cigar"/>
    <m/>
    <s v="cigarette"/>
    <m/>
    <s v="cigarette"/>
    <m/>
    <s v="cigarette"/>
    <s v="cigarette"/>
    <m/>
    <m/>
    <m/>
    <m/>
    <m/>
    <s v="Pro"/>
    <n v="6"/>
    <n v="6"/>
    <n v="6"/>
    <n v="3"/>
    <m/>
    <s v="minor"/>
    <n v="0"/>
    <n v="3"/>
    <n v="6"/>
    <n v="1"/>
    <n v="1"/>
    <m/>
    <m/>
  </r>
  <r>
    <n v="49009"/>
    <s v="Honeymooners, The"/>
    <d v="2005-06-10T00:00:00"/>
    <x v="3"/>
    <s v="T10"/>
    <n v="85"/>
    <s v="Deep River"/>
    <x v="3"/>
    <m/>
    <x v="0"/>
    <n v="27000000"/>
    <n v="0"/>
    <m/>
    <n v="12834056"/>
    <s v="final"/>
    <n v="6.41"/>
    <n v="0"/>
    <n v="1"/>
    <n v="0"/>
    <n v="0"/>
    <s v="Ireland"/>
    <m/>
    <m/>
    <s v="US"/>
    <s v="NJ"/>
    <m/>
    <s v="Durk, Julie; Friendly, David T.; Rhone, Eric"/>
    <s v="Schultz, John"/>
    <s v="Blaustein, Barry W.; Jacobson, Danny; Rhymer, Don; Sheffield, David"/>
    <s v="Reynolds, William F."/>
    <s v="Pace, John"/>
    <s v="The Entertainer, Cedric"/>
    <s v="star"/>
    <s v="Cigar"/>
    <s v="30+"/>
    <s v="Male"/>
    <s v="African American"/>
    <m/>
    <s v="Good guy"/>
    <s v="Stoltz, Eric"/>
    <s v="credited non-star"/>
    <s v="Cigarette"/>
    <s v="30+"/>
    <s v="Male"/>
    <s v="Caucasian"/>
    <m/>
    <s v="Bad guy"/>
    <s v="Leguizamo, John"/>
    <s v="credited non-star"/>
    <s v="Cigarette"/>
    <s v="30+"/>
    <s v="Male"/>
    <s v="Hispanic"/>
    <m/>
    <s v="Good guy"/>
    <m/>
    <m/>
    <m/>
    <m/>
    <m/>
    <m/>
    <m/>
    <m/>
    <m/>
    <m/>
    <m/>
    <m/>
    <m/>
    <m/>
    <m/>
    <m/>
    <m/>
    <m/>
    <m/>
    <m/>
    <m/>
    <m/>
    <m/>
    <m/>
    <m/>
    <m/>
    <m/>
    <m/>
    <m/>
    <m/>
    <m/>
    <m/>
    <m/>
    <m/>
    <m/>
    <m/>
    <m/>
    <m/>
    <m/>
    <m/>
    <m/>
    <m/>
    <m/>
    <m/>
    <m/>
    <m/>
    <m/>
    <m/>
    <m/>
    <m/>
    <m/>
    <m/>
    <m/>
    <m/>
    <m/>
    <m/>
    <m/>
    <m/>
    <m/>
    <m/>
    <m/>
    <m/>
    <m/>
    <m/>
    <m/>
    <m/>
    <m/>
    <m/>
    <m/>
    <m/>
    <m/>
    <m/>
    <m/>
    <m/>
    <m/>
    <m/>
    <m/>
    <m/>
    <m/>
    <n v="23"/>
    <n v="4"/>
    <n v="0"/>
    <n v="0"/>
    <n v="27"/>
    <s v="10 — 29"/>
    <n v="2002193"/>
    <n v="54059211"/>
    <s v="Outdoors"/>
    <m/>
    <m/>
    <m/>
    <m/>
    <m/>
    <s v="locker room at dog track"/>
    <s v="gas station, dog track"/>
    <s v="Non-smoking adult"/>
    <m/>
    <m/>
    <s v="Elsewhere in US"/>
    <m/>
    <m/>
    <m/>
    <m/>
    <m/>
    <m/>
    <m/>
    <m/>
    <m/>
    <m/>
    <m/>
    <n v="1"/>
    <n v="2"/>
    <n v="0"/>
    <s v="No smoking sign"/>
    <m/>
    <m/>
    <m/>
    <m/>
    <m/>
    <m/>
    <m/>
    <m/>
    <m/>
    <m/>
    <m/>
    <m/>
    <m/>
    <m/>
    <m/>
    <m/>
    <m/>
    <s v="cigar"/>
    <m/>
    <s v="cigarette; cigar"/>
    <m/>
    <m/>
    <m/>
    <m/>
    <m/>
    <s v="cigarette"/>
    <s v="cigarette"/>
    <m/>
    <m/>
    <m/>
    <m/>
    <s v="Pro"/>
    <n v="4"/>
    <n v="6"/>
    <n v="6"/>
    <n v="2"/>
    <m/>
    <m/>
    <n v="0"/>
    <n v="2.57"/>
    <n v="4"/>
    <n v="1"/>
    <n v="1"/>
    <m/>
    <s v="Sign in pool hall and diner."/>
  </r>
  <r>
    <n v="49010"/>
    <s v="Adventures of Shark Boy and Lava Girl 3-D, The"/>
    <d v="2005-06-10T00:00:00"/>
    <x v="3"/>
    <s v="T10"/>
    <n v="93"/>
    <s v="Dimension"/>
    <x v="0"/>
    <s v="Miramax"/>
    <x v="2"/>
    <n v="50000000"/>
    <n v="0"/>
    <m/>
    <n v="39177541"/>
    <s v="final"/>
    <n v="6.41"/>
    <n v="0"/>
    <n v="0"/>
    <n v="0"/>
    <n v="0"/>
    <s v="US"/>
    <s v="TX"/>
    <m/>
    <m/>
    <m/>
    <m/>
    <s v="Avellan, Elizabeth; Rodriguez, Robert"/>
    <s v="Rodriguez, Robert"/>
    <s v="Rodriguez, Racer; Rodriguez, Robert"/>
    <s v="Joyner, Steve"/>
    <s v="Rodriguez, Robert"/>
    <m/>
    <m/>
    <m/>
    <m/>
    <m/>
    <m/>
    <m/>
    <m/>
    <m/>
    <m/>
    <m/>
    <m/>
    <m/>
    <m/>
    <m/>
    <m/>
    <m/>
    <m/>
    <m/>
    <m/>
    <m/>
    <m/>
    <m/>
    <m/>
    <m/>
    <m/>
    <m/>
    <m/>
    <m/>
    <m/>
    <m/>
    <m/>
    <m/>
    <m/>
    <m/>
    <m/>
    <m/>
    <m/>
    <m/>
    <m/>
    <m/>
    <m/>
    <m/>
    <m/>
    <m/>
    <m/>
    <m/>
    <m/>
    <m/>
    <m/>
    <m/>
    <m/>
    <m/>
    <m/>
    <m/>
    <m/>
    <m/>
    <m/>
    <m/>
    <m/>
    <m/>
    <m/>
    <m/>
    <m/>
    <m/>
    <m/>
    <m/>
    <m/>
    <m/>
    <m/>
    <m/>
    <m/>
    <m/>
    <m/>
    <m/>
    <m/>
    <m/>
    <m/>
    <m/>
    <m/>
    <m/>
    <m/>
    <m/>
    <m/>
    <m/>
    <m/>
    <m/>
    <m/>
    <m/>
    <m/>
    <m/>
    <m/>
    <m/>
    <m/>
    <m/>
    <m/>
    <m/>
    <m/>
    <m/>
    <m/>
    <m/>
    <m/>
    <m/>
    <n v="0"/>
    <n v="0"/>
    <n v="0"/>
    <n v="0"/>
    <n v="0"/>
    <n v="0"/>
    <n v="6111941"/>
    <n v="0"/>
    <m/>
    <m/>
    <m/>
    <m/>
    <m/>
    <m/>
    <m/>
    <m/>
    <m/>
    <m/>
    <m/>
    <m/>
    <m/>
    <m/>
    <m/>
    <m/>
    <m/>
    <m/>
    <m/>
    <m/>
    <m/>
    <m/>
    <m/>
    <n v="0"/>
    <n v="0"/>
    <n v="0"/>
    <m/>
    <m/>
    <m/>
    <m/>
    <m/>
    <m/>
    <m/>
    <m/>
    <m/>
    <m/>
    <m/>
    <m/>
    <m/>
    <m/>
    <m/>
    <m/>
    <m/>
    <m/>
    <m/>
    <m/>
    <m/>
    <m/>
    <m/>
    <m/>
    <m/>
    <m/>
    <m/>
    <m/>
    <m/>
    <m/>
    <m/>
    <m/>
    <m/>
    <n v="0"/>
    <n v="0"/>
    <n v="0"/>
    <n v="0"/>
    <m/>
    <m/>
    <n v="0"/>
    <n v="0"/>
    <n v="1"/>
    <n v="1"/>
    <n v="1"/>
    <m/>
    <m/>
  </r>
  <r>
    <n v="49011"/>
    <s v="Mr. and Mrs. Smith"/>
    <d v="2005-06-10T00:00:00"/>
    <x v="3"/>
    <s v="T10"/>
    <n v="120"/>
    <s v="Regency"/>
    <x v="5"/>
    <m/>
    <x v="0"/>
    <n v="110000000"/>
    <n v="0"/>
    <m/>
    <n v="186336103"/>
    <s v="final"/>
    <n v="6.41"/>
    <n v="0"/>
    <n v="1"/>
    <n v="0"/>
    <n v="0"/>
    <s v="US"/>
    <s v="CA"/>
    <m/>
    <m/>
    <m/>
    <m/>
    <s v="Foster, Lucas; Goldsman, Akiva; McLeod, Eric; Milchan, Arnon"/>
    <s v="Liman, Doug"/>
    <s v="Kinberg, Simon"/>
    <s v="Melton, Steven B."/>
    <s v="Tronick, Michael"/>
    <s v="Vaughn, Vince"/>
    <s v="credited non-star"/>
    <s v="Cigarette"/>
    <s v="30+"/>
    <s v="Male"/>
    <s v="Caucasian"/>
    <m/>
    <m/>
    <s v="Non-IMDb, Extra"/>
    <s v="extra"/>
    <s v="Cigarette"/>
    <s v="30+"/>
    <s v="Male"/>
    <s v="Caucasian"/>
    <m/>
    <s v="Bad guy"/>
    <s v="Non-IMDb, Extra"/>
    <s v="extra"/>
    <s v="Cigar"/>
    <s v="30+"/>
    <s v="Male"/>
    <s v="Caucasian"/>
    <m/>
    <m/>
    <s v="Non-IMDb, Extra"/>
    <s v="extra"/>
    <s v="Cigarette"/>
    <s v="30+"/>
    <s v="Male"/>
    <s v="Caucasian"/>
    <m/>
    <m/>
    <m/>
    <m/>
    <m/>
    <m/>
    <m/>
    <m/>
    <m/>
    <m/>
    <m/>
    <m/>
    <m/>
    <m/>
    <m/>
    <m/>
    <m/>
    <m/>
    <m/>
    <m/>
    <m/>
    <m/>
    <m/>
    <m/>
    <m/>
    <m/>
    <m/>
    <m/>
    <m/>
    <m/>
    <m/>
    <m/>
    <m/>
    <m/>
    <m/>
    <m/>
    <m/>
    <m/>
    <m/>
    <m/>
    <m/>
    <m/>
    <m/>
    <m/>
    <m/>
    <m/>
    <m/>
    <m/>
    <m/>
    <m/>
    <m/>
    <m/>
    <m/>
    <m/>
    <m/>
    <m/>
    <m/>
    <m/>
    <m/>
    <m/>
    <m/>
    <m/>
    <m/>
    <m/>
    <m/>
    <m/>
    <m/>
    <m/>
    <m/>
    <m/>
    <m/>
    <m/>
    <m/>
    <n v="5"/>
    <n v="1"/>
    <n v="0"/>
    <n v="0"/>
    <n v="6"/>
    <s v="1 — 9"/>
    <n v="29069595"/>
    <n v="174417570"/>
    <s v="Home"/>
    <s v="Bar/nightclub"/>
    <m/>
    <m/>
    <m/>
    <m/>
    <m/>
    <m/>
    <s v="Non-smoking adult"/>
    <m/>
    <m/>
    <s v="Elsewhere in US"/>
    <m/>
    <m/>
    <m/>
    <m/>
    <m/>
    <m/>
    <m/>
    <m/>
    <m/>
    <m/>
    <m/>
    <n v="0"/>
    <n v="1"/>
    <n v="3"/>
    <s v="Comment by actor/actress"/>
    <s v="Offered a quote-Cuban-unquote, Brad Pitt replies: No, I don't smoke."/>
    <m/>
    <m/>
    <m/>
    <m/>
    <m/>
    <m/>
    <m/>
    <m/>
    <m/>
    <m/>
    <m/>
    <m/>
    <m/>
    <m/>
    <m/>
    <m/>
    <m/>
    <m/>
    <m/>
    <m/>
    <m/>
    <m/>
    <m/>
    <s v="cigar"/>
    <m/>
    <s v="cigarette"/>
    <m/>
    <s v="cigarette"/>
    <m/>
    <m/>
    <s v="Neutral"/>
    <n v="2"/>
    <n v="2"/>
    <n v="4"/>
    <n v="2"/>
    <m/>
    <m/>
    <n v="0"/>
    <n v="1.42"/>
    <n v="2"/>
    <n v="1"/>
    <n v="1"/>
    <m/>
    <m/>
  </r>
  <r>
    <n v="49012"/>
    <s v="High Tension"/>
    <d v="2005-06-10T00:00:00"/>
    <x v="3"/>
    <s v="T10"/>
    <n v="91"/>
    <s v="Europa"/>
    <x v="0"/>
    <s v="Lionsgate"/>
    <x v="1"/>
    <n v="2600000"/>
    <n v="0"/>
    <m/>
    <n v="3645438"/>
    <s v="final"/>
    <n v="6.41"/>
    <n v="0"/>
    <n v="1"/>
    <n v="0"/>
    <n v="0"/>
    <s v="Romania"/>
    <m/>
    <m/>
    <m/>
    <m/>
    <m/>
    <s v="Arcady, Alexandre; Benmussa, Robert; Lezzi, Inigo; Besson, Luc"/>
    <s v="Aja, Alexandre"/>
    <s v="Aja, Alexandre; Levasseur, Grégory"/>
    <m/>
    <m/>
    <s v="De France, Cecile"/>
    <s v="star"/>
    <s v="Cigarette"/>
    <s v="20-30"/>
    <s v="Female"/>
    <s v="Caucasian"/>
    <m/>
    <m/>
    <s v="Besco, Maïwenn"/>
    <s v="star"/>
    <s v="Cigarette"/>
    <s v="20-30"/>
    <s v="Female"/>
    <s v="Caucasian"/>
    <m/>
    <m/>
    <s v="Nahon, Philip"/>
    <s v="credited non-star"/>
    <s v="Cigarette"/>
    <s v="30+"/>
    <s v="Male"/>
    <s v="Caucasian"/>
    <m/>
    <s v="Bad guy"/>
    <s v="Non-IMDb, Extra"/>
    <s v="extra"/>
    <s v="Cigarette"/>
    <s v="30+"/>
    <s v="Male"/>
    <s v="Caucasian"/>
    <m/>
    <m/>
    <m/>
    <m/>
    <m/>
    <m/>
    <m/>
    <m/>
    <m/>
    <m/>
    <m/>
    <m/>
    <m/>
    <m/>
    <m/>
    <m/>
    <m/>
    <m/>
    <m/>
    <m/>
    <m/>
    <m/>
    <m/>
    <m/>
    <m/>
    <m/>
    <m/>
    <m/>
    <m/>
    <m/>
    <m/>
    <m/>
    <m/>
    <m/>
    <m/>
    <m/>
    <m/>
    <m/>
    <m/>
    <m/>
    <m/>
    <m/>
    <m/>
    <m/>
    <m/>
    <m/>
    <m/>
    <m/>
    <m/>
    <m/>
    <m/>
    <m/>
    <m/>
    <m/>
    <m/>
    <m/>
    <m/>
    <m/>
    <m/>
    <m/>
    <m/>
    <m/>
    <m/>
    <m/>
    <m/>
    <m/>
    <m/>
    <m/>
    <m/>
    <m/>
    <m/>
    <m/>
    <m/>
    <n v="31"/>
    <n v="0"/>
    <n v="0"/>
    <n v="0"/>
    <n v="31"/>
    <s v="30 — 49"/>
    <n v="568711"/>
    <n v="17630041"/>
    <s v="Home"/>
    <s v="Vehicle"/>
    <s v="Outdoors"/>
    <m/>
    <m/>
    <m/>
    <m/>
    <s v="outside home"/>
    <s v="Non-smoking adult"/>
    <m/>
    <m/>
    <s v="Outside of US"/>
    <m/>
    <m/>
    <m/>
    <m/>
    <m/>
    <m/>
    <m/>
    <m/>
    <m/>
    <m/>
    <m/>
    <n v="2"/>
    <n v="1"/>
    <n v="1"/>
    <m/>
    <m/>
    <m/>
    <m/>
    <m/>
    <m/>
    <m/>
    <m/>
    <m/>
    <m/>
    <m/>
    <m/>
    <m/>
    <m/>
    <m/>
    <m/>
    <m/>
    <m/>
    <s v="cigarette"/>
    <m/>
    <m/>
    <s v="cigarette"/>
    <m/>
    <m/>
    <m/>
    <m/>
    <s v="cigarette"/>
    <s v="cigarette"/>
    <s v="cigarette"/>
    <m/>
    <s v="cigarette"/>
    <s v="evil"/>
    <s v="Pro"/>
    <n v="6"/>
    <n v="6"/>
    <n v="6"/>
    <n v="3"/>
    <m/>
    <m/>
    <n v="0"/>
    <n v="3"/>
    <n v="4"/>
    <n v="1"/>
    <n v="1"/>
    <m/>
    <m/>
  </r>
  <r>
    <n v="49013"/>
    <s v="Batman Begins"/>
    <d v="2005-06-15T00:00:00"/>
    <x v="3"/>
    <s v="T10"/>
    <n v="141"/>
    <s v="Syncopy"/>
    <x v="4"/>
    <m/>
    <x v="0"/>
    <n v="150000000"/>
    <n v="0"/>
    <m/>
    <n v="205343774"/>
    <s v="final"/>
    <n v="6.41"/>
    <n v="0"/>
    <n v="0"/>
    <n v="0"/>
    <n v="0"/>
    <s v="UK"/>
    <m/>
    <m/>
    <s v="US"/>
    <s v="IL"/>
    <m/>
    <s v="Franco, Larry J.; Roven, Charles"/>
    <s v="Nolan, Christopher"/>
    <s v="Nolan, Christopher; Goyer, David S."/>
    <s v="Kingsley, Martin"/>
    <s v="Smith, Lee"/>
    <m/>
    <m/>
    <m/>
    <m/>
    <m/>
    <m/>
    <m/>
    <m/>
    <m/>
    <m/>
    <m/>
    <m/>
    <m/>
    <m/>
    <m/>
    <m/>
    <m/>
    <m/>
    <m/>
    <m/>
    <m/>
    <m/>
    <m/>
    <m/>
    <m/>
    <m/>
    <m/>
    <m/>
    <m/>
    <m/>
    <m/>
    <m/>
    <m/>
    <m/>
    <m/>
    <m/>
    <m/>
    <m/>
    <m/>
    <m/>
    <m/>
    <m/>
    <m/>
    <m/>
    <m/>
    <m/>
    <m/>
    <m/>
    <m/>
    <m/>
    <m/>
    <m/>
    <m/>
    <m/>
    <m/>
    <m/>
    <m/>
    <m/>
    <m/>
    <m/>
    <m/>
    <m/>
    <m/>
    <m/>
    <m/>
    <m/>
    <m/>
    <m/>
    <m/>
    <m/>
    <m/>
    <m/>
    <m/>
    <m/>
    <m/>
    <m/>
    <m/>
    <m/>
    <m/>
    <m/>
    <m/>
    <m/>
    <m/>
    <m/>
    <m/>
    <m/>
    <m/>
    <m/>
    <m/>
    <m/>
    <m/>
    <m/>
    <m/>
    <m/>
    <m/>
    <m/>
    <m/>
    <m/>
    <m/>
    <m/>
    <m/>
    <m/>
    <m/>
    <n v="0"/>
    <n v="0"/>
    <n v="0"/>
    <n v="0"/>
    <n v="0"/>
    <n v="0"/>
    <n v="32034910"/>
    <n v="0"/>
    <m/>
    <m/>
    <m/>
    <m/>
    <m/>
    <m/>
    <m/>
    <m/>
    <m/>
    <m/>
    <m/>
    <m/>
    <m/>
    <m/>
    <m/>
    <m/>
    <m/>
    <m/>
    <m/>
    <m/>
    <m/>
    <m/>
    <m/>
    <n v="0"/>
    <n v="0"/>
    <n v="0"/>
    <m/>
    <m/>
    <m/>
    <m/>
    <m/>
    <m/>
    <m/>
    <m/>
    <m/>
    <m/>
    <m/>
    <m/>
    <m/>
    <m/>
    <m/>
    <m/>
    <m/>
    <m/>
    <m/>
    <m/>
    <m/>
    <m/>
    <m/>
    <m/>
    <m/>
    <m/>
    <m/>
    <m/>
    <m/>
    <m/>
    <m/>
    <m/>
    <m/>
    <n v="0"/>
    <n v="0"/>
    <n v="0"/>
    <n v="0"/>
    <m/>
    <m/>
    <n v="0"/>
    <n v="0"/>
    <n v="1"/>
    <n v="1"/>
    <n v="1"/>
    <m/>
    <m/>
  </r>
  <r>
    <n v="49014"/>
    <s v="Perfect Man, The"/>
    <d v="2005-06-17T00:00:00"/>
    <x v="3"/>
    <s v="T10"/>
    <n v="96"/>
    <s v="Marc Platt"/>
    <x v="2"/>
    <m/>
    <x v="2"/>
    <n v="25000000"/>
    <n v="0"/>
    <m/>
    <n v="16247775"/>
    <s v="final"/>
    <n v="6.41"/>
    <n v="0"/>
    <n v="0"/>
    <n v="0"/>
    <n v="0"/>
    <s v="CAN"/>
    <m/>
    <s v="ON"/>
    <s v="US"/>
    <s v="NY"/>
    <m/>
    <s v="Duff, Susan; Platt, Marc"/>
    <s v="Rosman, Mark"/>
    <s v="Wendkos, Gina"/>
    <m/>
    <s v="Silverman, Cara"/>
    <m/>
    <m/>
    <m/>
    <m/>
    <m/>
    <m/>
    <m/>
    <m/>
    <m/>
    <m/>
    <m/>
    <m/>
    <m/>
    <m/>
    <m/>
    <m/>
    <m/>
    <m/>
    <m/>
    <m/>
    <m/>
    <m/>
    <m/>
    <m/>
    <m/>
    <m/>
    <m/>
    <m/>
    <m/>
    <m/>
    <m/>
    <m/>
    <m/>
    <m/>
    <m/>
    <m/>
    <m/>
    <m/>
    <m/>
    <m/>
    <m/>
    <m/>
    <m/>
    <m/>
    <m/>
    <m/>
    <m/>
    <m/>
    <m/>
    <m/>
    <m/>
    <m/>
    <m/>
    <m/>
    <m/>
    <m/>
    <m/>
    <m/>
    <m/>
    <m/>
    <m/>
    <m/>
    <m/>
    <m/>
    <m/>
    <m/>
    <m/>
    <m/>
    <m/>
    <m/>
    <m/>
    <m/>
    <m/>
    <m/>
    <m/>
    <m/>
    <m/>
    <m/>
    <m/>
    <m/>
    <m/>
    <m/>
    <m/>
    <m/>
    <m/>
    <m/>
    <m/>
    <m/>
    <m/>
    <m/>
    <m/>
    <m/>
    <m/>
    <m/>
    <m/>
    <m/>
    <m/>
    <m/>
    <m/>
    <m/>
    <m/>
    <m/>
    <m/>
    <n v="0"/>
    <n v="0"/>
    <n v="0"/>
    <n v="0"/>
    <n v="0"/>
    <n v="0"/>
    <n v="2534754"/>
    <n v="0"/>
    <m/>
    <m/>
    <m/>
    <m/>
    <m/>
    <m/>
    <m/>
    <m/>
    <m/>
    <m/>
    <m/>
    <m/>
    <m/>
    <m/>
    <m/>
    <m/>
    <m/>
    <m/>
    <m/>
    <m/>
    <m/>
    <m/>
    <m/>
    <n v="0"/>
    <n v="0"/>
    <n v="0"/>
    <m/>
    <m/>
    <m/>
    <m/>
    <m/>
    <m/>
    <m/>
    <m/>
    <m/>
    <m/>
    <m/>
    <m/>
    <m/>
    <m/>
    <m/>
    <m/>
    <m/>
    <m/>
    <m/>
    <m/>
    <m/>
    <m/>
    <m/>
    <m/>
    <m/>
    <m/>
    <m/>
    <m/>
    <m/>
    <m/>
    <m/>
    <m/>
    <m/>
    <n v="0"/>
    <n v="0"/>
    <n v="0"/>
    <n v="0"/>
    <m/>
    <m/>
    <n v="0"/>
    <n v="0"/>
    <n v="1"/>
    <n v="1"/>
    <n v="1"/>
    <m/>
    <m/>
  </r>
  <r>
    <n v="49015"/>
    <s v="Herbie: Fully Loaded"/>
    <d v="2005-06-22T00:00:00"/>
    <x v="3"/>
    <s v="T10"/>
    <n v="101"/>
    <s v="Simonds"/>
    <x v="1"/>
    <m/>
    <x v="3"/>
    <n v="50000000"/>
    <n v="0"/>
    <m/>
    <n v="66002004"/>
    <s v="final"/>
    <n v="6.41"/>
    <n v="0"/>
    <n v="0"/>
    <n v="0"/>
    <n v="0"/>
    <s v="US"/>
    <s v="CA"/>
    <m/>
    <m/>
    <m/>
    <m/>
    <m/>
    <s v="Robinson, Angela"/>
    <s v="Lennon, Thomas; Garant, Ben; Gough, Alfred; Millar, Miles"/>
    <s v="Tomlinson, Tom"/>
    <s v="Bricmont, Wendy Greene"/>
    <m/>
    <m/>
    <m/>
    <m/>
    <m/>
    <m/>
    <m/>
    <m/>
    <m/>
    <m/>
    <m/>
    <m/>
    <m/>
    <m/>
    <m/>
    <m/>
    <m/>
    <m/>
    <m/>
    <m/>
    <m/>
    <m/>
    <m/>
    <m/>
    <m/>
    <m/>
    <m/>
    <m/>
    <m/>
    <m/>
    <m/>
    <m/>
    <m/>
    <m/>
    <m/>
    <m/>
    <m/>
    <m/>
    <m/>
    <m/>
    <m/>
    <m/>
    <m/>
    <m/>
    <m/>
    <m/>
    <m/>
    <m/>
    <m/>
    <m/>
    <m/>
    <m/>
    <m/>
    <m/>
    <m/>
    <m/>
    <m/>
    <m/>
    <m/>
    <m/>
    <m/>
    <m/>
    <m/>
    <m/>
    <m/>
    <m/>
    <m/>
    <m/>
    <m/>
    <m/>
    <m/>
    <m/>
    <m/>
    <m/>
    <m/>
    <m/>
    <m/>
    <m/>
    <m/>
    <m/>
    <m/>
    <m/>
    <m/>
    <m/>
    <m/>
    <m/>
    <m/>
    <m/>
    <m/>
    <m/>
    <m/>
    <m/>
    <m/>
    <m/>
    <m/>
    <m/>
    <m/>
    <m/>
    <m/>
    <m/>
    <m/>
    <m/>
    <m/>
    <n v="0"/>
    <n v="0"/>
    <n v="0"/>
    <n v="0"/>
    <n v="0"/>
    <n v="0"/>
    <n v="10296724"/>
    <n v="0"/>
    <m/>
    <m/>
    <m/>
    <m/>
    <m/>
    <m/>
    <m/>
    <m/>
    <m/>
    <m/>
    <m/>
    <m/>
    <m/>
    <m/>
    <m/>
    <m/>
    <m/>
    <m/>
    <m/>
    <m/>
    <m/>
    <m/>
    <m/>
    <n v="0"/>
    <n v="0"/>
    <n v="0"/>
    <m/>
    <m/>
    <m/>
    <m/>
    <m/>
    <m/>
    <m/>
    <m/>
    <m/>
    <m/>
    <m/>
    <m/>
    <m/>
    <m/>
    <m/>
    <m/>
    <m/>
    <m/>
    <m/>
    <m/>
    <m/>
    <m/>
    <m/>
    <m/>
    <m/>
    <m/>
    <m/>
    <m/>
    <m/>
    <m/>
    <m/>
    <m/>
    <m/>
    <n v="0"/>
    <n v="0"/>
    <n v="0"/>
    <n v="0"/>
    <m/>
    <m/>
    <n v="0"/>
    <n v="0"/>
    <n v="1"/>
    <n v="1"/>
    <n v="1"/>
    <m/>
    <m/>
  </r>
  <r>
    <n v="49016"/>
    <s v="Bewitched"/>
    <d v="2005-06-24T00:00:00"/>
    <x v="3"/>
    <s v="T10"/>
    <n v="102"/>
    <s v="Red Wagon"/>
    <x v="6"/>
    <m/>
    <x v="0"/>
    <n v="85000000"/>
    <n v="0"/>
    <m/>
    <n v="62252415"/>
    <s v="final"/>
    <n v="6.41"/>
    <n v="0"/>
    <n v="1"/>
    <n v="0"/>
    <n v="0"/>
    <s v="US"/>
    <s v="CA"/>
    <m/>
    <m/>
    <m/>
    <m/>
    <s v="Fisher, Lucy; Marshall, Penny; Wick, Douglas"/>
    <s v="Ephron, Nora"/>
    <s v="Ephron, Nora; Ephron, Delia"/>
    <s v="Bonaventura, Tony"/>
    <s v="Nolan, Tia"/>
    <s v="Ferrell, Will"/>
    <s v="star"/>
    <s v="Cigarette"/>
    <s v="30+"/>
    <s v="Male"/>
    <s v="Caucasian"/>
    <m/>
    <s v="Good guy"/>
    <m/>
    <m/>
    <m/>
    <m/>
    <m/>
    <m/>
    <m/>
    <m/>
    <m/>
    <m/>
    <m/>
    <m/>
    <m/>
    <m/>
    <m/>
    <m/>
    <m/>
    <m/>
    <m/>
    <m/>
    <m/>
    <m/>
    <m/>
    <m/>
    <m/>
    <m/>
    <m/>
    <m/>
    <m/>
    <m/>
    <m/>
    <m/>
    <m/>
    <m/>
    <m/>
    <m/>
    <m/>
    <m/>
    <m/>
    <m/>
    <m/>
    <m/>
    <m/>
    <m/>
    <m/>
    <m/>
    <m/>
    <m/>
    <m/>
    <m/>
    <m/>
    <m/>
    <m/>
    <m/>
    <m/>
    <m/>
    <m/>
    <m/>
    <m/>
    <m/>
    <m/>
    <m/>
    <m/>
    <m/>
    <m/>
    <m/>
    <m/>
    <m/>
    <m/>
    <m/>
    <m/>
    <m/>
    <m/>
    <m/>
    <m/>
    <m/>
    <m/>
    <m/>
    <m/>
    <m/>
    <m/>
    <m/>
    <m/>
    <m/>
    <m/>
    <m/>
    <m/>
    <m/>
    <m/>
    <m/>
    <m/>
    <m/>
    <m/>
    <m/>
    <m/>
    <n v="5"/>
    <n v="0"/>
    <n v="0"/>
    <n v="0"/>
    <n v="5"/>
    <s v="1 — 9"/>
    <n v="9711765"/>
    <n v="48558825"/>
    <m/>
    <m/>
    <m/>
    <m/>
    <m/>
    <m/>
    <s v="at workplace, cigarette is never lit although attempts are made"/>
    <m/>
    <m/>
    <m/>
    <m/>
    <s v="California"/>
    <m/>
    <m/>
    <m/>
    <m/>
    <m/>
    <m/>
    <m/>
    <m/>
    <m/>
    <m/>
    <m/>
    <n v="1"/>
    <n v="0"/>
    <n v="0"/>
    <m/>
    <m/>
    <m/>
    <m/>
    <m/>
    <m/>
    <m/>
    <m/>
    <m/>
    <m/>
    <m/>
    <m/>
    <m/>
    <m/>
    <m/>
    <m/>
    <m/>
    <m/>
    <m/>
    <m/>
    <m/>
    <m/>
    <m/>
    <m/>
    <s v="cigarette"/>
    <m/>
    <m/>
    <m/>
    <m/>
    <m/>
    <m/>
    <m/>
    <s v="Neutral"/>
    <n v="2"/>
    <n v="2"/>
    <n v="6"/>
    <n v="0"/>
    <m/>
    <m/>
    <n v="0"/>
    <n v="1.43"/>
    <n v="2"/>
    <n v="1"/>
    <n v="1"/>
    <m/>
    <m/>
  </r>
  <r>
    <n v="49017"/>
    <s v="Land of the Dead"/>
    <d v="2005-06-24T00:00:00"/>
    <x v="3"/>
    <s v="T10"/>
    <n v="93"/>
    <s v="Atmosphere"/>
    <x v="2"/>
    <m/>
    <x v="1"/>
    <n v="15000000"/>
    <n v="0"/>
    <m/>
    <n v="20433940"/>
    <s v="final"/>
    <n v="6.41"/>
    <n v="0"/>
    <n v="1"/>
    <n v="0"/>
    <n v="0"/>
    <s v="CAN"/>
    <m/>
    <s v="ON"/>
    <m/>
    <m/>
    <m/>
    <s v="Canton, Mark; Goldmann, Bernie; Grunwald, Peter"/>
    <s v="Romero, George A."/>
    <s v="Romero, George A."/>
    <s v="Murray, James R."/>
    <s v="Doherty, Michael"/>
    <s v="Leguizamo, John"/>
    <s v="star"/>
    <s v="Cigar"/>
    <s v="30+"/>
    <s v="Male"/>
    <s v="Hispanic"/>
    <m/>
    <m/>
    <s v="Leguizamo, John"/>
    <s v="star"/>
    <s v="Cigarette"/>
    <s v="30+"/>
    <s v="Male"/>
    <s v="Hispanic"/>
    <m/>
    <m/>
    <s v="Hopper, Dennis"/>
    <s v="star"/>
    <s v="Cigar"/>
    <s v="30+"/>
    <s v="Male"/>
    <s v="Caucasian"/>
    <m/>
    <s v="Bad guy"/>
    <s v="Argento, Asia"/>
    <s v="credited non-star"/>
    <s v="Cigarette"/>
    <s v="20-30"/>
    <s v="Female"/>
    <s v="Caucasian"/>
    <m/>
    <s v="Good guy"/>
    <s v="McCabe, Max"/>
    <s v="credited non-star"/>
    <s v="Cigarette"/>
    <s v="20-30"/>
    <s v="Male"/>
    <s v="Caucasian"/>
    <m/>
    <s v="Good guy"/>
    <s v="Non-IMDb, Extra"/>
    <s v="extra"/>
    <s v="Cigarette"/>
    <s v="30+"/>
    <s v="Male"/>
    <s v="Caucasian"/>
    <m/>
    <m/>
    <s v="Non-IMDb, Extra"/>
    <s v="extra"/>
    <s v="Cigar"/>
    <s v="30+"/>
    <s v="Male"/>
    <s v="Hispanic"/>
    <m/>
    <m/>
    <m/>
    <m/>
    <m/>
    <m/>
    <m/>
    <m/>
    <m/>
    <m/>
    <m/>
    <m/>
    <m/>
    <m/>
    <m/>
    <m/>
    <m/>
    <m/>
    <m/>
    <m/>
    <m/>
    <m/>
    <m/>
    <m/>
    <m/>
    <m/>
    <m/>
    <m/>
    <m/>
    <m/>
    <m/>
    <m/>
    <m/>
    <m/>
    <m/>
    <m/>
    <m/>
    <m/>
    <m/>
    <m/>
    <m/>
    <m/>
    <m/>
    <m/>
    <m/>
    <m/>
    <m/>
    <m/>
    <m/>
    <n v="20"/>
    <n v="52"/>
    <n v="0"/>
    <n v="0"/>
    <n v="72"/>
    <s v="50+"/>
    <n v="3187822"/>
    <n v="229523184"/>
    <s v="Home"/>
    <s v="Workplace"/>
    <s v="Vehicle"/>
    <s v="Outdoors"/>
    <m/>
    <m/>
    <m/>
    <s v="street"/>
    <s v="Non-smoking adult"/>
    <m/>
    <m/>
    <s v="Elsewhere in US"/>
    <m/>
    <m/>
    <m/>
    <m/>
    <m/>
    <m/>
    <m/>
    <m/>
    <m/>
    <m/>
    <m/>
    <n v="3"/>
    <n v="2"/>
    <n v="2"/>
    <m/>
    <m/>
    <m/>
    <m/>
    <m/>
    <m/>
    <m/>
    <m/>
    <m/>
    <m/>
    <m/>
    <m/>
    <m/>
    <m/>
    <m/>
    <m/>
    <m/>
    <m/>
    <m/>
    <s v="cigar"/>
    <s v="cigar"/>
    <m/>
    <m/>
    <s v="cigarette"/>
    <s v="cigarette"/>
    <m/>
    <s v="cigarette; cigar"/>
    <s v="cigar"/>
    <m/>
    <m/>
    <m/>
    <m/>
    <s v="Pro"/>
    <n v="6"/>
    <n v="6"/>
    <n v="6"/>
    <n v="3"/>
    <m/>
    <m/>
    <n v="0"/>
    <n v="3"/>
    <n v="4"/>
    <n v="1"/>
    <n v="1"/>
    <m/>
    <m/>
  </r>
  <r>
    <n v="49018"/>
    <s v="War of the Worlds"/>
    <d v="2005-07-01T00:00:00"/>
    <x v="3"/>
    <s v="T10"/>
    <n v="116"/>
    <s v="Amblin"/>
    <x v="3"/>
    <m/>
    <x v="0"/>
    <n v="132000000"/>
    <n v="0"/>
    <m/>
    <n v="234277056"/>
    <s v="final"/>
    <n v="6.41"/>
    <n v="0"/>
    <n v="0"/>
    <n v="0"/>
    <n v="0"/>
    <s v="US"/>
    <s v="CA"/>
    <m/>
    <s v="VAR"/>
    <m/>
    <m/>
    <s v="Kennedy, Kathleen"/>
    <s v="Spielberg, Steven"/>
    <s v="Friedman, Josh; Koepp, David"/>
    <s v="Harlocker, Doug"/>
    <s v="Kahn, Michael"/>
    <m/>
    <m/>
    <m/>
    <m/>
    <m/>
    <m/>
    <m/>
    <m/>
    <m/>
    <m/>
    <m/>
    <m/>
    <m/>
    <m/>
    <m/>
    <m/>
    <m/>
    <m/>
    <m/>
    <m/>
    <m/>
    <m/>
    <m/>
    <m/>
    <m/>
    <m/>
    <m/>
    <m/>
    <m/>
    <m/>
    <m/>
    <m/>
    <m/>
    <m/>
    <m/>
    <m/>
    <m/>
    <m/>
    <m/>
    <m/>
    <m/>
    <m/>
    <m/>
    <m/>
    <m/>
    <m/>
    <m/>
    <m/>
    <m/>
    <m/>
    <m/>
    <m/>
    <m/>
    <m/>
    <m/>
    <m/>
    <m/>
    <m/>
    <m/>
    <m/>
    <m/>
    <m/>
    <m/>
    <m/>
    <m/>
    <m/>
    <m/>
    <m/>
    <m/>
    <m/>
    <m/>
    <m/>
    <m/>
    <m/>
    <m/>
    <m/>
    <m/>
    <m/>
    <m/>
    <m/>
    <m/>
    <m/>
    <m/>
    <m/>
    <m/>
    <m/>
    <m/>
    <m/>
    <m/>
    <m/>
    <m/>
    <m/>
    <m/>
    <m/>
    <m/>
    <m/>
    <m/>
    <m/>
    <m/>
    <m/>
    <m/>
    <m/>
    <m/>
    <n v="0"/>
    <n v="0"/>
    <n v="0"/>
    <n v="0"/>
    <n v="0"/>
    <n v="0"/>
    <n v="36548683"/>
    <n v="0"/>
    <m/>
    <m/>
    <m/>
    <m/>
    <m/>
    <m/>
    <m/>
    <m/>
    <m/>
    <m/>
    <m/>
    <m/>
    <m/>
    <m/>
    <m/>
    <m/>
    <m/>
    <m/>
    <m/>
    <m/>
    <m/>
    <m/>
    <m/>
    <n v="0"/>
    <n v="0"/>
    <n v="0"/>
    <m/>
    <m/>
    <m/>
    <m/>
    <m/>
    <m/>
    <m/>
    <m/>
    <m/>
    <m/>
    <m/>
    <m/>
    <m/>
    <m/>
    <m/>
    <m/>
    <m/>
    <m/>
    <m/>
    <m/>
    <m/>
    <m/>
    <m/>
    <m/>
    <m/>
    <m/>
    <m/>
    <m/>
    <m/>
    <m/>
    <m/>
    <m/>
    <m/>
    <n v="0"/>
    <n v="0"/>
    <n v="0"/>
    <n v="0"/>
    <m/>
    <m/>
    <n v="0"/>
    <n v="0"/>
    <n v="1"/>
    <n v="1"/>
    <n v="1"/>
    <m/>
    <m/>
  </r>
  <r>
    <n v="49019"/>
    <s v="Rebound"/>
    <d v="2005-07-01T00:00:00"/>
    <x v="3"/>
    <s v="T10"/>
    <n v="103"/>
    <s v="Simonds"/>
    <x v="5"/>
    <m/>
    <x v="2"/>
    <n v="45000000"/>
    <n v="0"/>
    <m/>
    <n v="16808336"/>
    <s v="final"/>
    <n v="6.41"/>
    <n v="0"/>
    <n v="0"/>
    <n v="0"/>
    <n v="0"/>
    <s v="US"/>
    <s v="CA"/>
    <m/>
    <m/>
    <m/>
    <m/>
    <m/>
    <s v="Carr, Steve"/>
    <s v="Lucas, Jon; Moore, Scott"/>
    <s v="Cockerell, Stan"/>
    <s v="Herring, Craig"/>
    <m/>
    <m/>
    <m/>
    <m/>
    <m/>
    <m/>
    <m/>
    <m/>
    <m/>
    <m/>
    <m/>
    <m/>
    <m/>
    <m/>
    <m/>
    <m/>
    <m/>
    <m/>
    <m/>
    <m/>
    <m/>
    <m/>
    <m/>
    <m/>
    <m/>
    <m/>
    <m/>
    <m/>
    <m/>
    <m/>
    <m/>
    <m/>
    <m/>
    <m/>
    <m/>
    <m/>
    <m/>
    <m/>
    <m/>
    <m/>
    <m/>
    <m/>
    <m/>
    <m/>
    <m/>
    <m/>
    <m/>
    <m/>
    <m/>
    <m/>
    <m/>
    <m/>
    <m/>
    <m/>
    <m/>
    <m/>
    <m/>
    <m/>
    <m/>
    <m/>
    <m/>
    <m/>
    <m/>
    <m/>
    <m/>
    <m/>
    <m/>
    <m/>
    <m/>
    <m/>
    <m/>
    <m/>
    <m/>
    <m/>
    <m/>
    <m/>
    <m/>
    <m/>
    <m/>
    <m/>
    <m/>
    <m/>
    <m/>
    <m/>
    <m/>
    <m/>
    <m/>
    <m/>
    <m/>
    <m/>
    <m/>
    <m/>
    <m/>
    <m/>
    <m/>
    <m/>
    <m/>
    <m/>
    <m/>
    <m/>
    <m/>
    <m/>
    <m/>
    <n v="0"/>
    <n v="0"/>
    <n v="0"/>
    <n v="0"/>
    <n v="0"/>
    <n v="0"/>
    <n v="2622205"/>
    <n v="0"/>
    <m/>
    <m/>
    <m/>
    <m/>
    <m/>
    <m/>
    <m/>
    <m/>
    <m/>
    <m/>
    <m/>
    <m/>
    <m/>
    <m/>
    <m/>
    <m/>
    <m/>
    <m/>
    <m/>
    <m/>
    <m/>
    <m/>
    <m/>
    <n v="0"/>
    <n v="0"/>
    <n v="0"/>
    <m/>
    <m/>
    <m/>
    <m/>
    <m/>
    <m/>
    <m/>
    <m/>
    <m/>
    <m/>
    <m/>
    <m/>
    <m/>
    <m/>
    <m/>
    <m/>
    <m/>
    <m/>
    <m/>
    <m/>
    <m/>
    <m/>
    <m/>
    <m/>
    <m/>
    <m/>
    <m/>
    <m/>
    <m/>
    <m/>
    <m/>
    <m/>
    <m/>
    <n v="0"/>
    <n v="0"/>
    <n v="0"/>
    <n v="0"/>
    <m/>
    <m/>
    <n v="0"/>
    <n v="0"/>
    <n v="1"/>
    <n v="1"/>
    <n v="1"/>
    <m/>
    <m/>
  </r>
  <r>
    <n v="49020"/>
    <s v="Dark Water"/>
    <d v="2005-07-08T00:00:00"/>
    <x v="3"/>
    <s v="T10"/>
    <n v="105"/>
    <s v="Vertigo"/>
    <x v="1"/>
    <m/>
    <x v="0"/>
    <n v="30000000"/>
    <n v="0"/>
    <m/>
    <n v="25472967"/>
    <s v="final"/>
    <n v="6.41"/>
    <n v="0"/>
    <n v="1"/>
    <n v="0"/>
    <n v="0"/>
    <s v="US"/>
    <s v="CA"/>
    <m/>
    <s v="US"/>
    <s v="NY"/>
    <m/>
    <s v="Davison, Doug; Lee, Roy; Mechanic, Bill"/>
    <s v="Salles, Walter"/>
    <s v="Yglesias, Rafael"/>
    <s v="Rigler, Vic"/>
    <s v="Rezende, Daniel"/>
    <s v="Scott, Dougray"/>
    <s v="credited non-star"/>
    <s v="Cigarette"/>
    <s v="30+"/>
    <s v="Male"/>
    <s v="Caucasian"/>
    <m/>
    <m/>
    <s v="Non-IMDb, Extra"/>
    <s v="extra"/>
    <s v="Cigarette"/>
    <s v="Teen"/>
    <s v="Male"/>
    <s v="Caucasian"/>
    <m/>
    <m/>
    <m/>
    <m/>
    <m/>
    <m/>
    <m/>
    <m/>
    <m/>
    <m/>
    <m/>
    <m/>
    <m/>
    <m/>
    <m/>
    <m/>
    <m/>
    <m/>
    <m/>
    <m/>
    <m/>
    <m/>
    <m/>
    <m/>
    <m/>
    <m/>
    <m/>
    <m/>
    <m/>
    <m/>
    <m/>
    <m/>
    <m/>
    <m/>
    <m/>
    <m/>
    <m/>
    <m/>
    <m/>
    <m/>
    <m/>
    <m/>
    <m/>
    <m/>
    <m/>
    <m/>
    <m/>
    <m/>
    <m/>
    <m/>
    <m/>
    <m/>
    <m/>
    <m/>
    <m/>
    <m/>
    <m/>
    <m/>
    <m/>
    <m/>
    <m/>
    <m/>
    <m/>
    <m/>
    <m/>
    <m/>
    <m/>
    <m/>
    <m/>
    <m/>
    <m/>
    <m/>
    <m/>
    <m/>
    <m/>
    <m/>
    <m/>
    <m/>
    <m/>
    <m/>
    <m/>
    <m/>
    <m/>
    <m/>
    <m/>
    <m/>
    <m/>
    <m/>
    <m/>
    <n v="9"/>
    <n v="0"/>
    <n v="0"/>
    <n v="0"/>
    <n v="9"/>
    <s v="1 — 9"/>
    <n v="3973942"/>
    <n v="35765478"/>
    <s v="Home"/>
    <s v="Restaurant"/>
    <s v="Vehicle"/>
    <s v="Outdoors"/>
    <m/>
    <m/>
    <m/>
    <s v="outside school"/>
    <s v="Non-smoking adult"/>
    <s v="Designated non-smoking area"/>
    <m/>
    <s v="Elsewhere in US"/>
    <m/>
    <m/>
    <m/>
    <m/>
    <m/>
    <m/>
    <m/>
    <m/>
    <m/>
    <m/>
    <m/>
    <n v="0"/>
    <n v="1"/>
    <n v="1"/>
    <s v="Comment by actor/actress"/>
    <s v="Ceci: You shouldn't be smoking, daddy...I know, I'm going to quit.&quot; Mother doesn't like father, says: As far as I'm concerned you can smoke all you like."/>
    <m/>
    <s v="Health of Smoker"/>
    <m/>
    <m/>
    <m/>
    <m/>
    <m/>
    <m/>
    <m/>
    <m/>
    <m/>
    <m/>
    <m/>
    <m/>
    <m/>
    <m/>
    <m/>
    <m/>
    <m/>
    <s v="cigarette"/>
    <m/>
    <s v="cigarette"/>
    <m/>
    <m/>
    <s v="cigarette"/>
    <s v="cigarette"/>
    <m/>
    <m/>
    <m/>
    <m/>
    <s v="Balanced"/>
    <n v="2"/>
    <n v="4"/>
    <n v="4"/>
    <n v="2"/>
    <s v="Tobacco use in designated non-smoking area"/>
    <s v="minor"/>
    <n v="0"/>
    <n v="1.71"/>
    <n v="6"/>
    <n v="1"/>
    <n v="1"/>
    <m/>
    <m/>
  </r>
  <r>
    <n v="49021"/>
    <s v="Fantastic Four"/>
    <d v="2005-07-08T00:00:00"/>
    <x v="3"/>
    <s v="T10"/>
    <n v="105"/>
    <s v="Marvel"/>
    <x v="5"/>
    <m/>
    <x v="0"/>
    <n v="100000000"/>
    <n v="0"/>
    <m/>
    <n v="154695569"/>
    <s v="final"/>
    <n v="6.41"/>
    <n v="0"/>
    <n v="1"/>
    <n v="0"/>
    <n v="0"/>
    <s v="CAN"/>
    <m/>
    <s v="BC"/>
    <s v="US"/>
    <s v="LA"/>
    <s v="BC"/>
    <s v="Arad, Avi; Barnathan, Michael; Columbus, Chris; Eichinger, Bernd"/>
    <s v="Story, Tim"/>
    <s v="France, Michael; Frost, Mark"/>
    <s v="Grimes, Tim"/>
    <s v="Hoy, William"/>
    <s v="Non-IMDb, Extra"/>
    <s v="extra"/>
    <s v="Cigarette"/>
    <s v="30+"/>
    <s v="Male"/>
    <s v="Caucasian"/>
    <m/>
    <m/>
    <m/>
    <m/>
    <m/>
    <m/>
    <m/>
    <m/>
    <m/>
    <m/>
    <m/>
    <m/>
    <m/>
    <m/>
    <m/>
    <m/>
    <m/>
    <m/>
    <m/>
    <m/>
    <m/>
    <m/>
    <m/>
    <m/>
    <m/>
    <m/>
    <m/>
    <m/>
    <m/>
    <m/>
    <m/>
    <m/>
    <m/>
    <m/>
    <m/>
    <m/>
    <m/>
    <m/>
    <m/>
    <m/>
    <m/>
    <m/>
    <m/>
    <m/>
    <m/>
    <m/>
    <m/>
    <m/>
    <m/>
    <m/>
    <m/>
    <m/>
    <m/>
    <m/>
    <m/>
    <m/>
    <m/>
    <m/>
    <m/>
    <m/>
    <m/>
    <m/>
    <m/>
    <m/>
    <m/>
    <m/>
    <m/>
    <m/>
    <m/>
    <m/>
    <m/>
    <m/>
    <m/>
    <m/>
    <m/>
    <m/>
    <m/>
    <m/>
    <m/>
    <m/>
    <m/>
    <m/>
    <m/>
    <m/>
    <m/>
    <m/>
    <m/>
    <m/>
    <m/>
    <m/>
    <m/>
    <m/>
    <m/>
    <m/>
    <m/>
    <m/>
    <m/>
    <n v="1"/>
    <n v="0"/>
    <n v="0"/>
    <n v="0"/>
    <n v="1"/>
    <n v="0"/>
    <n v="24133474"/>
    <n v="24133474"/>
    <s v="other"/>
    <m/>
    <m/>
    <m/>
    <m/>
    <m/>
    <s v="private party on a boat, in the bar area"/>
    <m/>
    <m/>
    <m/>
    <m/>
    <s v="Elsewhere in US"/>
    <s v="New York"/>
    <m/>
    <m/>
    <m/>
    <m/>
    <m/>
    <m/>
    <m/>
    <m/>
    <m/>
    <m/>
    <n v="0"/>
    <n v="0"/>
    <n v="1"/>
    <s v="Comment by actor/actress"/>
    <s v="When The Thing's lungs are being x-rayed he says &quot;How bad is it? I used to smoke.&quot;"/>
    <m/>
    <s v="Health of Smoker"/>
    <m/>
    <m/>
    <m/>
    <m/>
    <m/>
    <m/>
    <m/>
    <m/>
    <m/>
    <m/>
    <m/>
    <m/>
    <m/>
    <m/>
    <m/>
    <m/>
    <m/>
    <m/>
    <m/>
    <m/>
    <m/>
    <m/>
    <m/>
    <m/>
    <m/>
    <s v="cigarette"/>
    <m/>
    <m/>
    <s v="Anti"/>
    <n v="2"/>
    <n v="0"/>
    <n v="2"/>
    <n v="2"/>
    <m/>
    <m/>
    <n v="0"/>
    <n v="0.86"/>
    <n v="2"/>
    <n v="1"/>
    <n v="1"/>
    <m/>
    <m/>
  </r>
  <r>
    <n v="49022"/>
    <s v="Charlie and the Chocolate Factory"/>
    <d v="2005-07-15T00:00:00"/>
    <x v="3"/>
    <s v="T10"/>
    <n v="115"/>
    <s v="Plan B"/>
    <x v="4"/>
    <m/>
    <x v="2"/>
    <n v="150000000"/>
    <n v="0"/>
    <m/>
    <n v="206456431"/>
    <s v="final"/>
    <n v="6.41"/>
    <n v="0"/>
    <n v="0"/>
    <n v="0"/>
    <n v="0"/>
    <s v="UK"/>
    <m/>
    <m/>
    <m/>
    <m/>
    <m/>
    <s v="Grey, Brad"/>
    <s v="Burton, Tim"/>
    <s v="August, John"/>
    <s v="Royce, Terry"/>
    <s v="Lebenzon, Chris"/>
    <m/>
    <m/>
    <m/>
    <m/>
    <m/>
    <m/>
    <m/>
    <m/>
    <m/>
    <m/>
    <m/>
    <m/>
    <m/>
    <m/>
    <m/>
    <m/>
    <m/>
    <m/>
    <m/>
    <m/>
    <m/>
    <m/>
    <m/>
    <m/>
    <m/>
    <m/>
    <m/>
    <m/>
    <m/>
    <m/>
    <m/>
    <m/>
    <m/>
    <m/>
    <m/>
    <m/>
    <m/>
    <m/>
    <m/>
    <m/>
    <m/>
    <m/>
    <m/>
    <m/>
    <m/>
    <m/>
    <m/>
    <m/>
    <m/>
    <m/>
    <m/>
    <m/>
    <m/>
    <m/>
    <m/>
    <m/>
    <m/>
    <m/>
    <m/>
    <m/>
    <m/>
    <m/>
    <m/>
    <m/>
    <m/>
    <m/>
    <m/>
    <m/>
    <m/>
    <m/>
    <m/>
    <m/>
    <m/>
    <m/>
    <m/>
    <m/>
    <m/>
    <m/>
    <m/>
    <m/>
    <m/>
    <m/>
    <m/>
    <m/>
    <m/>
    <m/>
    <m/>
    <m/>
    <m/>
    <m/>
    <m/>
    <m/>
    <m/>
    <m/>
    <m/>
    <m/>
    <m/>
    <m/>
    <m/>
    <m/>
    <m/>
    <m/>
    <m/>
    <n v="0"/>
    <n v="0"/>
    <n v="0"/>
    <n v="0"/>
    <n v="0"/>
    <n v="0"/>
    <n v="32208492"/>
    <n v="0"/>
    <m/>
    <m/>
    <m/>
    <m/>
    <m/>
    <m/>
    <m/>
    <m/>
    <m/>
    <m/>
    <m/>
    <m/>
    <m/>
    <m/>
    <m/>
    <m/>
    <m/>
    <m/>
    <m/>
    <m/>
    <m/>
    <m/>
    <m/>
    <n v="0"/>
    <n v="0"/>
    <n v="0"/>
    <m/>
    <m/>
    <m/>
    <m/>
    <m/>
    <m/>
    <m/>
    <m/>
    <m/>
    <m/>
    <m/>
    <m/>
    <m/>
    <m/>
    <m/>
    <m/>
    <m/>
    <m/>
    <m/>
    <m/>
    <m/>
    <m/>
    <m/>
    <m/>
    <m/>
    <m/>
    <m/>
    <m/>
    <m/>
    <m/>
    <m/>
    <m/>
    <m/>
    <n v="0"/>
    <n v="0"/>
    <n v="0"/>
    <n v="0"/>
    <m/>
    <m/>
    <n v="0"/>
    <n v="0"/>
    <n v="1"/>
    <n v="1"/>
    <n v="1"/>
    <m/>
    <m/>
  </r>
  <r>
    <n v="49023"/>
    <s v="Wedding Crashers"/>
    <d v="2005-07-15T00:00:00"/>
    <x v="3"/>
    <s v="T10"/>
    <n v="119"/>
    <s v="Tapestry"/>
    <x v="4"/>
    <m/>
    <x v="1"/>
    <n v="40000000"/>
    <n v="0"/>
    <m/>
    <n v="209218368"/>
    <s v="final"/>
    <n v="6.41"/>
    <n v="0"/>
    <n v="1"/>
    <n v="0"/>
    <n v="0"/>
    <s v="US"/>
    <s v="CA"/>
    <m/>
    <s v="US"/>
    <s v="MD"/>
    <m/>
    <s v="Abrams, Peter; Levy, Robert L.; Panay, Andrew"/>
    <s v="Dobkin, David"/>
    <s v="Faber, Steve; Fisher, Bob"/>
    <s v="Mannion, Sean"/>
    <s v="Livolsi, Mark"/>
    <s v="Walken, Christopher"/>
    <s v="credited non-star"/>
    <s v="Cigar"/>
    <s v="30+"/>
    <s v="Male"/>
    <s v="Caucasian"/>
    <m/>
    <m/>
    <m/>
    <m/>
    <m/>
    <m/>
    <m/>
    <m/>
    <m/>
    <m/>
    <m/>
    <m/>
    <m/>
    <m/>
    <m/>
    <m/>
    <m/>
    <m/>
    <m/>
    <m/>
    <m/>
    <m/>
    <m/>
    <m/>
    <m/>
    <m/>
    <m/>
    <m/>
    <m/>
    <m/>
    <m/>
    <m/>
    <m/>
    <m/>
    <m/>
    <m/>
    <m/>
    <m/>
    <m/>
    <m/>
    <m/>
    <m/>
    <m/>
    <m/>
    <m/>
    <m/>
    <m/>
    <m/>
    <m/>
    <m/>
    <m/>
    <m/>
    <m/>
    <m/>
    <m/>
    <m/>
    <m/>
    <m/>
    <m/>
    <m/>
    <m/>
    <m/>
    <m/>
    <m/>
    <m/>
    <m/>
    <m/>
    <m/>
    <m/>
    <m/>
    <m/>
    <m/>
    <m/>
    <m/>
    <m/>
    <m/>
    <m/>
    <m/>
    <m/>
    <m/>
    <m/>
    <m/>
    <m/>
    <m/>
    <m/>
    <m/>
    <m/>
    <m/>
    <m/>
    <m/>
    <m/>
    <m/>
    <m/>
    <m/>
    <m/>
    <m/>
    <m/>
    <n v="0"/>
    <n v="2"/>
    <n v="0"/>
    <n v="0"/>
    <n v="2"/>
    <s v="1 — 9"/>
    <n v="32639371"/>
    <n v="65278742"/>
    <s v="Outdoors"/>
    <m/>
    <m/>
    <m/>
    <m/>
    <m/>
    <m/>
    <s v="wedding reception"/>
    <s v="Non-smoking adult"/>
    <m/>
    <m/>
    <s v="Elsewhere in US"/>
    <m/>
    <m/>
    <m/>
    <m/>
    <m/>
    <m/>
    <m/>
    <m/>
    <m/>
    <m/>
    <m/>
    <n v="0"/>
    <n v="1"/>
    <n v="0"/>
    <m/>
    <m/>
    <m/>
    <m/>
    <m/>
    <m/>
    <m/>
    <m/>
    <m/>
    <m/>
    <m/>
    <m/>
    <m/>
    <m/>
    <m/>
    <m/>
    <m/>
    <m/>
    <m/>
    <s v="cigar"/>
    <s v="cigar"/>
    <m/>
    <m/>
    <m/>
    <m/>
    <m/>
    <m/>
    <m/>
    <m/>
    <m/>
    <m/>
    <m/>
    <s v="Pro"/>
    <n v="2"/>
    <n v="6"/>
    <n v="4"/>
    <n v="1"/>
    <m/>
    <m/>
    <n v="0"/>
    <n v="1.85"/>
    <n v="3"/>
    <n v="1"/>
    <n v="1"/>
    <m/>
    <m/>
  </r>
  <r>
    <n v="49024"/>
    <s v="Island, The"/>
    <d v="2005-07-22T00:00:00"/>
    <x v="3"/>
    <s v="T10"/>
    <n v="127"/>
    <s v="Parkes/MacDonald"/>
    <x v="0"/>
    <s v="DreamWorks"/>
    <x v="0"/>
    <n v="122000000"/>
    <n v="0"/>
    <m/>
    <n v="35799026"/>
    <s v="final"/>
    <n v="6.41"/>
    <n v="0"/>
    <n v="1"/>
    <n v="0"/>
    <n v="0"/>
    <s v="US"/>
    <s v="CA"/>
    <m/>
    <m/>
    <m/>
    <m/>
    <s v="Bay, Michael; Bryce, Ian; MacDonald, Laurie; Parkes, Walter F."/>
    <s v="Bay, Michael"/>
    <s v="Kurtzman, Alex; Orci, Roberto; Tredwell-Owen, Caspian"/>
    <s v="Maginnis, Scott"/>
    <s v="Barton, Roger"/>
    <s v="McGregor, Ewan"/>
    <s v="star"/>
    <s v="Cigar"/>
    <s v="30+"/>
    <s v="Male"/>
    <s v="Caucasian"/>
    <m/>
    <m/>
    <m/>
    <m/>
    <m/>
    <m/>
    <m/>
    <m/>
    <m/>
    <m/>
    <m/>
    <m/>
    <m/>
    <m/>
    <m/>
    <m/>
    <m/>
    <m/>
    <m/>
    <m/>
    <m/>
    <m/>
    <m/>
    <m/>
    <m/>
    <m/>
    <m/>
    <m/>
    <m/>
    <m/>
    <m/>
    <m/>
    <m/>
    <m/>
    <m/>
    <m/>
    <m/>
    <m/>
    <m/>
    <m/>
    <m/>
    <m/>
    <m/>
    <m/>
    <m/>
    <m/>
    <m/>
    <m/>
    <m/>
    <m/>
    <m/>
    <m/>
    <m/>
    <m/>
    <m/>
    <m/>
    <m/>
    <m/>
    <m/>
    <m/>
    <m/>
    <m/>
    <m/>
    <m/>
    <m/>
    <m/>
    <m/>
    <m/>
    <m/>
    <m/>
    <m/>
    <m/>
    <m/>
    <m/>
    <m/>
    <m/>
    <m/>
    <m/>
    <m/>
    <m/>
    <m/>
    <m/>
    <m/>
    <m/>
    <m/>
    <m/>
    <m/>
    <m/>
    <m/>
    <m/>
    <m/>
    <m/>
    <m/>
    <m/>
    <m/>
    <m/>
    <m/>
    <n v="0"/>
    <n v="1"/>
    <n v="0"/>
    <n v="0"/>
    <n v="1"/>
    <s v="1 — 9"/>
    <n v="5584871"/>
    <n v="5584871"/>
    <m/>
    <m/>
    <m/>
    <m/>
    <m/>
    <m/>
    <s v="person in photo"/>
    <m/>
    <m/>
    <m/>
    <m/>
    <s v="Elsewhere in US"/>
    <m/>
    <m/>
    <m/>
    <m/>
    <m/>
    <m/>
    <m/>
    <m/>
    <m/>
    <m/>
    <m/>
    <n v="1"/>
    <n v="0"/>
    <n v="0"/>
    <m/>
    <m/>
    <m/>
    <m/>
    <m/>
    <m/>
    <m/>
    <m/>
    <m/>
    <m/>
    <m/>
    <m/>
    <m/>
    <m/>
    <m/>
    <m/>
    <m/>
    <m/>
    <m/>
    <m/>
    <m/>
    <m/>
    <m/>
    <m/>
    <m/>
    <m/>
    <m/>
    <m/>
    <m/>
    <s v="cigar"/>
    <m/>
    <m/>
    <s v="Neutral"/>
    <n v="2"/>
    <n v="2"/>
    <n v="6"/>
    <n v="0"/>
    <m/>
    <m/>
    <n v="0"/>
    <n v="1.42"/>
    <n v="2"/>
    <n v="1"/>
    <n v="1"/>
    <m/>
    <m/>
  </r>
  <r>
    <n v="49025"/>
    <s v="Bad News Bears"/>
    <d v="2005-07-22T00:00:00"/>
    <x v="3"/>
    <s v="T10"/>
    <n v="111"/>
    <s v="Detour"/>
    <x v="3"/>
    <m/>
    <x v="0"/>
    <n v="30000000"/>
    <n v="0"/>
    <m/>
    <n v="32865161"/>
    <s v="final"/>
    <n v="6.41"/>
    <n v="0"/>
    <n v="1"/>
    <n v="0"/>
    <n v="0"/>
    <s v="US"/>
    <s v="CA"/>
    <m/>
    <m/>
    <m/>
    <m/>
    <s v="Kosinski, Geyer; Linklater, Richard"/>
    <s v="Linklater, Richard"/>
    <s v="Lancaster, Bill; Ficarra, Glenn; Requa, John"/>
    <s v="Tuers, Gary"/>
    <s v="Adair, Sandra"/>
    <s v="Thorton, Billy Bob"/>
    <s v="star"/>
    <s v="Cigar"/>
    <s v="30+"/>
    <s v="Male"/>
    <s v="Caucasian"/>
    <m/>
    <s v="Good guy"/>
    <s v="Non-IMDb, Extra"/>
    <s v="extra"/>
    <s v="Cigarette"/>
    <s v="20-30"/>
    <s v="Male"/>
    <s v="Caucasian"/>
    <m/>
    <m/>
    <s v="Non-IMDb, Extra"/>
    <s v="extra"/>
    <s v="Cigarette"/>
    <s v="20-30"/>
    <s v="Male"/>
    <s v="Caucasian"/>
    <m/>
    <m/>
    <m/>
    <m/>
    <m/>
    <m/>
    <m/>
    <m/>
    <m/>
    <m/>
    <m/>
    <m/>
    <m/>
    <m/>
    <m/>
    <m/>
    <m/>
    <m/>
    <m/>
    <m/>
    <m/>
    <m/>
    <m/>
    <m/>
    <m/>
    <m/>
    <m/>
    <m/>
    <m/>
    <m/>
    <m/>
    <m/>
    <m/>
    <m/>
    <m/>
    <m/>
    <m/>
    <m/>
    <m/>
    <m/>
    <m/>
    <m/>
    <m/>
    <m/>
    <m/>
    <m/>
    <m/>
    <m/>
    <m/>
    <m/>
    <m/>
    <m/>
    <m/>
    <m/>
    <m/>
    <m/>
    <m/>
    <m/>
    <m/>
    <m/>
    <m/>
    <m/>
    <m/>
    <m/>
    <m/>
    <m/>
    <m/>
    <s v="Marlboro"/>
    <s v="Marlboro"/>
    <s v="No actor use"/>
    <s v="Billboard or poster"/>
    <m/>
    <m/>
    <m/>
    <m/>
    <m/>
    <m/>
    <m/>
    <m/>
    <m/>
    <m/>
    <n v="4"/>
    <n v="47"/>
    <n v="0"/>
    <n v="0"/>
    <n v="51"/>
    <s v="50+"/>
    <n v="5127170"/>
    <n v="261485670"/>
    <s v="Outdoors"/>
    <m/>
    <m/>
    <m/>
    <m/>
    <m/>
    <m/>
    <s v="On ball field, outside skate park"/>
    <s v="Non-smoking adult"/>
    <s v="Child"/>
    <m/>
    <s v="Elsewhere in US"/>
    <m/>
    <m/>
    <m/>
    <m/>
    <m/>
    <m/>
    <m/>
    <m/>
    <m/>
    <m/>
    <m/>
    <n v="1"/>
    <n v="0"/>
    <n v="2"/>
    <s v="No smoking sign"/>
    <m/>
    <m/>
    <m/>
    <m/>
    <m/>
    <m/>
    <m/>
    <m/>
    <m/>
    <m/>
    <m/>
    <m/>
    <m/>
    <m/>
    <m/>
    <m/>
    <m/>
    <m/>
    <m/>
    <m/>
    <s v="cigarette; cigar"/>
    <s v="cigar"/>
    <s v="cigar"/>
    <m/>
    <s v="cigar"/>
    <s v="cigar"/>
    <m/>
    <m/>
    <m/>
    <m/>
    <m/>
    <s v="Pro"/>
    <n v="6"/>
    <n v="6"/>
    <n v="6"/>
    <n v="1"/>
    <s v="Tobacco use around child, specific brand"/>
    <s v="use near child/pregnant/ill person; specific brand depiction"/>
    <n v="0"/>
    <n v="2.71"/>
    <n v="6"/>
    <n v="1"/>
    <n v="1"/>
    <m/>
    <s v="No smoking sign at ballpark."/>
  </r>
  <r>
    <n v="49026"/>
    <s v="Hustle &amp; Flow"/>
    <d v="2005-07-22T00:00:00"/>
    <x v="3"/>
    <s v="T10"/>
    <n v="116"/>
    <s v="New Deal"/>
    <x v="3"/>
    <m/>
    <x v="1"/>
    <n v="8000000"/>
    <n v="0"/>
    <m/>
    <n v="22201636"/>
    <s v="final"/>
    <n v="6.41"/>
    <n v="0"/>
    <n v="1"/>
    <n v="0"/>
    <n v="0"/>
    <s v="US"/>
    <s v="TN"/>
    <m/>
    <m/>
    <m/>
    <m/>
    <s v="Allain, Stephanie; Singleton, John"/>
    <s v="Brewer, Craig"/>
    <s v="Brewer, Craig"/>
    <s v="Corley, Darian"/>
    <s v="Fox, Billy"/>
    <s v="Howard, Terrence"/>
    <s v="star"/>
    <s v="Cigarette"/>
    <s v="30+"/>
    <s v="Male"/>
    <s v="African American"/>
    <m/>
    <s v="Good guy"/>
    <m/>
    <s v="credited non-star"/>
    <s v="Cigar"/>
    <s v="20-30"/>
    <s v="Male"/>
    <s v="African American"/>
    <m/>
    <m/>
    <s v="Non-IMDb, Extra"/>
    <s v="extra"/>
    <s v="Cigar"/>
    <s v="20-30"/>
    <s v="Male"/>
    <s v="African American"/>
    <m/>
    <m/>
    <m/>
    <m/>
    <m/>
    <m/>
    <m/>
    <m/>
    <m/>
    <m/>
    <m/>
    <m/>
    <m/>
    <m/>
    <m/>
    <m/>
    <m/>
    <m/>
    <m/>
    <m/>
    <m/>
    <m/>
    <m/>
    <m/>
    <m/>
    <m/>
    <m/>
    <m/>
    <m/>
    <m/>
    <m/>
    <m/>
    <m/>
    <m/>
    <m/>
    <m/>
    <m/>
    <m/>
    <m/>
    <m/>
    <m/>
    <m/>
    <m/>
    <m/>
    <m/>
    <m/>
    <m/>
    <m/>
    <m/>
    <m/>
    <m/>
    <m/>
    <m/>
    <m/>
    <m/>
    <m/>
    <m/>
    <m/>
    <m/>
    <m/>
    <m/>
    <m/>
    <m/>
    <m/>
    <m/>
    <m/>
    <m/>
    <s v="Marlboro; Newport"/>
    <s v="Marlboro"/>
    <s v="Howard, Terrence"/>
    <s v="Cigarette pack/smokeless container"/>
    <m/>
    <s v="Newport"/>
    <s v="Howard, Terrence"/>
    <s v="Cigarette pack/smokeless container"/>
    <m/>
    <m/>
    <m/>
    <m/>
    <m/>
    <m/>
    <n v="52"/>
    <n v="6"/>
    <n v="0"/>
    <n v="0"/>
    <n v="58"/>
    <s v="50+"/>
    <n v="3463594"/>
    <n v="200888452"/>
    <s v="Home"/>
    <s v="Vehicle"/>
    <s v="Bar/nightclub"/>
    <s v="Outdoors"/>
    <m/>
    <m/>
    <m/>
    <s v="porch, river bank"/>
    <s v="Non-smoking adult"/>
    <s v="Child"/>
    <s v="Pregnant/ill person"/>
    <s v="Elsewhere in US"/>
    <m/>
    <m/>
    <m/>
    <m/>
    <m/>
    <m/>
    <m/>
    <m/>
    <m/>
    <m/>
    <m/>
    <n v="1"/>
    <n v="1"/>
    <n v="1"/>
    <m/>
    <m/>
    <m/>
    <m/>
    <m/>
    <m/>
    <m/>
    <m/>
    <m/>
    <m/>
    <m/>
    <m/>
    <m/>
    <m/>
    <m/>
    <m/>
    <m/>
    <m/>
    <m/>
    <m/>
    <s v="cigar"/>
    <s v="cigarette; cigar"/>
    <m/>
    <m/>
    <s v="cigarette"/>
    <s v="cigarette"/>
    <s v="cigarette"/>
    <m/>
    <m/>
    <m/>
    <m/>
    <m/>
    <s v="Pro"/>
    <n v="6"/>
    <n v="6"/>
    <n v="6"/>
    <n v="3"/>
    <s v="Tobacco use around child, tobacco use around pregnant/ill person, specific brand"/>
    <s v="use near child/pregnant/ill person; specific brand depiction"/>
    <n v="0"/>
    <n v="3"/>
    <n v="6"/>
    <n v="1"/>
    <n v="1"/>
    <m/>
    <m/>
  </r>
  <r>
    <n v="49027"/>
    <s v="March of the Penguins"/>
    <d v="2005-07-22T00:00:00"/>
    <x v="3"/>
    <s v="T10"/>
    <n v="80"/>
    <s v="Bonne Pioche"/>
    <x v="4"/>
    <m/>
    <x v="3"/>
    <n v="8000000"/>
    <n v="0"/>
    <m/>
    <n v="77413017"/>
    <s v="final"/>
    <n v="6.41"/>
    <n v="0"/>
    <n v="0"/>
    <n v="0"/>
    <n v="0"/>
    <m/>
    <m/>
    <m/>
    <m/>
    <m/>
    <m/>
    <s v="Darondeau, Yves; Lioud, Christophe; Priou, Emmanuel"/>
    <s v="Jacquet, Luc"/>
    <s v="Jacquet, Luc; Fessler, Michel"/>
    <m/>
    <s v="Emiliani, Sabine"/>
    <m/>
    <m/>
    <m/>
    <m/>
    <m/>
    <m/>
    <m/>
    <m/>
    <m/>
    <m/>
    <m/>
    <m/>
    <m/>
    <m/>
    <m/>
    <m/>
    <m/>
    <m/>
    <m/>
    <m/>
    <m/>
    <m/>
    <m/>
    <m/>
    <m/>
    <m/>
    <m/>
    <m/>
    <m/>
    <m/>
    <m/>
    <m/>
    <m/>
    <m/>
    <m/>
    <m/>
    <m/>
    <m/>
    <m/>
    <m/>
    <m/>
    <m/>
    <m/>
    <m/>
    <m/>
    <m/>
    <m/>
    <m/>
    <m/>
    <m/>
    <m/>
    <m/>
    <m/>
    <m/>
    <m/>
    <m/>
    <m/>
    <m/>
    <m/>
    <m/>
    <m/>
    <m/>
    <m/>
    <m/>
    <m/>
    <m/>
    <m/>
    <m/>
    <m/>
    <m/>
    <m/>
    <m/>
    <m/>
    <m/>
    <m/>
    <m/>
    <m/>
    <m/>
    <m/>
    <m/>
    <m/>
    <m/>
    <m/>
    <m/>
    <m/>
    <m/>
    <m/>
    <m/>
    <m/>
    <m/>
    <m/>
    <m/>
    <m/>
    <m/>
    <m/>
    <m/>
    <m/>
    <m/>
    <m/>
    <m/>
    <m/>
    <m/>
    <m/>
    <n v="0"/>
    <n v="0"/>
    <n v="0"/>
    <n v="0"/>
    <n v="0"/>
    <n v="0"/>
    <n v="12076914"/>
    <n v="0"/>
    <m/>
    <m/>
    <m/>
    <m/>
    <m/>
    <m/>
    <m/>
    <m/>
    <m/>
    <m/>
    <m/>
    <m/>
    <m/>
    <m/>
    <m/>
    <m/>
    <m/>
    <m/>
    <m/>
    <m/>
    <m/>
    <m/>
    <m/>
    <n v="0"/>
    <n v="0"/>
    <n v="0"/>
    <m/>
    <m/>
    <m/>
    <m/>
    <m/>
    <m/>
    <m/>
    <m/>
    <m/>
    <m/>
    <m/>
    <m/>
    <m/>
    <m/>
    <m/>
    <m/>
    <m/>
    <m/>
    <m/>
    <m/>
    <m/>
    <m/>
    <m/>
    <m/>
    <m/>
    <m/>
    <m/>
    <m/>
    <m/>
    <m/>
    <m/>
    <m/>
    <m/>
    <n v="0"/>
    <n v="0"/>
    <n v="0"/>
    <n v="0"/>
    <m/>
    <m/>
    <n v="0"/>
    <n v="0"/>
    <n v="1"/>
    <n v="1"/>
    <n v="1"/>
    <m/>
    <m/>
  </r>
  <r>
    <n v="49028"/>
    <s v="Devil's Rejects, The"/>
    <d v="2005-07-22T00:00:00"/>
    <x v="3"/>
    <s v="T10"/>
    <n v="109"/>
    <s v="Firm"/>
    <x v="0"/>
    <s v="Lionsgate"/>
    <x v="1"/>
    <n v="7000000"/>
    <n v="0"/>
    <m/>
    <n v="16901126"/>
    <s v="final"/>
    <n v="6.41"/>
    <n v="0"/>
    <n v="1"/>
    <n v="0"/>
    <n v="0"/>
    <s v="US"/>
    <s v="CA"/>
    <m/>
    <m/>
    <m/>
    <m/>
    <s v="Elliott, Mike; Gould, Andy; Ohoven, Michael; Zombie, Rob"/>
    <s v="Zombie, Rob"/>
    <s v="Zombie, Rob"/>
    <s v="Anderson, Robert W."/>
    <s v="Garland, Glenn"/>
    <s v="Forsyth, William"/>
    <s v="credited non-star"/>
    <s v="Cigar"/>
    <s v="30+"/>
    <s v="Male"/>
    <s v="Caucasian"/>
    <m/>
    <m/>
    <s v="Moon, Sheri"/>
    <s v="star"/>
    <s v="Cigarette"/>
    <s v="20-30"/>
    <s v="Female"/>
    <s v="Caucasian"/>
    <m/>
    <s v="Bad guy"/>
    <s v="Force, Ken"/>
    <s v="credited non-star"/>
    <s v="Cigar"/>
    <s v="30+"/>
    <s v="Male"/>
    <s v="African American"/>
    <m/>
    <m/>
    <s v="Marx, Groucho"/>
    <s v="extra"/>
    <s v="Cigar"/>
    <s v="30+"/>
    <s v="Male"/>
    <s v="Caucasian"/>
    <m/>
    <m/>
    <s v="Non-IMDb, Extra"/>
    <s v="extra"/>
    <s v="Cigarette"/>
    <s v="30+"/>
    <s v="Female"/>
    <s v="Caucasian"/>
    <m/>
    <m/>
    <s v="Non-IMDb, Extra"/>
    <s v="extra"/>
    <s v="Cigarette"/>
    <s v="30+"/>
    <s v="Male"/>
    <s v="Caucasian"/>
    <m/>
    <m/>
    <m/>
    <m/>
    <m/>
    <m/>
    <m/>
    <m/>
    <m/>
    <m/>
    <m/>
    <m/>
    <m/>
    <m/>
    <m/>
    <m/>
    <m/>
    <m/>
    <m/>
    <m/>
    <m/>
    <m/>
    <m/>
    <m/>
    <m/>
    <m/>
    <m/>
    <m/>
    <m/>
    <m/>
    <m/>
    <m/>
    <m/>
    <m/>
    <m/>
    <m/>
    <m/>
    <m/>
    <m/>
    <m/>
    <m/>
    <m/>
    <m/>
    <m/>
    <m/>
    <m/>
    <m/>
    <m/>
    <m/>
    <m/>
    <m/>
    <m/>
    <m/>
    <m/>
    <m/>
    <m/>
    <m/>
    <n v="9"/>
    <n v="9"/>
    <n v="0"/>
    <n v="0"/>
    <n v="18"/>
    <s v="10 — 29"/>
    <n v="2636681"/>
    <n v="47460258"/>
    <s v="Vehicle"/>
    <s v="Hotel/motel"/>
    <s v="Outdoors"/>
    <m/>
    <m/>
    <m/>
    <m/>
    <s v="porch, outside motel"/>
    <s v="Non-smoking adult"/>
    <m/>
    <m/>
    <s v="Elsewhere in US"/>
    <m/>
    <m/>
    <m/>
    <m/>
    <m/>
    <m/>
    <m/>
    <m/>
    <m/>
    <m/>
    <m/>
    <n v="1"/>
    <n v="2"/>
    <n v="3"/>
    <s v="Comment by actor/actress"/>
    <s v="Baby seductively asks Roy for a light he says &quot;I don't smoke, my doctor says I got lungs like a professional athlete.&quot; Baby then says &quot;So you want to live long, huh?&quot;"/>
    <m/>
    <s v="Health of Smoker"/>
    <m/>
    <m/>
    <m/>
    <m/>
    <m/>
    <m/>
    <m/>
    <m/>
    <m/>
    <m/>
    <m/>
    <m/>
    <m/>
    <s v="cigarette"/>
    <s v="cigarette"/>
    <m/>
    <s v="cigar"/>
    <m/>
    <m/>
    <m/>
    <m/>
    <m/>
    <m/>
    <m/>
    <m/>
    <s v="cigarette"/>
    <m/>
    <m/>
    <s v="Balanced"/>
    <n v="4"/>
    <n v="4"/>
    <n v="6"/>
    <n v="2"/>
    <m/>
    <m/>
    <n v="0"/>
    <n v="2.2799999999999998"/>
    <n v="3"/>
    <n v="1"/>
    <n v="1"/>
    <m/>
    <m/>
  </r>
  <r>
    <n v="49029"/>
    <s v="Stealth"/>
    <d v="2005-07-29T00:00:00"/>
    <x v="3"/>
    <s v="T10"/>
    <n v="121"/>
    <s v="Phoenix"/>
    <x v="6"/>
    <m/>
    <x v="0"/>
    <n v="100000000"/>
    <n v="0"/>
    <m/>
    <n v="31704416"/>
    <s v="final"/>
    <n v="6.41"/>
    <n v="0"/>
    <n v="1"/>
    <n v="0"/>
    <n v="0"/>
    <s v="Australia"/>
    <m/>
    <m/>
    <s v="Thailand"/>
    <m/>
    <m/>
    <s v="Medavoy, Mike; Messer, Arnold; Moritz, Neal H."/>
    <s v="Cohen, Rob"/>
    <s v="Richter, W.D."/>
    <s v="Swanson, David"/>
    <s v="Rivkin, Stephen E."/>
    <s v="Shepard, Sam"/>
    <s v="credited non-star"/>
    <s v="Cigar"/>
    <s v="30+"/>
    <s v="Male"/>
    <s v="Caucasian"/>
    <m/>
    <s v="Bad guy"/>
    <s v="Andrews, David"/>
    <s v="credited non-star"/>
    <s v="Cigar"/>
    <s v="30+"/>
    <s v="Male"/>
    <s v="Caucasian"/>
    <m/>
    <s v="Bad guy"/>
    <m/>
    <m/>
    <m/>
    <m/>
    <m/>
    <m/>
    <m/>
    <m/>
    <m/>
    <m/>
    <m/>
    <m/>
    <m/>
    <m/>
    <m/>
    <m/>
    <m/>
    <m/>
    <m/>
    <m/>
    <m/>
    <m/>
    <m/>
    <m/>
    <m/>
    <m/>
    <m/>
    <m/>
    <m/>
    <m/>
    <m/>
    <m/>
    <m/>
    <m/>
    <m/>
    <m/>
    <m/>
    <m/>
    <m/>
    <m/>
    <m/>
    <m/>
    <m/>
    <m/>
    <m/>
    <m/>
    <m/>
    <m/>
    <m/>
    <m/>
    <m/>
    <m/>
    <m/>
    <m/>
    <m/>
    <m/>
    <m/>
    <m/>
    <m/>
    <m/>
    <m/>
    <m/>
    <m/>
    <m/>
    <m/>
    <m/>
    <m/>
    <m/>
    <m/>
    <m/>
    <m/>
    <m/>
    <m/>
    <m/>
    <m/>
    <m/>
    <m/>
    <m/>
    <m/>
    <m/>
    <m/>
    <m/>
    <m/>
    <m/>
    <m/>
    <m/>
    <m/>
    <n v="0"/>
    <n v="22"/>
    <n v="0"/>
    <n v="0"/>
    <n v="22"/>
    <s v="10 — 29"/>
    <n v="4946087"/>
    <n v="108813914"/>
    <s v="Workplace"/>
    <m/>
    <m/>
    <m/>
    <m/>
    <m/>
    <m/>
    <m/>
    <s v="Non-smoking adult"/>
    <m/>
    <m/>
    <s v="Elsewhere in US"/>
    <m/>
    <m/>
    <s v="Outside of US"/>
    <m/>
    <s v="Outside of US"/>
    <m/>
    <m/>
    <m/>
    <m/>
    <m/>
    <m/>
    <n v="0"/>
    <n v="2"/>
    <n v="0"/>
    <s v="Comment by actor/actress"/>
    <m/>
    <m/>
    <m/>
    <m/>
    <m/>
    <m/>
    <m/>
    <m/>
    <m/>
    <m/>
    <m/>
    <m/>
    <m/>
    <m/>
    <m/>
    <m/>
    <m/>
    <m/>
    <m/>
    <s v="cigar"/>
    <m/>
    <m/>
    <m/>
    <s v="cigar"/>
    <s v="cigar"/>
    <s v="cigar"/>
    <s v="cigar"/>
    <m/>
    <m/>
    <m/>
    <m/>
    <s v="Pro"/>
    <n v="4"/>
    <n v="6"/>
    <n v="4"/>
    <n v="3"/>
    <m/>
    <m/>
    <n v="0"/>
    <n v="2.4300000000000002"/>
    <n v="3"/>
    <n v="1"/>
    <n v="1"/>
    <m/>
    <m/>
  </r>
  <r>
    <n v="49030"/>
    <s v="Must Love Dogs"/>
    <d v="2005-07-29T00:00:00"/>
    <x v="3"/>
    <s v="T10"/>
    <n v="98"/>
    <s v="Team Todd"/>
    <x v="4"/>
    <m/>
    <x v="0"/>
    <n v="30000000"/>
    <n v="0"/>
    <m/>
    <n v="43894863"/>
    <s v="final"/>
    <n v="6.41"/>
    <n v="0"/>
    <n v="0"/>
    <n v="0"/>
    <n v="0"/>
    <s v="US"/>
    <s v="CA"/>
    <m/>
    <m/>
    <m/>
    <m/>
    <s v="Goldberg, Gary David"/>
    <s v="Goldberg, Gary David"/>
    <s v="Goldberg, Gary David"/>
    <s v="Parrish, Hope M."/>
    <s v="Bondelli, Roger"/>
    <m/>
    <m/>
    <m/>
    <m/>
    <m/>
    <m/>
    <m/>
    <m/>
    <m/>
    <m/>
    <m/>
    <m/>
    <m/>
    <m/>
    <m/>
    <m/>
    <m/>
    <m/>
    <m/>
    <m/>
    <m/>
    <m/>
    <m/>
    <m/>
    <m/>
    <m/>
    <m/>
    <m/>
    <m/>
    <m/>
    <m/>
    <m/>
    <m/>
    <m/>
    <m/>
    <m/>
    <m/>
    <m/>
    <m/>
    <m/>
    <m/>
    <m/>
    <m/>
    <m/>
    <m/>
    <m/>
    <m/>
    <m/>
    <m/>
    <m/>
    <m/>
    <m/>
    <m/>
    <m/>
    <m/>
    <m/>
    <m/>
    <m/>
    <m/>
    <m/>
    <m/>
    <m/>
    <m/>
    <m/>
    <m/>
    <m/>
    <m/>
    <m/>
    <m/>
    <m/>
    <m/>
    <m/>
    <m/>
    <m/>
    <m/>
    <m/>
    <m/>
    <m/>
    <m/>
    <m/>
    <m/>
    <m/>
    <m/>
    <m/>
    <m/>
    <m/>
    <m/>
    <m/>
    <m/>
    <m/>
    <m/>
    <m/>
    <m/>
    <m/>
    <m/>
    <m/>
    <m/>
    <m/>
    <m/>
    <m/>
    <m/>
    <m/>
    <m/>
    <n v="0"/>
    <n v="0"/>
    <n v="0"/>
    <n v="0"/>
    <n v="0"/>
    <n v="0"/>
    <n v="6847873"/>
    <n v="0"/>
    <m/>
    <m/>
    <m/>
    <m/>
    <m/>
    <m/>
    <m/>
    <m/>
    <m/>
    <m/>
    <m/>
    <m/>
    <m/>
    <m/>
    <m/>
    <m/>
    <m/>
    <m/>
    <m/>
    <m/>
    <m/>
    <m/>
    <m/>
    <n v="0"/>
    <n v="0"/>
    <n v="0"/>
    <m/>
    <m/>
    <m/>
    <m/>
    <m/>
    <m/>
    <m/>
    <m/>
    <m/>
    <m/>
    <m/>
    <m/>
    <m/>
    <m/>
    <m/>
    <m/>
    <m/>
    <m/>
    <m/>
    <m/>
    <m/>
    <m/>
    <m/>
    <m/>
    <m/>
    <m/>
    <m/>
    <m/>
    <m/>
    <m/>
    <m/>
    <m/>
    <m/>
    <n v="0"/>
    <n v="0"/>
    <n v="0"/>
    <n v="0"/>
    <m/>
    <m/>
    <n v="0"/>
    <n v="0"/>
    <n v="1"/>
    <n v="1"/>
    <n v="1"/>
    <m/>
    <m/>
  </r>
  <r>
    <n v="49031"/>
    <s v="Sky High"/>
    <d v="2005-07-29T00:00:00"/>
    <x v="3"/>
    <s v="T10"/>
    <n v="102"/>
    <s v="Gunn"/>
    <x v="1"/>
    <m/>
    <x v="2"/>
    <n v="35000000"/>
    <n v="0"/>
    <m/>
    <n v="63939454"/>
    <s v="final"/>
    <n v="6.41"/>
    <n v="0"/>
    <n v="0"/>
    <n v="0"/>
    <n v="0"/>
    <s v="US"/>
    <s v="CA"/>
    <m/>
    <m/>
    <m/>
    <m/>
    <s v="Gunn, Andrew"/>
    <s v="Mitchell, Mike"/>
    <s v="Hernandez, Paul; Schooley, Robert; McCorkle, Mark"/>
    <s v="Cunningham, Mike"/>
    <s v="Amundson, Peter"/>
    <m/>
    <m/>
    <m/>
    <m/>
    <m/>
    <m/>
    <m/>
    <m/>
    <m/>
    <m/>
    <m/>
    <m/>
    <m/>
    <m/>
    <m/>
    <m/>
    <m/>
    <m/>
    <m/>
    <m/>
    <m/>
    <m/>
    <m/>
    <m/>
    <m/>
    <m/>
    <m/>
    <m/>
    <m/>
    <m/>
    <m/>
    <m/>
    <m/>
    <m/>
    <m/>
    <m/>
    <m/>
    <m/>
    <m/>
    <m/>
    <m/>
    <m/>
    <m/>
    <m/>
    <m/>
    <m/>
    <m/>
    <m/>
    <m/>
    <m/>
    <m/>
    <m/>
    <m/>
    <m/>
    <m/>
    <m/>
    <m/>
    <m/>
    <m/>
    <m/>
    <m/>
    <m/>
    <m/>
    <m/>
    <m/>
    <m/>
    <m/>
    <m/>
    <m/>
    <m/>
    <m/>
    <m/>
    <m/>
    <m/>
    <m/>
    <m/>
    <m/>
    <m/>
    <m/>
    <m/>
    <m/>
    <m/>
    <m/>
    <m/>
    <m/>
    <m/>
    <m/>
    <m/>
    <m/>
    <m/>
    <m/>
    <m/>
    <m/>
    <m/>
    <m/>
    <m/>
    <m/>
    <m/>
    <m/>
    <m/>
    <m/>
    <m/>
    <m/>
    <n v="0"/>
    <n v="0"/>
    <n v="0"/>
    <n v="0"/>
    <n v="0"/>
    <n v="0"/>
    <n v="9974954"/>
    <n v="0"/>
    <m/>
    <m/>
    <m/>
    <m/>
    <m/>
    <m/>
    <m/>
    <m/>
    <m/>
    <m/>
    <m/>
    <m/>
    <m/>
    <m/>
    <m/>
    <m/>
    <m/>
    <m/>
    <m/>
    <m/>
    <m/>
    <m/>
    <m/>
    <n v="0"/>
    <n v="0"/>
    <n v="0"/>
    <s v="Comment by actor/actress"/>
    <s v="Over campus loudspeaker: There will be no smoking, freezing, or bursting into flames."/>
    <m/>
    <m/>
    <m/>
    <m/>
    <m/>
    <m/>
    <m/>
    <m/>
    <m/>
    <m/>
    <m/>
    <m/>
    <m/>
    <m/>
    <m/>
    <m/>
    <m/>
    <m/>
    <m/>
    <m/>
    <m/>
    <m/>
    <m/>
    <m/>
    <m/>
    <m/>
    <m/>
    <m/>
    <m/>
    <m/>
    <s v="Anti"/>
    <n v="0"/>
    <n v="0"/>
    <n v="0"/>
    <n v="0"/>
    <m/>
    <m/>
    <n v="0"/>
    <n v="0"/>
    <n v="1"/>
    <n v="1"/>
    <n v="1"/>
    <m/>
    <m/>
  </r>
  <r>
    <n v="49032"/>
    <s v="Dukes of Hazzard, The"/>
    <d v="2005-08-05T00:00:00"/>
    <x v="3"/>
    <s v="T10"/>
    <n v="106"/>
    <s v="Gerber"/>
    <x v="4"/>
    <m/>
    <x v="0"/>
    <n v="50000000"/>
    <n v="0"/>
    <m/>
    <n v="80270227"/>
    <s v="final"/>
    <n v="6.41"/>
    <n v="0"/>
    <n v="1"/>
    <n v="0"/>
    <n v="0"/>
    <s v="US"/>
    <s v="LA"/>
    <m/>
    <m/>
    <m/>
    <m/>
    <s v="Gerber, Bill"/>
    <s v="Chandrasekhar, Jay"/>
    <s v="O'Brien, John"/>
    <s v="Jacoby, J.D."/>
    <s v="Haxall, Lee"/>
    <s v="Reynolds, Burt"/>
    <s v="credited non-star"/>
    <s v="Cigar"/>
    <s v="30+"/>
    <s v="Male"/>
    <s v="Caucasian"/>
    <m/>
    <s v="Bad guy"/>
    <s v="Heffernan, Kevin"/>
    <s v="credited non-star"/>
    <s v="Smokeless"/>
    <s v="20-30"/>
    <s v="Male"/>
    <s v="Caucasian"/>
    <m/>
    <s v="Good guy"/>
    <s v="Non-IMDb, Extra"/>
    <s v="extra"/>
    <s v="Cigarette"/>
    <s v="20-30"/>
    <s v="Male"/>
    <s v="African American"/>
    <m/>
    <m/>
    <m/>
    <m/>
    <m/>
    <m/>
    <m/>
    <m/>
    <m/>
    <m/>
    <m/>
    <m/>
    <m/>
    <m/>
    <m/>
    <m/>
    <m/>
    <m/>
    <m/>
    <m/>
    <m/>
    <m/>
    <m/>
    <m/>
    <m/>
    <m/>
    <m/>
    <m/>
    <m/>
    <m/>
    <m/>
    <m/>
    <m/>
    <m/>
    <m/>
    <m/>
    <m/>
    <m/>
    <m/>
    <m/>
    <m/>
    <m/>
    <m/>
    <m/>
    <m/>
    <m/>
    <m/>
    <m/>
    <m/>
    <m/>
    <m/>
    <m/>
    <m/>
    <m/>
    <m/>
    <m/>
    <m/>
    <m/>
    <m/>
    <m/>
    <m/>
    <m/>
    <m/>
    <m/>
    <m/>
    <m/>
    <m/>
    <m/>
    <m/>
    <m/>
    <m/>
    <m/>
    <m/>
    <m/>
    <m/>
    <m/>
    <m/>
    <m/>
    <m/>
    <m/>
    <m/>
    <n v="2"/>
    <n v="19"/>
    <n v="0"/>
    <n v="39"/>
    <n v="60"/>
    <s v="50+"/>
    <n v="12522656"/>
    <n v="751359360"/>
    <s v="Workplace"/>
    <s v="Bar/nightclub"/>
    <s v="Outdoors"/>
    <m/>
    <m/>
    <m/>
    <s v="prison"/>
    <s v="farm, backwoods"/>
    <s v="Non-smoking adult"/>
    <m/>
    <m/>
    <s v="Elsewhere in US"/>
    <m/>
    <m/>
    <m/>
    <m/>
    <m/>
    <m/>
    <m/>
    <m/>
    <m/>
    <m/>
    <m/>
    <n v="0"/>
    <n v="2"/>
    <n v="1"/>
    <m/>
    <m/>
    <m/>
    <m/>
    <m/>
    <m/>
    <m/>
    <m/>
    <m/>
    <m/>
    <m/>
    <m/>
    <m/>
    <m/>
    <m/>
    <m/>
    <m/>
    <m/>
    <m/>
    <m/>
    <s v="cigar"/>
    <m/>
    <s v="smokeless"/>
    <m/>
    <m/>
    <m/>
    <s v="smokeless"/>
    <s v="cigar"/>
    <m/>
    <s v="cigarette"/>
    <m/>
    <m/>
    <s v="Pro"/>
    <n v="6"/>
    <n v="6"/>
    <n v="4"/>
    <n v="3"/>
    <m/>
    <m/>
    <n v="0"/>
    <n v="2.71"/>
    <n v="4"/>
    <n v="1"/>
    <n v="1"/>
    <m/>
    <m/>
  </r>
  <r>
    <n v="49033"/>
    <s v="Skeleton Key, The"/>
    <d v="2005-08-12T00:00:00"/>
    <x v="3"/>
    <s v="T10"/>
    <n v="104"/>
    <s v="Double Feature"/>
    <x v="2"/>
    <m/>
    <x v="0"/>
    <n v="43000000"/>
    <n v="0"/>
    <m/>
    <n v="47806295"/>
    <s v="final"/>
    <n v="6.41"/>
    <n v="0"/>
    <n v="1"/>
    <n v="0"/>
    <n v="0"/>
    <s v="US"/>
    <s v="CA"/>
    <m/>
    <s v="US"/>
    <s v="LA"/>
    <m/>
    <s v="Bobker, Daniel; Shamberg, Michael; Sher, Stacey; Softley, Iain"/>
    <s v="Softley, Iain"/>
    <s v="Kruger, Ehren"/>
    <s v="Stewart, Charles"/>
    <s v="Hutshing, Joe"/>
    <s v="Hudson, Kate"/>
    <s v="star"/>
    <s v="Cigarette"/>
    <s v="20-30"/>
    <s v="Female"/>
    <s v="Caucasian"/>
    <m/>
    <m/>
    <s v="Rowlands, Gina"/>
    <s v="credited non-star"/>
    <s v="Cigarette"/>
    <s v="30+"/>
    <s v="Female"/>
    <s v="Caucasian"/>
    <m/>
    <s v="Bad guy"/>
    <s v="Barnett, Maxine"/>
    <s v="credited non-star"/>
    <s v="Cigarette"/>
    <s v="30+"/>
    <s v="Female"/>
    <s v="African American"/>
    <m/>
    <s v="Bad guy"/>
    <s v="Marcus, Trula M."/>
    <s v="credited non-star"/>
    <s v="Cigarette"/>
    <s v="20-30"/>
    <s v="Female"/>
    <s v="African American"/>
    <m/>
    <m/>
    <s v="Non-IMDb, Extra"/>
    <s v="extra"/>
    <s v="Cigarette"/>
    <s v="30+"/>
    <s v="Male"/>
    <s v="Caucasian"/>
    <m/>
    <m/>
    <m/>
    <m/>
    <m/>
    <m/>
    <m/>
    <m/>
    <m/>
    <m/>
    <m/>
    <m/>
    <m/>
    <m/>
    <m/>
    <m/>
    <m/>
    <m/>
    <m/>
    <m/>
    <m/>
    <m/>
    <m/>
    <m/>
    <m/>
    <m/>
    <m/>
    <m/>
    <m/>
    <m/>
    <m/>
    <m/>
    <m/>
    <m/>
    <m/>
    <m/>
    <m/>
    <m/>
    <m/>
    <m/>
    <m/>
    <m/>
    <m/>
    <m/>
    <m/>
    <m/>
    <m/>
    <m/>
    <m/>
    <m/>
    <m/>
    <m/>
    <m/>
    <m/>
    <m/>
    <m/>
    <m/>
    <m/>
    <m/>
    <m/>
    <m/>
    <m/>
    <m/>
    <m/>
    <m/>
    <n v="32"/>
    <n v="0"/>
    <n v="0"/>
    <n v="0"/>
    <n v="32"/>
    <s v="30 — 49"/>
    <n v="7458080"/>
    <n v="238658560"/>
    <s v="Home"/>
    <s v="Workplace"/>
    <s v="Outdoors"/>
    <m/>
    <m/>
    <m/>
    <m/>
    <s v="backyard"/>
    <s v="Non-smoking adult"/>
    <s v="Pregnant/ill person"/>
    <m/>
    <s v="Elsewhere in US"/>
    <m/>
    <m/>
    <m/>
    <m/>
    <m/>
    <m/>
    <m/>
    <m/>
    <m/>
    <m/>
    <m/>
    <n v="1"/>
    <n v="3"/>
    <n v="1"/>
    <m/>
    <m/>
    <m/>
    <m/>
    <m/>
    <m/>
    <m/>
    <m/>
    <m/>
    <m/>
    <m/>
    <m/>
    <m/>
    <m/>
    <m/>
    <m/>
    <m/>
    <m/>
    <m/>
    <m/>
    <s v="cigarette"/>
    <m/>
    <m/>
    <m/>
    <m/>
    <m/>
    <s v="cigarette"/>
    <s v="cigarette"/>
    <m/>
    <m/>
    <m/>
    <m/>
    <s v="Pro"/>
    <n v="6"/>
    <n v="6"/>
    <n v="6"/>
    <n v="3"/>
    <s v="Tobacco use around pregnant/ill person"/>
    <s v="use near child/pregnant/ill person"/>
    <n v="0"/>
    <n v="3"/>
    <n v="6"/>
    <n v="1"/>
    <n v="1"/>
    <m/>
    <m/>
  </r>
  <r>
    <n v="49034"/>
    <s v="Four Brothers"/>
    <d v="2005-08-12T00:00:00"/>
    <x v="3"/>
    <s v="T10"/>
    <n v="108"/>
    <s v="Di Bonaventura"/>
    <x v="3"/>
    <m/>
    <x v="1"/>
    <n v="45000000"/>
    <n v="0"/>
    <m/>
    <n v="74484168"/>
    <s v="final"/>
    <n v="6.41"/>
    <n v="0"/>
    <n v="1"/>
    <n v="0"/>
    <n v="0"/>
    <s v="CAN"/>
    <m/>
    <s v="ON"/>
    <m/>
    <m/>
    <m/>
    <s v="di Bonaventura, Lorenzo"/>
    <s v="Singleton, John"/>
    <s v="Elliot, David; Lovett, Paul"/>
    <s v="Blake, Deryck"/>
    <s v="Cannon, Bruce"/>
    <s v="Hedlund, Garrett"/>
    <s v="star"/>
    <s v="Cigarette"/>
    <s v="20-30"/>
    <s v="Male"/>
    <s v="Caucasian"/>
    <m/>
    <s v="Good guy"/>
    <s v="Benjamin, Andre"/>
    <s v="star"/>
    <s v="Cigar"/>
    <s v="30+"/>
    <s v="Male"/>
    <s v="African American"/>
    <m/>
    <m/>
    <m/>
    <m/>
    <m/>
    <m/>
    <m/>
    <m/>
    <m/>
    <m/>
    <m/>
    <m/>
    <m/>
    <m/>
    <m/>
    <m/>
    <m/>
    <m/>
    <m/>
    <m/>
    <m/>
    <m/>
    <m/>
    <m/>
    <m/>
    <m/>
    <m/>
    <m/>
    <m/>
    <m/>
    <m/>
    <m/>
    <m/>
    <m/>
    <m/>
    <m/>
    <m/>
    <m/>
    <m/>
    <m/>
    <m/>
    <m/>
    <m/>
    <m/>
    <m/>
    <m/>
    <m/>
    <m/>
    <m/>
    <m/>
    <m/>
    <m/>
    <m/>
    <m/>
    <m/>
    <m/>
    <m/>
    <m/>
    <m/>
    <m/>
    <m/>
    <m/>
    <m/>
    <m/>
    <m/>
    <m/>
    <m/>
    <m/>
    <m/>
    <m/>
    <m/>
    <m/>
    <m/>
    <m/>
    <m/>
    <m/>
    <m/>
    <m/>
    <m/>
    <m/>
    <m/>
    <m/>
    <m/>
    <m/>
    <m/>
    <m/>
    <m/>
    <m/>
    <m/>
    <n v="34"/>
    <n v="6"/>
    <n v="0"/>
    <n v="0"/>
    <n v="40"/>
    <s v="30 — 49"/>
    <n v="11619995"/>
    <n v="464799800"/>
    <s v="Home"/>
    <s v="Bar/nightclub"/>
    <s v="Outdoors"/>
    <m/>
    <m/>
    <m/>
    <m/>
    <s v="street"/>
    <s v="Non-smoking adult"/>
    <m/>
    <m/>
    <s v="Elsewhere in US"/>
    <m/>
    <m/>
    <m/>
    <m/>
    <m/>
    <m/>
    <m/>
    <m/>
    <m/>
    <m/>
    <m/>
    <n v="2"/>
    <n v="0"/>
    <n v="0"/>
    <s v="No smoking sign"/>
    <m/>
    <m/>
    <m/>
    <s v="Comment by actor/actress"/>
    <s v="Jerri to Jack: No smoking in my house, you'll have to put that out."/>
    <m/>
    <s v="Health of Non-Smoker"/>
    <m/>
    <m/>
    <m/>
    <m/>
    <m/>
    <m/>
    <m/>
    <m/>
    <m/>
    <m/>
    <s v="cigar"/>
    <m/>
    <m/>
    <m/>
    <s v="cigarette"/>
    <s v="cigarette"/>
    <m/>
    <s v="cigarette"/>
    <s v="cigarette"/>
    <m/>
    <m/>
    <m/>
    <m/>
    <m/>
    <s v="Balanced"/>
    <n v="6"/>
    <n v="4"/>
    <n v="6"/>
    <n v="3"/>
    <m/>
    <m/>
    <n v="0"/>
    <n v="2.71"/>
    <n v="4"/>
    <n v="1"/>
    <n v="1"/>
    <m/>
    <s v="Cigars in ashtray where bad guys are playing poker that appear to be unlit and are never smoked. No smoking sign on grocery store and in elevator."/>
  </r>
  <r>
    <n v="49035"/>
    <s v="Deuce Bigalow: European Gigolo"/>
    <d v="2005-08-12T00:00:00"/>
    <x v="3"/>
    <s v="T10"/>
    <n v="83"/>
    <s v="Happy Madison"/>
    <x v="6"/>
    <m/>
    <x v="1"/>
    <n v="22000000"/>
    <n v="0"/>
    <m/>
    <n v="22264487"/>
    <s v="final"/>
    <n v="6.41"/>
    <n v="0"/>
    <n v="1"/>
    <n v="0"/>
    <n v="0"/>
    <s v="Netherlands"/>
    <m/>
    <m/>
    <s v="Spain"/>
    <m/>
    <m/>
    <s v="Schneider, John"/>
    <s v="Bigelow, Mike"/>
    <s v="Schneider, Rob; Garrett, David; Ward, Jason"/>
    <s v="Broekema, Gert"/>
    <s v="Prior, Peck"/>
    <s v="Keating, Charles"/>
    <s v="credited non-star"/>
    <s v="Cigarette"/>
    <s v="30+"/>
    <s v="Male"/>
    <s v="Caucasian"/>
    <m/>
    <m/>
    <s v="Griffin, Eddie"/>
    <s v="star"/>
    <s v="Cigarette"/>
    <s v="30+"/>
    <s v="Male"/>
    <s v="African American"/>
    <m/>
    <s v="Good guy"/>
    <s v="Armisen, Fred"/>
    <s v="credited non-star"/>
    <s v="Cigarette"/>
    <s v="30+"/>
    <s v="Male"/>
    <s v="Caucasian"/>
    <m/>
    <s v="Bad guy"/>
    <s v="Telford, Zoe"/>
    <s v="credited non-star"/>
    <s v="Cigarette"/>
    <s v="20-30"/>
    <s v="Female"/>
    <s v="Caucasian"/>
    <m/>
    <m/>
    <s v="Sills, Douglas"/>
    <s v="credited non-star"/>
    <s v="Cigar"/>
    <s v="30+"/>
    <s v="Male"/>
    <s v="Caucasian"/>
    <m/>
    <s v="Bad guy"/>
    <s v="MacDonald, Norm"/>
    <s v="extra"/>
    <s v="Cigarette"/>
    <s v="30+"/>
    <s v="Male"/>
    <s v="Caucasian"/>
    <m/>
    <m/>
    <s v="Non-IMDb, Extra"/>
    <s v="extra"/>
    <s v="Cigarette"/>
    <s v="30+"/>
    <s v="Male"/>
    <s v="Caucasian"/>
    <m/>
    <m/>
    <m/>
    <m/>
    <m/>
    <m/>
    <m/>
    <m/>
    <m/>
    <m/>
    <m/>
    <m/>
    <m/>
    <m/>
    <m/>
    <m/>
    <m/>
    <m/>
    <m/>
    <m/>
    <m/>
    <m/>
    <m/>
    <m/>
    <m/>
    <m/>
    <m/>
    <m/>
    <m/>
    <m/>
    <m/>
    <m/>
    <m/>
    <m/>
    <m/>
    <m/>
    <m/>
    <m/>
    <m/>
    <m/>
    <m/>
    <m/>
    <m/>
    <m/>
    <m/>
    <m/>
    <m/>
    <m/>
    <m/>
    <n v="22"/>
    <n v="27"/>
    <n v="0"/>
    <n v="0"/>
    <n v="49"/>
    <s v="30 — 49"/>
    <n v="3473399"/>
    <n v="170196551"/>
    <s v="Restaurant"/>
    <m/>
    <m/>
    <m/>
    <m/>
    <m/>
    <s v="meeting hall, aquarium"/>
    <m/>
    <s v="Non-smoking adult"/>
    <m/>
    <m/>
    <s v="Outside of US"/>
    <m/>
    <m/>
    <m/>
    <m/>
    <m/>
    <m/>
    <m/>
    <m/>
    <m/>
    <m/>
    <m/>
    <n v="1"/>
    <n v="4"/>
    <n v="2"/>
    <m/>
    <m/>
    <m/>
    <m/>
    <s v="Comment by actor/actress"/>
    <s v="In America, we don't allow smoking in aquariums. I asked you to put out your cigarette. The nicotine in cigarettes is poisonous — you could kill every fish."/>
    <m/>
    <s v="Health of Non-Smoker"/>
    <m/>
    <m/>
    <m/>
    <m/>
    <m/>
    <m/>
    <m/>
    <m/>
    <m/>
    <m/>
    <m/>
    <m/>
    <s v="cigar"/>
    <m/>
    <m/>
    <m/>
    <s v="cigarette"/>
    <s v="cigar"/>
    <m/>
    <m/>
    <s v="cigarette"/>
    <m/>
    <m/>
    <m/>
    <s v="Pro"/>
    <n v="6"/>
    <n v="6"/>
    <n v="6"/>
    <n v="3"/>
    <m/>
    <m/>
    <n v="0"/>
    <n v="3"/>
    <n v="4"/>
    <n v="1"/>
    <n v="1"/>
    <m/>
    <m/>
  </r>
  <r>
    <n v="49036"/>
    <s v="Great Raid, The"/>
    <d v="2005-08-12T00:00:00"/>
    <x v="3"/>
    <s v="T10"/>
    <n v="172"/>
    <s v="Lawrence Bender"/>
    <x v="0"/>
    <s v="Miramax"/>
    <x v="1"/>
    <n v="70000000"/>
    <n v="0"/>
    <m/>
    <n v="10166502"/>
    <s v="final"/>
    <n v="6.41"/>
    <n v="0"/>
    <n v="1"/>
    <n v="0"/>
    <n v="0"/>
    <s v="Australia"/>
    <m/>
    <m/>
    <m/>
    <m/>
    <m/>
    <s v="Bender, Lawrence; Katz, Marty"/>
    <s v="Dahl, John"/>
    <s v="Bernard, Carlo; Miro, Doug"/>
    <s v="Downing, Ron"/>
    <s v="Chestnut, Scott"/>
    <s v="Bratt, Benjamin"/>
    <s v="star"/>
    <s v="Pipe"/>
    <s v="30+"/>
    <s v="Male"/>
    <s v="Caucasian"/>
    <m/>
    <s v="Good guy"/>
    <s v="Fiennes, Joseph"/>
    <s v="credited non-star"/>
    <s v="Cigar"/>
    <s v="20-30"/>
    <s v="Male"/>
    <s v="Caucasian"/>
    <m/>
    <s v="Good guy"/>
    <s v="Yamaguchi, Masa"/>
    <s v="credited non-star"/>
    <s v="Cigarette"/>
    <s v="30+"/>
    <s v="Male"/>
    <s v="Asian"/>
    <m/>
    <s v="Bad guy"/>
    <s v="Izumihara, Yutaka"/>
    <s v="credited non-star"/>
    <s v="Cigarette"/>
    <s v="30+"/>
    <s v="Male"/>
    <s v="Asian"/>
    <m/>
    <s v="Bad guy"/>
    <s v="Dye, Dale"/>
    <s v="credited non-star"/>
    <s v="Cigar"/>
    <s v="30+"/>
    <s v="Male"/>
    <s v="Caucasian"/>
    <m/>
    <s v="Good guy"/>
    <s v="Non-IMDb, Extra"/>
    <s v="extra"/>
    <s v="Cigarette"/>
    <s v="30+"/>
    <s v="Male"/>
    <s v="Caucasian"/>
    <m/>
    <m/>
    <s v="Non-IMDb, Extra"/>
    <s v="extra"/>
    <s v="Cigarette"/>
    <s v="20-30"/>
    <s v="Male"/>
    <s v="Asian"/>
    <m/>
    <m/>
    <s v="Kobayashi, Motoki"/>
    <s v="credited non-star"/>
    <s v="Cigarette"/>
    <s v="30+"/>
    <s v="Male"/>
    <s v="Asian"/>
    <m/>
    <s v="Bad guy"/>
    <s v="Non-IMDb, Extra"/>
    <s v="extra"/>
    <s v="Cigarette"/>
    <s v="20-30"/>
    <s v="Female"/>
    <s v="Asian"/>
    <m/>
    <m/>
    <m/>
    <m/>
    <m/>
    <m/>
    <m/>
    <m/>
    <m/>
    <m/>
    <m/>
    <m/>
    <m/>
    <m/>
    <m/>
    <m/>
    <m/>
    <m/>
    <m/>
    <m/>
    <m/>
    <m/>
    <m/>
    <m/>
    <m/>
    <m/>
    <m/>
    <m/>
    <m/>
    <m/>
    <m/>
    <m/>
    <m/>
    <n v="45"/>
    <n v="5"/>
    <n v="25"/>
    <n v="0"/>
    <n v="75"/>
    <s v="50+"/>
    <n v="1586038"/>
    <n v="118952850"/>
    <s v="Workplace"/>
    <s v="Outdoors"/>
    <m/>
    <m/>
    <m/>
    <m/>
    <m/>
    <s v="POW camp, around camp, outdoor villages, jungle"/>
    <s v="Non-smoking adult"/>
    <m/>
    <m/>
    <s v="Outside of US"/>
    <m/>
    <m/>
    <m/>
    <m/>
    <m/>
    <m/>
    <m/>
    <m/>
    <m/>
    <m/>
    <m/>
    <n v="1"/>
    <n v="5"/>
    <n v="3"/>
    <m/>
    <m/>
    <m/>
    <m/>
    <m/>
    <m/>
    <m/>
    <m/>
    <m/>
    <m/>
    <m/>
    <m/>
    <m/>
    <m/>
    <m/>
    <m/>
    <m/>
    <m/>
    <s v="cigarette"/>
    <m/>
    <s v="cigar; pipe"/>
    <m/>
    <m/>
    <m/>
    <s v="cigarette; pipe"/>
    <m/>
    <s v="cigarette; pipe"/>
    <s v="cigarette"/>
    <m/>
    <m/>
    <m/>
    <m/>
    <s v="Neutral"/>
    <n v="6"/>
    <n v="2"/>
    <n v="6"/>
    <n v="3"/>
    <m/>
    <m/>
    <n v="0"/>
    <n v="2.4300000000000002"/>
    <n v="3"/>
    <n v="1"/>
    <n v="1"/>
    <m/>
    <m/>
  </r>
  <r>
    <n v="49037"/>
    <s v="40-Year-Old Virgin, The"/>
    <d v="2005-08-19T00:00:00"/>
    <x v="3"/>
    <s v="T10"/>
    <n v="116"/>
    <s v="Apatow"/>
    <x v="2"/>
    <m/>
    <x v="1"/>
    <n v="26000000"/>
    <n v="0"/>
    <m/>
    <n v="109243478"/>
    <s v="final"/>
    <n v="6.41"/>
    <n v="0"/>
    <n v="1"/>
    <n v="0"/>
    <n v="0"/>
    <s v="US"/>
    <s v="CA"/>
    <m/>
    <m/>
    <m/>
    <m/>
    <s v="Apatow, Judd; Robertson, Shauna; Townsend, Clayton"/>
    <s v="Apatow, Judd"/>
    <s v="Apatow, Judd; Carell, Steve"/>
    <s v="Mannion, Sean"/>
    <s v="White, Brent"/>
    <s v="Rudd, Paul"/>
    <s v="credited non-star"/>
    <s v="Cigarette"/>
    <s v="30+"/>
    <s v="Male"/>
    <s v="Caucasian"/>
    <m/>
    <s v="Good guy"/>
    <m/>
    <m/>
    <m/>
    <m/>
    <m/>
    <m/>
    <m/>
    <m/>
    <m/>
    <m/>
    <m/>
    <m/>
    <m/>
    <m/>
    <m/>
    <m/>
    <m/>
    <m/>
    <m/>
    <m/>
    <m/>
    <m/>
    <m/>
    <m/>
    <m/>
    <m/>
    <m/>
    <m/>
    <m/>
    <m/>
    <m/>
    <m/>
    <m/>
    <m/>
    <m/>
    <m/>
    <m/>
    <m/>
    <m/>
    <m/>
    <m/>
    <m/>
    <m/>
    <m/>
    <m/>
    <m/>
    <m/>
    <m/>
    <m/>
    <m/>
    <m/>
    <m/>
    <m/>
    <m/>
    <m/>
    <m/>
    <m/>
    <m/>
    <m/>
    <m/>
    <m/>
    <m/>
    <m/>
    <m/>
    <m/>
    <m/>
    <m/>
    <m/>
    <m/>
    <m/>
    <m/>
    <m/>
    <m/>
    <m/>
    <m/>
    <m/>
    <m/>
    <m/>
    <m/>
    <m/>
    <m/>
    <m/>
    <m/>
    <m/>
    <m/>
    <m/>
    <m/>
    <m/>
    <m/>
    <m/>
    <m/>
    <m/>
    <m/>
    <m/>
    <m/>
    <n v="1"/>
    <n v="0"/>
    <n v="0"/>
    <n v="0"/>
    <n v="1"/>
    <s v="1 — 9"/>
    <n v="17042664"/>
    <n v="17042664"/>
    <s v="Outdoors"/>
    <m/>
    <m/>
    <m/>
    <m/>
    <m/>
    <m/>
    <s v="entry to bar"/>
    <m/>
    <m/>
    <m/>
    <s v="Elsewhere in US"/>
    <m/>
    <m/>
    <m/>
    <m/>
    <m/>
    <m/>
    <m/>
    <m/>
    <m/>
    <m/>
    <m/>
    <n v="0"/>
    <n v="1"/>
    <n v="0"/>
    <m/>
    <m/>
    <m/>
    <m/>
    <m/>
    <m/>
    <m/>
    <m/>
    <m/>
    <m/>
    <m/>
    <m/>
    <m/>
    <m/>
    <m/>
    <m/>
    <m/>
    <m/>
    <m/>
    <m/>
    <m/>
    <m/>
    <m/>
    <m/>
    <m/>
    <m/>
    <m/>
    <m/>
    <m/>
    <m/>
    <s v="cigarette"/>
    <s v="depression/frustration"/>
    <s v="Neutral"/>
    <n v="2"/>
    <n v="2"/>
    <n v="4"/>
    <n v="2"/>
    <m/>
    <m/>
    <n v="0"/>
    <n v="1.43"/>
    <n v="2"/>
    <n v="1"/>
    <n v="1"/>
    <m/>
    <m/>
  </r>
  <r>
    <n v="49038"/>
    <s v="Red-Eye"/>
    <d v="2005-08-19T00:00:00"/>
    <x v="3"/>
    <s v="T10"/>
    <n v="85"/>
    <s v="Craven-Maddalena"/>
    <x v="0"/>
    <s v="DreamWorks"/>
    <x v="0"/>
    <n v="25000000"/>
    <n v="0"/>
    <m/>
    <n v="57859105"/>
    <s v="final"/>
    <n v="6.41"/>
    <n v="0"/>
    <n v="1"/>
    <n v="0"/>
    <n v="0"/>
    <s v="US"/>
    <s v="CA"/>
    <s v="BC"/>
    <s v="US"/>
    <s v="FL"/>
    <s v="BC"/>
    <s v="Bender, Chris; Maddalena, Marianne"/>
    <s v="Craven, Wes"/>
    <s v="Ellsworth, Carl"/>
    <s v="Bertolina, Michael J."/>
    <s v="Levy, Stuart"/>
    <s v="Non-IMDb, Extra"/>
    <s v="extra"/>
    <s v="Cigarette"/>
    <s v="30+"/>
    <s v="Male"/>
    <s v="Caucasian"/>
    <m/>
    <s v="Bad guy"/>
    <m/>
    <m/>
    <m/>
    <m/>
    <m/>
    <m/>
    <m/>
    <m/>
    <m/>
    <m/>
    <m/>
    <m/>
    <m/>
    <m/>
    <m/>
    <m/>
    <m/>
    <m/>
    <m/>
    <m/>
    <m/>
    <m/>
    <m/>
    <m/>
    <m/>
    <m/>
    <m/>
    <m/>
    <m/>
    <m/>
    <m/>
    <m/>
    <m/>
    <m/>
    <m/>
    <m/>
    <m/>
    <m/>
    <m/>
    <m/>
    <m/>
    <m/>
    <m/>
    <m/>
    <m/>
    <m/>
    <m/>
    <m/>
    <m/>
    <m/>
    <m/>
    <m/>
    <m/>
    <m/>
    <m/>
    <m/>
    <m/>
    <m/>
    <m/>
    <m/>
    <m/>
    <m/>
    <m/>
    <m/>
    <m/>
    <m/>
    <m/>
    <m/>
    <m/>
    <m/>
    <m/>
    <m/>
    <m/>
    <m/>
    <m/>
    <m/>
    <m/>
    <m/>
    <m/>
    <m/>
    <m/>
    <s v="Montecristo; Montecristo"/>
    <s v="Montecristo"/>
    <s v="No actor use"/>
    <s v="Cigarette pack/smokeless container"/>
    <m/>
    <s v="Montecristo"/>
    <s v="No actor use"/>
    <s v="Mentioned"/>
    <m/>
    <m/>
    <m/>
    <m/>
    <m/>
    <m/>
    <n v="1"/>
    <n v="1"/>
    <n v="0"/>
    <n v="0"/>
    <n v="2"/>
    <s v="1 — 9"/>
    <n v="9026381"/>
    <n v="18052762"/>
    <s v="Vehicle"/>
    <s v="Hotel/motel"/>
    <m/>
    <m/>
    <m/>
    <m/>
    <m/>
    <m/>
    <m/>
    <m/>
    <m/>
    <s v="Elsewhere in US"/>
    <m/>
    <m/>
    <m/>
    <m/>
    <m/>
    <m/>
    <m/>
    <m/>
    <m/>
    <m/>
    <m/>
    <n v="0"/>
    <n v="0"/>
    <n v="1"/>
    <s v="No smoking sign"/>
    <m/>
    <m/>
    <m/>
    <m/>
    <m/>
    <m/>
    <m/>
    <m/>
    <m/>
    <m/>
    <m/>
    <m/>
    <m/>
    <m/>
    <m/>
    <m/>
    <m/>
    <m/>
    <m/>
    <s v="cigar"/>
    <m/>
    <m/>
    <m/>
    <m/>
    <m/>
    <m/>
    <s v="cigarette"/>
    <m/>
    <m/>
    <m/>
    <m/>
    <s v="Neutral"/>
    <n v="2"/>
    <n v="2"/>
    <n v="2"/>
    <n v="2"/>
    <s v="Specific brand"/>
    <s v="specific brand depiction"/>
    <n v="0"/>
    <n v="1.1399999999999999"/>
    <n v="6"/>
    <n v="1"/>
    <n v="1"/>
    <m/>
    <m/>
  </r>
  <r>
    <n v="49039"/>
    <s v="Valiant"/>
    <d v="2005-08-19T00:00:00"/>
    <x v="3"/>
    <s v="T10"/>
    <n v="109"/>
    <s v="Vanguard Anim"/>
    <x v="1"/>
    <m/>
    <x v="3"/>
    <n v="35000000"/>
    <n v="0"/>
    <m/>
    <n v="19447478"/>
    <s v="final"/>
    <n v="6.41"/>
    <n v="0"/>
    <n v="0"/>
    <n v="0"/>
    <n v="0"/>
    <s v="UK"/>
    <m/>
    <m/>
    <m/>
    <m/>
    <m/>
    <m/>
    <s v="Chapman, Gary"/>
    <s v="Katz, Jordan; Webster, George; Melrod, George"/>
    <m/>
    <s v="Stewart, James Austin"/>
    <m/>
    <m/>
    <m/>
    <m/>
    <m/>
    <m/>
    <m/>
    <m/>
    <m/>
    <m/>
    <m/>
    <m/>
    <m/>
    <m/>
    <m/>
    <m/>
    <m/>
    <m/>
    <m/>
    <m/>
    <m/>
    <m/>
    <m/>
    <m/>
    <m/>
    <m/>
    <m/>
    <m/>
    <m/>
    <m/>
    <m/>
    <m/>
    <m/>
    <m/>
    <m/>
    <m/>
    <m/>
    <m/>
    <m/>
    <m/>
    <m/>
    <m/>
    <m/>
    <m/>
    <m/>
    <m/>
    <m/>
    <m/>
    <m/>
    <m/>
    <m/>
    <m/>
    <m/>
    <m/>
    <m/>
    <m/>
    <m/>
    <m/>
    <m/>
    <m/>
    <m/>
    <m/>
    <m/>
    <m/>
    <m/>
    <m/>
    <m/>
    <m/>
    <m/>
    <m/>
    <m/>
    <m/>
    <m/>
    <m/>
    <m/>
    <m/>
    <m/>
    <m/>
    <m/>
    <m/>
    <m/>
    <m/>
    <m/>
    <m/>
    <m/>
    <m/>
    <m/>
    <m/>
    <m/>
    <m/>
    <m/>
    <m/>
    <m/>
    <m/>
    <m/>
    <m/>
    <m/>
    <m/>
    <m/>
    <m/>
    <m/>
    <m/>
    <m/>
    <n v="0"/>
    <n v="0"/>
    <n v="0"/>
    <n v="0"/>
    <n v="0"/>
    <n v="0"/>
    <n v="3033928"/>
    <n v="0"/>
    <m/>
    <m/>
    <m/>
    <m/>
    <m/>
    <m/>
    <m/>
    <m/>
    <m/>
    <m/>
    <m/>
    <m/>
    <m/>
    <m/>
    <m/>
    <m/>
    <m/>
    <m/>
    <m/>
    <m/>
    <m/>
    <m/>
    <m/>
    <n v="0"/>
    <n v="0"/>
    <n v="0"/>
    <m/>
    <m/>
    <m/>
    <m/>
    <m/>
    <m/>
    <m/>
    <m/>
    <m/>
    <m/>
    <m/>
    <m/>
    <m/>
    <m/>
    <m/>
    <m/>
    <m/>
    <m/>
    <m/>
    <m/>
    <m/>
    <m/>
    <m/>
    <m/>
    <m/>
    <m/>
    <m/>
    <m/>
    <m/>
    <m/>
    <m/>
    <m/>
    <m/>
    <n v="0"/>
    <n v="0"/>
    <n v="0"/>
    <n v="0"/>
    <m/>
    <m/>
    <n v="0"/>
    <n v="0"/>
    <n v="1"/>
    <n v="1"/>
    <n v="1"/>
    <m/>
    <m/>
  </r>
  <r>
    <n v="49040"/>
    <s v="Brothers Grimm, The"/>
    <d v="2005-08-26T00:00:00"/>
    <x v="3"/>
    <s v="T10"/>
    <n v="118"/>
    <s v="Dimension"/>
    <x v="0"/>
    <s v="Weinstein"/>
    <x v="0"/>
    <n v="88000000"/>
    <n v="0"/>
    <m/>
    <n v="37899638"/>
    <s v="final"/>
    <n v="6.41"/>
    <n v="0"/>
    <n v="0"/>
    <n v="0"/>
    <n v="0"/>
    <s v="Czech Republic"/>
    <m/>
    <m/>
    <m/>
    <m/>
    <m/>
    <s v="Bobker, Daniel; Roven, Charles"/>
    <s v="Gilliam, Terry"/>
    <s v="Kruger, Ehren"/>
    <s v="Perry, Raymond"/>
    <s v="Walker, Lesley"/>
    <m/>
    <m/>
    <m/>
    <m/>
    <m/>
    <m/>
    <m/>
    <m/>
    <m/>
    <m/>
    <m/>
    <m/>
    <m/>
    <m/>
    <m/>
    <m/>
    <m/>
    <m/>
    <m/>
    <m/>
    <m/>
    <m/>
    <m/>
    <m/>
    <m/>
    <m/>
    <m/>
    <m/>
    <m/>
    <m/>
    <m/>
    <m/>
    <m/>
    <m/>
    <m/>
    <m/>
    <m/>
    <m/>
    <m/>
    <m/>
    <m/>
    <m/>
    <m/>
    <m/>
    <m/>
    <m/>
    <m/>
    <m/>
    <m/>
    <m/>
    <m/>
    <m/>
    <m/>
    <m/>
    <m/>
    <m/>
    <m/>
    <m/>
    <m/>
    <m/>
    <m/>
    <m/>
    <m/>
    <m/>
    <m/>
    <m/>
    <m/>
    <m/>
    <m/>
    <m/>
    <m/>
    <m/>
    <m/>
    <m/>
    <m/>
    <m/>
    <m/>
    <m/>
    <m/>
    <m/>
    <m/>
    <m/>
    <m/>
    <m/>
    <m/>
    <m/>
    <m/>
    <m/>
    <m/>
    <m/>
    <m/>
    <m/>
    <m/>
    <m/>
    <m/>
    <m/>
    <m/>
    <m/>
    <m/>
    <m/>
    <m/>
    <m/>
    <m/>
    <n v="0"/>
    <n v="0"/>
    <n v="0"/>
    <n v="0"/>
    <n v="0"/>
    <n v="0"/>
    <n v="5912580"/>
    <n v="0"/>
    <m/>
    <m/>
    <m/>
    <m/>
    <m/>
    <m/>
    <m/>
    <m/>
    <m/>
    <m/>
    <m/>
    <m/>
    <m/>
    <m/>
    <m/>
    <m/>
    <m/>
    <m/>
    <m/>
    <m/>
    <m/>
    <m/>
    <m/>
    <n v="0"/>
    <n v="0"/>
    <n v="0"/>
    <m/>
    <m/>
    <m/>
    <m/>
    <m/>
    <m/>
    <m/>
    <m/>
    <m/>
    <m/>
    <m/>
    <m/>
    <m/>
    <m/>
    <m/>
    <m/>
    <m/>
    <m/>
    <m/>
    <m/>
    <m/>
    <m/>
    <m/>
    <m/>
    <m/>
    <m/>
    <m/>
    <m/>
    <m/>
    <m/>
    <m/>
    <m/>
    <m/>
    <n v="0"/>
    <n v="0"/>
    <n v="0"/>
    <n v="0"/>
    <m/>
    <m/>
    <n v="0"/>
    <n v="0"/>
    <n v="1"/>
    <n v="1"/>
    <n v="1"/>
    <m/>
    <m/>
  </r>
  <r>
    <n v="49041"/>
    <s v="Cave, The"/>
    <d v="2005-08-26T00:00:00"/>
    <x v="3"/>
    <s v="T10"/>
    <n v="97"/>
    <s v="Lakeshore"/>
    <x v="6"/>
    <m/>
    <x v="0"/>
    <n v="30000000"/>
    <n v="0"/>
    <m/>
    <n v="14888028"/>
    <s v="final"/>
    <n v="6.41"/>
    <n v="0"/>
    <n v="0"/>
    <n v="0"/>
    <n v="0"/>
    <s v="Romania"/>
    <m/>
    <m/>
    <m/>
    <m/>
    <m/>
    <s v="Lucchesi, Gary; Mason, Andrew; Ohoven, Michael; Rosenberg, Tom"/>
    <s v="Hunt, Bruce"/>
    <s v="Steinberg, Michael; West, Tegan"/>
    <s v="Sabo, Mugur"/>
    <s v="Berdan, Brian"/>
    <m/>
    <m/>
    <m/>
    <m/>
    <m/>
    <m/>
    <m/>
    <m/>
    <m/>
    <m/>
    <m/>
    <m/>
    <m/>
    <m/>
    <m/>
    <m/>
    <m/>
    <m/>
    <m/>
    <m/>
    <m/>
    <m/>
    <m/>
    <m/>
    <m/>
    <m/>
    <m/>
    <m/>
    <m/>
    <m/>
    <m/>
    <m/>
    <m/>
    <m/>
    <m/>
    <m/>
    <m/>
    <m/>
    <m/>
    <m/>
    <m/>
    <m/>
    <m/>
    <m/>
    <m/>
    <m/>
    <m/>
    <m/>
    <m/>
    <m/>
    <m/>
    <m/>
    <m/>
    <m/>
    <m/>
    <m/>
    <m/>
    <m/>
    <m/>
    <m/>
    <m/>
    <m/>
    <m/>
    <m/>
    <m/>
    <m/>
    <m/>
    <m/>
    <m/>
    <m/>
    <m/>
    <m/>
    <m/>
    <m/>
    <m/>
    <m/>
    <m/>
    <m/>
    <m/>
    <m/>
    <m/>
    <m/>
    <m/>
    <m/>
    <m/>
    <m/>
    <m/>
    <m/>
    <m/>
    <m/>
    <m/>
    <m/>
    <m/>
    <m/>
    <m/>
    <m/>
    <m/>
    <m/>
    <m/>
    <m/>
    <m/>
    <m/>
    <m/>
    <n v="0"/>
    <n v="0"/>
    <n v="0"/>
    <n v="0"/>
    <n v="0"/>
    <n v="0"/>
    <n v="2322625"/>
    <n v="0"/>
    <m/>
    <m/>
    <m/>
    <m/>
    <m/>
    <m/>
    <m/>
    <m/>
    <m/>
    <m/>
    <m/>
    <m/>
    <m/>
    <m/>
    <m/>
    <m/>
    <m/>
    <m/>
    <m/>
    <m/>
    <m/>
    <m/>
    <m/>
    <n v="0"/>
    <n v="0"/>
    <n v="0"/>
    <m/>
    <m/>
    <m/>
    <m/>
    <m/>
    <m/>
    <m/>
    <m/>
    <m/>
    <m/>
    <m/>
    <m/>
    <m/>
    <m/>
    <m/>
    <m/>
    <m/>
    <m/>
    <m/>
    <m/>
    <m/>
    <m/>
    <m/>
    <m/>
    <m/>
    <m/>
    <m/>
    <m/>
    <m/>
    <m/>
    <m/>
    <m/>
    <m/>
    <n v="0"/>
    <n v="0"/>
    <n v="0"/>
    <n v="0"/>
    <m/>
    <m/>
    <n v="0"/>
    <n v="0"/>
    <n v="1"/>
    <n v="1"/>
    <n v="1"/>
    <m/>
    <m/>
  </r>
  <r>
    <n v="49042"/>
    <s v="Transporter 2"/>
    <d v="2005-09-02T00:00:00"/>
    <x v="3"/>
    <s v="T10"/>
    <n v="87"/>
    <s v="Europa"/>
    <x v="5"/>
    <m/>
    <x v="0"/>
    <n v="32000000"/>
    <n v="0"/>
    <m/>
    <n v="43095600"/>
    <s v="final"/>
    <n v="6.41"/>
    <n v="0"/>
    <n v="1"/>
    <n v="0"/>
    <n v="0"/>
    <s v="US"/>
    <s v="FL"/>
    <m/>
    <m/>
    <m/>
    <m/>
    <s v="Besson, Luc; Chasman, Steve"/>
    <s v="Leterrier, Louis"/>
    <s v="Besson, Luc; Kamen, Robert Mark"/>
    <s v="Guanci, Jr., Charles"/>
    <s v="Mauriot, Walter"/>
    <s v="Gassman, Alessandro"/>
    <s v="credited non-star"/>
    <s v="Cigarette"/>
    <s v="30+"/>
    <s v="Male"/>
    <s v="Hispanic"/>
    <m/>
    <s v="Bad guy"/>
    <s v="Non-IMDb, Extra"/>
    <s v="extra"/>
    <s v="Cigarette"/>
    <s v="30+"/>
    <s v="Male"/>
    <s v="Caucasian"/>
    <m/>
    <s v="Bad guy"/>
    <m/>
    <m/>
    <m/>
    <m/>
    <m/>
    <m/>
    <m/>
    <m/>
    <m/>
    <m/>
    <m/>
    <m/>
    <m/>
    <m/>
    <m/>
    <m/>
    <m/>
    <m/>
    <m/>
    <m/>
    <m/>
    <m/>
    <m/>
    <m/>
    <m/>
    <m/>
    <m/>
    <m/>
    <m/>
    <m/>
    <m/>
    <m/>
    <m/>
    <m/>
    <m/>
    <m/>
    <m/>
    <m/>
    <m/>
    <m/>
    <m/>
    <m/>
    <m/>
    <m/>
    <m/>
    <m/>
    <m/>
    <m/>
    <m/>
    <m/>
    <m/>
    <m/>
    <m/>
    <m/>
    <m/>
    <m/>
    <m/>
    <m/>
    <m/>
    <m/>
    <m/>
    <m/>
    <m/>
    <m/>
    <m/>
    <m/>
    <m/>
    <m/>
    <m/>
    <m/>
    <m/>
    <m/>
    <m/>
    <m/>
    <m/>
    <m/>
    <m/>
    <m/>
    <m/>
    <m/>
    <m/>
    <m/>
    <m/>
    <m/>
    <m/>
    <m/>
    <m/>
    <n v="3"/>
    <n v="0"/>
    <n v="0"/>
    <n v="0"/>
    <n v="3"/>
    <s v="1 — 9"/>
    <n v="6723183"/>
    <n v="20169549"/>
    <s v="Home"/>
    <s v="Vehicle"/>
    <m/>
    <m/>
    <m/>
    <m/>
    <m/>
    <m/>
    <s v="Non-smoking adult"/>
    <m/>
    <m/>
    <s v="Elsewhere in US"/>
    <m/>
    <m/>
    <m/>
    <m/>
    <m/>
    <m/>
    <m/>
    <m/>
    <m/>
    <m/>
    <m/>
    <n v="0"/>
    <n v="1"/>
    <n v="1"/>
    <m/>
    <m/>
    <m/>
    <m/>
    <m/>
    <m/>
    <m/>
    <m/>
    <m/>
    <m/>
    <m/>
    <m/>
    <m/>
    <m/>
    <m/>
    <m/>
    <m/>
    <m/>
    <m/>
    <m/>
    <s v="cigarette"/>
    <m/>
    <s v="cigarette"/>
    <m/>
    <m/>
    <m/>
    <m/>
    <s v="cigarette"/>
    <m/>
    <m/>
    <m/>
    <m/>
    <s v="Neutral"/>
    <n v="2"/>
    <n v="2"/>
    <n v="4"/>
    <n v="2"/>
    <m/>
    <m/>
    <n v="0"/>
    <n v="1.42"/>
    <n v="2"/>
    <n v="1"/>
    <n v="1"/>
    <m/>
    <m/>
  </r>
  <r>
    <n v="49043"/>
    <s v="Constant Gardener, The"/>
    <d v="2005-09-02T00:00:00"/>
    <x v="3"/>
    <s v="T10"/>
    <n v="129"/>
    <s v="Epsilon"/>
    <x v="2"/>
    <m/>
    <x v="1"/>
    <n v="25000000"/>
    <n v="0"/>
    <m/>
    <n v="33565375"/>
    <s v="final"/>
    <n v="6.41"/>
    <n v="0"/>
    <n v="1"/>
    <n v="0"/>
    <n v="0"/>
    <s v="UK"/>
    <m/>
    <m/>
    <s v="Kenya"/>
    <m/>
    <m/>
    <s v="Channing-Williams, Simon"/>
    <s v="Meirelles, Fernando"/>
    <s v="Caine, Jeffrey"/>
    <s v="Thomas, Nick"/>
    <s v="Simpson, Claire"/>
    <s v="Sumpter, Donald"/>
    <s v="credited non-star"/>
    <s v="Cigarette"/>
    <s v="30+"/>
    <s v="Male"/>
    <s v="Caucasian"/>
    <m/>
    <m/>
    <s v="McSorley, Gerard"/>
    <s v="credited non-star"/>
    <s v="Cigar"/>
    <s v="30+"/>
    <s v="Male"/>
    <s v="Caucasian"/>
    <m/>
    <m/>
    <s v="Non-IMDb, Extra"/>
    <s v="extra"/>
    <s v="Cigarette"/>
    <s v="20-30"/>
    <s v="Male"/>
    <s v="African American"/>
    <m/>
    <m/>
    <s v="Non-IMDb, Extra"/>
    <s v="extra"/>
    <s v="Cigarette"/>
    <s v="30+"/>
    <s v="Male"/>
    <s v="African American"/>
    <m/>
    <m/>
    <m/>
    <m/>
    <m/>
    <m/>
    <m/>
    <m/>
    <m/>
    <m/>
    <m/>
    <m/>
    <m/>
    <m/>
    <m/>
    <m/>
    <m/>
    <m/>
    <m/>
    <m/>
    <m/>
    <m/>
    <m/>
    <m/>
    <m/>
    <m/>
    <m/>
    <m/>
    <m/>
    <m/>
    <m/>
    <m/>
    <m/>
    <m/>
    <m/>
    <m/>
    <m/>
    <m/>
    <m/>
    <m/>
    <m/>
    <m/>
    <m/>
    <m/>
    <m/>
    <m/>
    <m/>
    <m/>
    <m/>
    <m/>
    <m/>
    <m/>
    <m/>
    <m/>
    <m/>
    <m/>
    <m/>
    <m/>
    <m/>
    <s v="Marlboro"/>
    <s v="Marlboro"/>
    <s v="Sumpter, Donald"/>
    <s v="Cigarette pack/smokeless container"/>
    <m/>
    <m/>
    <m/>
    <m/>
    <m/>
    <m/>
    <m/>
    <m/>
    <m/>
    <m/>
    <n v="16"/>
    <n v="9"/>
    <n v="0"/>
    <n v="0"/>
    <n v="25"/>
    <s v="10 — 29"/>
    <n v="5236408"/>
    <n v="130910200"/>
    <s v="Home"/>
    <s v="Bar/nightclub"/>
    <s v="Outdoors"/>
    <m/>
    <m/>
    <m/>
    <m/>
    <s v="alley, desert"/>
    <s v="Non-smoking adult"/>
    <s v="Pregnant/ill person"/>
    <m/>
    <s v="Outside of US"/>
    <m/>
    <m/>
    <m/>
    <m/>
    <m/>
    <m/>
    <m/>
    <m/>
    <m/>
    <m/>
    <m/>
    <n v="0"/>
    <n v="2"/>
    <n v="2"/>
    <s v="No smoking sign"/>
    <m/>
    <m/>
    <m/>
    <s v="Comment by actor/actress"/>
    <s v="Sumpter to Fiennes: We're both going to die soon, you from a bullet and me from cancer (then throws cigarette butt off cliff."/>
    <m/>
    <s v="Health of Smoker"/>
    <m/>
    <m/>
    <m/>
    <m/>
    <m/>
    <m/>
    <m/>
    <m/>
    <m/>
    <m/>
    <m/>
    <m/>
    <s v="cigar"/>
    <m/>
    <m/>
    <m/>
    <m/>
    <s v="cigarette"/>
    <m/>
    <m/>
    <m/>
    <m/>
    <m/>
    <m/>
    <s v="Pro"/>
    <n v="4"/>
    <n v="6"/>
    <n v="4"/>
    <n v="3"/>
    <s v="Specific brand, tobacco use around pregnant/ill person"/>
    <s v="use near child/pregnant/ill person; specific brand depiction"/>
    <n v="0"/>
    <n v="2.4300000000000002"/>
    <n v="6"/>
    <n v="1"/>
    <n v="1"/>
    <m/>
    <s v="No smoking sign on car shown several times."/>
  </r>
  <r>
    <n v="49044"/>
    <s v="Exorcism of Emily Rose, The"/>
    <d v="2005-09-09T00:00:00"/>
    <x v="3"/>
    <s v="T10"/>
    <n v="114"/>
    <s v="Lakeshore"/>
    <x v="6"/>
    <m/>
    <x v="0"/>
    <n v="20000000"/>
    <n v="0"/>
    <m/>
    <n v="75072454"/>
    <s v="final"/>
    <n v="6.41"/>
    <n v="0"/>
    <n v="1"/>
    <n v="0"/>
    <n v="0"/>
    <s v="CAN"/>
    <m/>
    <s v="BC"/>
    <m/>
    <m/>
    <m/>
    <s v="Boardman, Paul Harris; Flynn, Beau; Lucchesi, Gary; Rosenberg, Tom"/>
    <s v="Derrickson, Scott"/>
    <s v="Boardman, Paul Harris; Derrickson, Scott"/>
    <s v="McLaughlin, Wayne"/>
    <s v="Betancourt, Jeff"/>
    <s v="Close, Joshua"/>
    <s v="credited non-star"/>
    <s v="Cigarette"/>
    <s v="20-30"/>
    <s v="Male"/>
    <s v="Caucasian"/>
    <m/>
    <s v="Good guy"/>
    <s v="Non-IMDb, Extra"/>
    <s v="extra"/>
    <s v="Cigarette"/>
    <s v="20-30"/>
    <s v="Male"/>
    <s v="Caucasian"/>
    <m/>
    <m/>
    <s v="Non-IMDb, Extra"/>
    <s v="extra"/>
    <s v="Cigarette"/>
    <s v="20-30"/>
    <s v="Male"/>
    <s v="Caucasian"/>
    <m/>
    <m/>
    <m/>
    <m/>
    <m/>
    <m/>
    <m/>
    <m/>
    <m/>
    <m/>
    <m/>
    <m/>
    <m/>
    <m/>
    <m/>
    <m/>
    <m/>
    <m/>
    <m/>
    <m/>
    <m/>
    <m/>
    <m/>
    <m/>
    <m/>
    <m/>
    <m/>
    <m/>
    <m/>
    <m/>
    <m/>
    <m/>
    <m/>
    <m/>
    <m/>
    <m/>
    <m/>
    <m/>
    <m/>
    <m/>
    <m/>
    <m/>
    <m/>
    <m/>
    <m/>
    <m/>
    <m/>
    <m/>
    <m/>
    <m/>
    <m/>
    <m/>
    <m/>
    <m/>
    <m/>
    <m/>
    <m/>
    <m/>
    <m/>
    <m/>
    <m/>
    <m/>
    <m/>
    <m/>
    <m/>
    <m/>
    <m/>
    <m/>
    <m/>
    <m/>
    <m/>
    <m/>
    <m/>
    <m/>
    <m/>
    <m/>
    <m/>
    <m/>
    <m/>
    <m/>
    <m/>
    <n v="3"/>
    <n v="0"/>
    <n v="0"/>
    <n v="0"/>
    <n v="3"/>
    <s v="1 — 9"/>
    <n v="11711771"/>
    <n v="35135313"/>
    <s v="Outdoors"/>
    <m/>
    <m/>
    <m/>
    <m/>
    <m/>
    <m/>
    <s v="college campus"/>
    <m/>
    <m/>
    <m/>
    <s v="Elsewhere in US"/>
    <m/>
    <m/>
    <m/>
    <m/>
    <m/>
    <m/>
    <m/>
    <m/>
    <m/>
    <m/>
    <m/>
    <n v="0"/>
    <n v="1"/>
    <n v="2"/>
    <m/>
    <m/>
    <m/>
    <m/>
    <m/>
    <m/>
    <m/>
    <m/>
    <m/>
    <m/>
    <m/>
    <m/>
    <m/>
    <m/>
    <m/>
    <m/>
    <m/>
    <m/>
    <m/>
    <m/>
    <m/>
    <m/>
    <m/>
    <m/>
    <m/>
    <m/>
    <m/>
    <m/>
    <m/>
    <s v="cigarette"/>
    <m/>
    <m/>
    <s v="Neutral"/>
    <n v="2"/>
    <n v="2"/>
    <n v="4"/>
    <n v="1"/>
    <m/>
    <m/>
    <n v="0"/>
    <n v="1.28"/>
    <n v="2"/>
    <n v="1"/>
    <n v="1"/>
    <m/>
    <m/>
  </r>
  <r>
    <n v="49045"/>
    <s v="Man, The"/>
    <d v="2005-09-09T00:00:00"/>
    <x v="3"/>
    <s v="T10"/>
    <n v="83"/>
    <s v="Fried"/>
    <x v="4"/>
    <m/>
    <x v="0"/>
    <n v="33000000"/>
    <n v="0"/>
    <m/>
    <n v="8326035"/>
    <s v="final"/>
    <n v="6.41"/>
    <n v="0"/>
    <n v="0"/>
    <n v="0"/>
    <n v="0"/>
    <s v="CAN"/>
    <m/>
    <s v="ON"/>
    <m/>
    <m/>
    <m/>
    <s v="Fried, Robert N."/>
    <s v="Mayfield, Les"/>
    <s v="Piddock, Jim; Oberman, Margaret; Carpenter, Stephen"/>
    <s v="Blake, Deryck"/>
    <s v="Wolf, Jeffrey"/>
    <m/>
    <m/>
    <m/>
    <m/>
    <m/>
    <m/>
    <m/>
    <m/>
    <m/>
    <m/>
    <m/>
    <m/>
    <m/>
    <m/>
    <m/>
    <m/>
    <m/>
    <m/>
    <m/>
    <m/>
    <m/>
    <m/>
    <m/>
    <m/>
    <m/>
    <m/>
    <m/>
    <m/>
    <m/>
    <m/>
    <m/>
    <m/>
    <m/>
    <m/>
    <m/>
    <m/>
    <m/>
    <m/>
    <m/>
    <m/>
    <m/>
    <m/>
    <m/>
    <m/>
    <m/>
    <m/>
    <m/>
    <m/>
    <m/>
    <m/>
    <m/>
    <m/>
    <m/>
    <m/>
    <m/>
    <m/>
    <m/>
    <m/>
    <m/>
    <m/>
    <m/>
    <m/>
    <m/>
    <m/>
    <m/>
    <m/>
    <m/>
    <m/>
    <m/>
    <m/>
    <m/>
    <m/>
    <m/>
    <m/>
    <m/>
    <m/>
    <m/>
    <m/>
    <m/>
    <m/>
    <m/>
    <m/>
    <m/>
    <m/>
    <m/>
    <m/>
    <m/>
    <m/>
    <m/>
    <m/>
    <m/>
    <m/>
    <m/>
    <m/>
    <m/>
    <m/>
    <m/>
    <m/>
    <m/>
    <m/>
    <m/>
    <m/>
    <m/>
    <n v="0"/>
    <n v="0"/>
    <n v="0"/>
    <n v="0"/>
    <n v="0"/>
    <n v="0"/>
    <n v="1298913"/>
    <n v="0"/>
    <m/>
    <m/>
    <m/>
    <m/>
    <m/>
    <m/>
    <m/>
    <m/>
    <m/>
    <m/>
    <m/>
    <m/>
    <m/>
    <m/>
    <m/>
    <m/>
    <m/>
    <m/>
    <m/>
    <m/>
    <m/>
    <m/>
    <m/>
    <n v="0"/>
    <n v="0"/>
    <n v="0"/>
    <m/>
    <m/>
    <m/>
    <m/>
    <m/>
    <m/>
    <m/>
    <m/>
    <m/>
    <m/>
    <m/>
    <m/>
    <m/>
    <m/>
    <m/>
    <m/>
    <m/>
    <m/>
    <m/>
    <m/>
    <m/>
    <m/>
    <m/>
    <m/>
    <m/>
    <m/>
    <m/>
    <m/>
    <m/>
    <m/>
    <m/>
    <m/>
    <m/>
    <n v="0"/>
    <n v="0"/>
    <n v="0"/>
    <n v="0"/>
    <m/>
    <m/>
    <n v="0"/>
    <n v="0"/>
    <n v="1"/>
    <n v="1"/>
    <n v="1"/>
    <m/>
    <m/>
  </r>
  <r>
    <n v="49046"/>
    <s v="Lord of War"/>
    <d v="2005-09-16T00:00:00"/>
    <x v="3"/>
    <s v="T10"/>
    <n v="122"/>
    <s v="Ascendant"/>
    <x v="0"/>
    <s v="Lionsgate"/>
    <x v="1"/>
    <n v="42000000"/>
    <n v="0"/>
    <m/>
    <n v="24127895"/>
    <s v="final"/>
    <n v="6.41"/>
    <n v="0"/>
    <n v="1"/>
    <n v="0"/>
    <n v="0"/>
    <s v="Czech Republic"/>
    <m/>
    <m/>
    <s v="VAR"/>
    <m/>
    <m/>
    <s v="Cage, Nicolas; Golightly, Norman; Grosch, Andreas; Niccol, Andrew"/>
    <s v="Niccol, Andrew"/>
    <s v="Niccol, Andrew"/>
    <s v="Auret, Mark"/>
    <s v="Staenberg, Zach"/>
    <s v="Cage, Nicolas"/>
    <s v="star"/>
    <s v="Cigarette"/>
    <s v="30+"/>
    <s v="Male"/>
    <s v="Caucasian"/>
    <m/>
    <m/>
    <s v="Leto, Jared"/>
    <s v="credited non-star"/>
    <s v="Cigarette"/>
    <s v="30+"/>
    <s v="Male"/>
    <s v="Caucasian"/>
    <m/>
    <m/>
    <s v="Rotibi, Sammi"/>
    <s v="credited non-star"/>
    <s v="Cigarette"/>
    <s v="20-30"/>
    <s v="Male"/>
    <s v="African American"/>
    <m/>
    <s v="Bad guy"/>
    <s v="Non-IMDb, Extra"/>
    <s v="extra"/>
    <s v="Cigarette"/>
    <s v="30+"/>
    <s v="Male"/>
    <s v="African American"/>
    <m/>
    <m/>
    <m/>
    <m/>
    <m/>
    <m/>
    <m/>
    <m/>
    <m/>
    <m/>
    <m/>
    <m/>
    <m/>
    <m/>
    <m/>
    <m/>
    <m/>
    <m/>
    <m/>
    <m/>
    <m/>
    <m/>
    <m/>
    <m/>
    <m/>
    <m/>
    <m/>
    <m/>
    <m/>
    <m/>
    <m/>
    <m/>
    <m/>
    <m/>
    <m/>
    <m/>
    <m/>
    <m/>
    <m/>
    <m/>
    <m/>
    <m/>
    <m/>
    <m/>
    <m/>
    <m/>
    <m/>
    <m/>
    <m/>
    <m/>
    <m/>
    <m/>
    <m/>
    <m/>
    <m/>
    <m/>
    <m/>
    <m/>
    <m/>
    <s v="Kool"/>
    <s v="Kool"/>
    <s v="No actor use"/>
    <s v="Billboard or poster"/>
    <m/>
    <m/>
    <m/>
    <m/>
    <m/>
    <m/>
    <m/>
    <m/>
    <m/>
    <m/>
    <n v="82"/>
    <n v="0"/>
    <n v="0"/>
    <n v="0"/>
    <n v="82"/>
    <s v="50+"/>
    <n v="3764102"/>
    <n v="308656364"/>
    <s v="Home"/>
    <s v="Workplace"/>
    <s v="Restaurant"/>
    <s v="Vehicle"/>
    <s v="Hotel/motel"/>
    <s v="Outdoors"/>
    <m/>
    <s v="various"/>
    <s v="Non-smoking adult"/>
    <m/>
    <m/>
    <s v="Elsewhere in US"/>
    <m/>
    <m/>
    <s v="Outside of US"/>
    <m/>
    <s v="Outside of US"/>
    <m/>
    <m/>
    <m/>
    <m/>
    <m/>
    <m/>
    <n v="1"/>
    <n v="2"/>
    <n v="1"/>
    <s v="Comment by actor/actress"/>
    <s v="Cage says: cigarettes kill more people daily than guns. At least mine has a safety switch.&quot; makes comment about tobacco companies manipulating people."/>
    <m/>
    <s v="Health of Smoker"/>
    <m/>
    <m/>
    <m/>
    <m/>
    <m/>
    <m/>
    <m/>
    <m/>
    <m/>
    <m/>
    <m/>
    <m/>
    <m/>
    <m/>
    <m/>
    <m/>
    <s v="cigarette"/>
    <m/>
    <m/>
    <m/>
    <s v="cigarette"/>
    <m/>
    <s v="cigarette"/>
    <s v="cigarette"/>
    <m/>
    <m/>
    <m/>
    <m/>
    <s v="Pro"/>
    <n v="6"/>
    <n v="6"/>
    <n v="6"/>
    <n v="3"/>
    <s v="Specific brand"/>
    <s v="specific brand depiction"/>
    <n v="0"/>
    <n v="3"/>
    <n v="6"/>
    <n v="1"/>
    <n v="1"/>
    <m/>
    <m/>
  </r>
  <r>
    <n v="49047"/>
    <s v="Just Like Heaven"/>
    <d v="2005-09-16T00:00:00"/>
    <x v="3"/>
    <s v="T10"/>
    <n v="95"/>
    <s v="MacDonald/Parkes"/>
    <x v="0"/>
    <s v="DreamWorks"/>
    <x v="0"/>
    <n v="58000000"/>
    <n v="0"/>
    <m/>
    <n v="48291624"/>
    <s v="final"/>
    <n v="6.41"/>
    <n v="0"/>
    <n v="0"/>
    <n v="0"/>
    <n v="0"/>
    <s v="US"/>
    <s v="CA"/>
    <m/>
    <m/>
    <m/>
    <m/>
    <s v="MacDonald, Laurie; Parkes, Walter F."/>
    <s v="Waters, Mark"/>
    <s v="Tolan, Peter; Dixon, Leslie"/>
    <s v="Cunningham, Mike"/>
    <s v="Green, Bruce"/>
    <m/>
    <m/>
    <m/>
    <m/>
    <m/>
    <m/>
    <m/>
    <m/>
    <m/>
    <m/>
    <m/>
    <m/>
    <m/>
    <m/>
    <m/>
    <m/>
    <m/>
    <m/>
    <m/>
    <m/>
    <m/>
    <m/>
    <m/>
    <m/>
    <m/>
    <m/>
    <m/>
    <m/>
    <m/>
    <m/>
    <m/>
    <m/>
    <m/>
    <m/>
    <m/>
    <m/>
    <m/>
    <m/>
    <m/>
    <m/>
    <m/>
    <m/>
    <m/>
    <m/>
    <m/>
    <m/>
    <m/>
    <m/>
    <m/>
    <m/>
    <m/>
    <m/>
    <m/>
    <m/>
    <m/>
    <m/>
    <m/>
    <m/>
    <m/>
    <m/>
    <m/>
    <m/>
    <m/>
    <m/>
    <m/>
    <m/>
    <m/>
    <m/>
    <m/>
    <m/>
    <m/>
    <m/>
    <m/>
    <m/>
    <m/>
    <m/>
    <m/>
    <m/>
    <m/>
    <m/>
    <m/>
    <m/>
    <m/>
    <m/>
    <m/>
    <m/>
    <m/>
    <m/>
    <m/>
    <m/>
    <m/>
    <m/>
    <m/>
    <m/>
    <m/>
    <m/>
    <m/>
    <m/>
    <m/>
    <m/>
    <m/>
    <m/>
    <m/>
    <n v="0"/>
    <n v="0"/>
    <n v="0"/>
    <n v="0"/>
    <n v="0"/>
    <n v="0"/>
    <n v="7533795"/>
    <n v="0"/>
    <m/>
    <m/>
    <m/>
    <m/>
    <m/>
    <m/>
    <m/>
    <m/>
    <m/>
    <m/>
    <m/>
    <m/>
    <m/>
    <m/>
    <m/>
    <m/>
    <m/>
    <m/>
    <m/>
    <m/>
    <m/>
    <m/>
    <m/>
    <n v="0"/>
    <n v="0"/>
    <n v="0"/>
    <s v="No smoking sign"/>
    <m/>
    <m/>
    <m/>
    <m/>
    <m/>
    <m/>
    <m/>
    <m/>
    <m/>
    <m/>
    <m/>
    <m/>
    <m/>
    <m/>
    <m/>
    <m/>
    <m/>
    <m/>
    <m/>
    <m/>
    <m/>
    <m/>
    <m/>
    <m/>
    <m/>
    <m/>
    <m/>
    <m/>
    <m/>
    <m/>
    <m/>
    <s v="Anti"/>
    <n v="0"/>
    <n v="0"/>
    <n v="0"/>
    <n v="0"/>
    <m/>
    <m/>
    <n v="0"/>
    <n v="0"/>
    <n v="1"/>
    <n v="1"/>
    <n v="1"/>
    <m/>
    <m/>
  </r>
  <r>
    <n v="49048"/>
    <s v="Cry_Wolf"/>
    <d v="2005-09-16T00:00:00"/>
    <x v="3"/>
    <s v="T10"/>
    <n v="90"/>
    <s v="Hypnotic"/>
    <x v="2"/>
    <m/>
    <x v="0"/>
    <n v="1000000"/>
    <n v="0"/>
    <m/>
    <n v="10042266"/>
    <s v="final"/>
    <n v="6.41"/>
    <n v="0"/>
    <n v="0"/>
    <n v="0"/>
    <n v="0"/>
    <s v="US"/>
    <s v="VA"/>
    <m/>
    <m/>
    <m/>
    <m/>
    <s v="Bauman, Beau"/>
    <s v="Wadlow, Jeff"/>
    <s v="Wadlow, Jeff; Bauman, Beau"/>
    <s v="Carnwath, Andrew"/>
    <s v="Gordon, Seth"/>
    <m/>
    <m/>
    <m/>
    <m/>
    <m/>
    <m/>
    <m/>
    <m/>
    <m/>
    <m/>
    <m/>
    <m/>
    <m/>
    <m/>
    <m/>
    <m/>
    <m/>
    <m/>
    <m/>
    <m/>
    <m/>
    <m/>
    <m/>
    <m/>
    <m/>
    <m/>
    <m/>
    <m/>
    <m/>
    <m/>
    <m/>
    <m/>
    <m/>
    <m/>
    <m/>
    <m/>
    <m/>
    <m/>
    <m/>
    <m/>
    <m/>
    <m/>
    <m/>
    <m/>
    <m/>
    <m/>
    <m/>
    <m/>
    <m/>
    <m/>
    <m/>
    <m/>
    <m/>
    <m/>
    <m/>
    <m/>
    <m/>
    <m/>
    <m/>
    <m/>
    <m/>
    <m/>
    <m/>
    <m/>
    <m/>
    <m/>
    <m/>
    <m/>
    <m/>
    <m/>
    <m/>
    <m/>
    <m/>
    <m/>
    <m/>
    <m/>
    <m/>
    <m/>
    <m/>
    <m/>
    <m/>
    <m/>
    <m/>
    <m/>
    <m/>
    <m/>
    <m/>
    <m/>
    <m/>
    <m/>
    <m/>
    <m/>
    <m/>
    <m/>
    <m/>
    <m/>
    <m/>
    <m/>
    <m/>
    <m/>
    <m/>
    <m/>
    <m/>
    <n v="0"/>
    <n v="0"/>
    <n v="0"/>
    <n v="0"/>
    <n v="0"/>
    <n v="0"/>
    <n v="1566656"/>
    <n v="0"/>
    <m/>
    <m/>
    <m/>
    <m/>
    <m/>
    <m/>
    <m/>
    <m/>
    <m/>
    <m/>
    <m/>
    <m/>
    <m/>
    <m/>
    <m/>
    <m/>
    <m/>
    <m/>
    <m/>
    <m/>
    <m/>
    <m/>
    <m/>
    <n v="0"/>
    <n v="0"/>
    <n v="0"/>
    <m/>
    <m/>
    <m/>
    <m/>
    <m/>
    <m/>
    <m/>
    <m/>
    <m/>
    <m/>
    <m/>
    <m/>
    <m/>
    <m/>
    <m/>
    <m/>
    <m/>
    <m/>
    <m/>
    <m/>
    <m/>
    <m/>
    <m/>
    <m/>
    <m/>
    <m/>
    <m/>
    <m/>
    <m/>
    <m/>
    <m/>
    <m/>
    <m/>
    <n v="0"/>
    <n v="0"/>
    <n v="0"/>
    <n v="0"/>
    <m/>
    <m/>
    <n v="0"/>
    <n v="0"/>
    <n v="1"/>
    <n v="1"/>
    <n v="1"/>
    <m/>
    <m/>
  </r>
  <r>
    <n v="49049"/>
    <s v="Flightplan"/>
    <d v="2005-09-23T00:00:00"/>
    <x v="3"/>
    <s v="T10"/>
    <n v="93"/>
    <s v="Imagine"/>
    <x v="1"/>
    <m/>
    <x v="0"/>
    <n v="55000000"/>
    <n v="0"/>
    <m/>
    <n v="89706988"/>
    <s v="final"/>
    <n v="6.41"/>
    <n v="0"/>
    <n v="0"/>
    <n v="0"/>
    <n v="0"/>
    <s v="US"/>
    <s v="CA"/>
    <m/>
    <s v="Germany"/>
    <m/>
    <m/>
    <s v="Grazer, Brian"/>
    <s v="Schwentke, Robert"/>
    <s v="Dowling, Peter A.; Ray, Billy"/>
    <s v="Ellis, Todd"/>
    <s v="Noble, Thom"/>
    <m/>
    <m/>
    <m/>
    <m/>
    <m/>
    <m/>
    <m/>
    <m/>
    <m/>
    <m/>
    <m/>
    <m/>
    <m/>
    <m/>
    <m/>
    <m/>
    <m/>
    <m/>
    <m/>
    <m/>
    <m/>
    <m/>
    <m/>
    <m/>
    <m/>
    <m/>
    <m/>
    <m/>
    <m/>
    <m/>
    <m/>
    <m/>
    <m/>
    <m/>
    <m/>
    <m/>
    <m/>
    <m/>
    <m/>
    <m/>
    <m/>
    <m/>
    <m/>
    <m/>
    <m/>
    <m/>
    <m/>
    <m/>
    <m/>
    <m/>
    <m/>
    <m/>
    <m/>
    <m/>
    <m/>
    <m/>
    <m/>
    <m/>
    <m/>
    <m/>
    <m/>
    <m/>
    <m/>
    <m/>
    <m/>
    <m/>
    <m/>
    <m/>
    <m/>
    <m/>
    <m/>
    <m/>
    <m/>
    <m/>
    <m/>
    <m/>
    <m/>
    <m/>
    <m/>
    <m/>
    <m/>
    <m/>
    <m/>
    <m/>
    <m/>
    <m/>
    <m/>
    <m/>
    <m/>
    <m/>
    <m/>
    <m/>
    <m/>
    <m/>
    <m/>
    <m/>
    <m/>
    <m/>
    <m/>
    <m/>
    <m/>
    <m/>
    <m/>
    <n v="0"/>
    <n v="0"/>
    <n v="0"/>
    <n v="0"/>
    <n v="0"/>
    <n v="0"/>
    <n v="13994850"/>
    <n v="0"/>
    <m/>
    <m/>
    <m/>
    <m/>
    <m/>
    <m/>
    <m/>
    <m/>
    <m/>
    <m/>
    <m/>
    <m/>
    <m/>
    <m/>
    <m/>
    <m/>
    <m/>
    <m/>
    <m/>
    <m/>
    <m/>
    <m/>
    <m/>
    <n v="0"/>
    <n v="0"/>
    <n v="0"/>
    <s v="No smoking sign"/>
    <m/>
    <m/>
    <m/>
    <m/>
    <m/>
    <m/>
    <m/>
    <m/>
    <m/>
    <m/>
    <m/>
    <m/>
    <m/>
    <m/>
    <m/>
    <m/>
    <m/>
    <m/>
    <m/>
    <m/>
    <m/>
    <m/>
    <m/>
    <m/>
    <m/>
    <m/>
    <m/>
    <m/>
    <m/>
    <m/>
    <m/>
    <m/>
    <n v="0"/>
    <n v="0"/>
    <n v="0"/>
    <n v="0"/>
    <m/>
    <m/>
    <n v="0"/>
    <n v="0"/>
    <n v="1"/>
    <n v="1"/>
    <n v="1"/>
    <m/>
    <s v="No smoking sign on plane."/>
  </r>
  <r>
    <n v="49051"/>
    <s v="Corpse Bride"/>
    <d v="2005-09-23T00:00:00"/>
    <x v="3"/>
    <s v="T10"/>
    <n v="76"/>
    <s v="Tim Burton"/>
    <x v="4"/>
    <m/>
    <x v="2"/>
    <n v="40000000"/>
    <n v="0"/>
    <m/>
    <n v="53337608"/>
    <s v="final"/>
    <n v="6.41"/>
    <n v="0"/>
    <n v="1"/>
    <n v="0"/>
    <n v="0"/>
    <s v="US"/>
    <s v="OR"/>
    <m/>
    <m/>
    <m/>
    <m/>
    <s v="Abbate, Allison; Burton, Tim"/>
    <s v="Burton, Tim"/>
    <s v="August, John; Pettler, Pamela"/>
    <s v="Cordory, Mark"/>
    <s v="Lebenzon, Chris"/>
    <s v="Whitehouse, Paul"/>
    <s v="credited non-star"/>
    <s v="Pipe"/>
    <s v="30+"/>
    <s v="Male"/>
    <s v="Caucasian"/>
    <m/>
    <s v="Good guy"/>
    <s v="Non-IMDb, Extra"/>
    <s v="extra"/>
    <s v="Pipe"/>
    <s v="30+"/>
    <s v="Female"/>
    <s v="Caucasian"/>
    <m/>
    <m/>
    <s v="Non-IMDb, Extra"/>
    <s v="extra"/>
    <s v="Pipe"/>
    <s v="30+"/>
    <s v="Male"/>
    <s v="Caucasian"/>
    <m/>
    <m/>
    <s v="Non-IMDb, Extra"/>
    <s v="extra"/>
    <s v="Pipe"/>
    <s v="30+"/>
    <s v="Male"/>
    <s v="Caucasian"/>
    <m/>
    <m/>
    <m/>
    <m/>
    <m/>
    <m/>
    <m/>
    <m/>
    <m/>
    <m/>
    <m/>
    <m/>
    <m/>
    <m/>
    <m/>
    <m/>
    <m/>
    <m/>
    <m/>
    <m/>
    <m/>
    <m/>
    <m/>
    <m/>
    <m/>
    <m/>
    <m/>
    <m/>
    <m/>
    <m/>
    <m/>
    <m/>
    <m/>
    <m/>
    <m/>
    <m/>
    <m/>
    <m/>
    <m/>
    <m/>
    <m/>
    <m/>
    <m/>
    <m/>
    <m/>
    <m/>
    <m/>
    <m/>
    <m/>
    <m/>
    <m/>
    <m/>
    <m/>
    <m/>
    <m/>
    <m/>
    <m/>
    <m/>
    <m/>
    <m/>
    <m/>
    <m/>
    <m/>
    <m/>
    <m/>
    <m/>
    <m/>
    <m/>
    <m/>
    <m/>
    <m/>
    <m/>
    <m/>
    <n v="0"/>
    <n v="0"/>
    <n v="20"/>
    <n v="0"/>
    <n v="20"/>
    <s v="10 — 29"/>
    <n v="8321000"/>
    <n v="166420000"/>
    <s v="Outdoors"/>
    <m/>
    <m/>
    <m/>
    <m/>
    <m/>
    <m/>
    <s v="street, carriage, &quot;underworld&quot;"/>
    <s v="Non-smoking adult"/>
    <m/>
    <m/>
    <s v="Outside of US"/>
    <m/>
    <m/>
    <m/>
    <m/>
    <m/>
    <m/>
    <m/>
    <m/>
    <m/>
    <m/>
    <m/>
    <n v="0"/>
    <n v="1"/>
    <n v="3"/>
    <s v="Visual clue"/>
    <m/>
    <s v="Mayhew, smokes a pipe and is constantly coughing and falls off carriage and dies while coughing"/>
    <s v="Health of Smoker"/>
    <m/>
    <m/>
    <m/>
    <m/>
    <m/>
    <m/>
    <m/>
    <m/>
    <m/>
    <m/>
    <m/>
    <m/>
    <m/>
    <m/>
    <s v="pipe"/>
    <s v="pipe"/>
    <m/>
    <s v="pipe"/>
    <m/>
    <m/>
    <m/>
    <m/>
    <s v="pipe"/>
    <m/>
    <m/>
    <s v="pipe"/>
    <m/>
    <m/>
    <s v="Balanced"/>
    <n v="4"/>
    <n v="4"/>
    <n v="2"/>
    <n v="1"/>
    <m/>
    <m/>
    <n v="0"/>
    <n v="1.5"/>
    <n v="3"/>
    <n v="1"/>
    <n v="1"/>
    <m/>
    <m/>
  </r>
  <r>
    <n v="49052"/>
    <s v="Roll Bounce"/>
    <d v="2005-09-23T00:00:00"/>
    <x v="3"/>
    <s v="T10"/>
    <n v="112"/>
    <s v="State Street"/>
    <x v="5"/>
    <m/>
    <x v="0"/>
    <n v="10000000"/>
    <n v="0"/>
    <m/>
    <n v="17378977"/>
    <s v="final"/>
    <n v="6.41"/>
    <n v="0"/>
    <n v="0"/>
    <n v="0"/>
    <n v="0"/>
    <s v="US"/>
    <s v="IL"/>
    <m/>
    <m/>
    <m/>
    <m/>
    <s v="Reid, Dana; Robinson, Adam; Samuels, Jeremiah"/>
    <s v="Lee, Malcolm D."/>
    <s v="Vance, Jr., Norman"/>
    <s v="Dambra, William"/>
    <s v="Bowers, George"/>
    <m/>
    <m/>
    <m/>
    <m/>
    <m/>
    <m/>
    <m/>
    <m/>
    <m/>
    <m/>
    <m/>
    <m/>
    <m/>
    <m/>
    <m/>
    <m/>
    <m/>
    <m/>
    <m/>
    <m/>
    <m/>
    <m/>
    <m/>
    <m/>
    <m/>
    <m/>
    <m/>
    <m/>
    <m/>
    <m/>
    <m/>
    <m/>
    <m/>
    <m/>
    <m/>
    <m/>
    <m/>
    <m/>
    <m/>
    <m/>
    <m/>
    <m/>
    <m/>
    <m/>
    <m/>
    <m/>
    <m/>
    <m/>
    <m/>
    <m/>
    <m/>
    <m/>
    <m/>
    <m/>
    <m/>
    <m/>
    <m/>
    <m/>
    <m/>
    <m/>
    <m/>
    <m/>
    <m/>
    <m/>
    <m/>
    <m/>
    <m/>
    <m/>
    <m/>
    <m/>
    <m/>
    <m/>
    <m/>
    <m/>
    <m/>
    <m/>
    <m/>
    <m/>
    <m/>
    <m/>
    <m/>
    <m/>
    <m/>
    <m/>
    <m/>
    <m/>
    <m/>
    <m/>
    <m/>
    <m/>
    <m/>
    <m/>
    <m/>
    <m/>
    <m/>
    <m/>
    <m/>
    <m/>
    <m/>
    <m/>
    <m/>
    <m/>
    <m/>
    <n v="0"/>
    <n v="0"/>
    <n v="0"/>
    <n v="0"/>
    <n v="0"/>
    <n v="0"/>
    <n v="2711229"/>
    <n v="0"/>
    <m/>
    <m/>
    <m/>
    <m/>
    <m/>
    <m/>
    <m/>
    <m/>
    <m/>
    <m/>
    <m/>
    <m/>
    <m/>
    <m/>
    <m/>
    <m/>
    <m/>
    <m/>
    <m/>
    <m/>
    <m/>
    <m/>
    <m/>
    <n v="0"/>
    <n v="0"/>
    <n v="0"/>
    <m/>
    <m/>
    <m/>
    <m/>
    <m/>
    <m/>
    <m/>
    <m/>
    <m/>
    <m/>
    <m/>
    <m/>
    <m/>
    <m/>
    <m/>
    <m/>
    <m/>
    <m/>
    <m/>
    <m/>
    <m/>
    <m/>
    <m/>
    <m/>
    <m/>
    <m/>
    <m/>
    <m/>
    <m/>
    <m/>
    <m/>
    <m/>
    <m/>
    <n v="0"/>
    <n v="0"/>
    <n v="0"/>
    <n v="0"/>
    <m/>
    <m/>
    <n v="0"/>
    <n v="0"/>
    <n v="1"/>
    <n v="1"/>
    <n v="1"/>
    <m/>
    <m/>
  </r>
  <r>
    <n v="49050"/>
    <s v="History of Violence, A"/>
    <d v="2005-09-30T00:00:00"/>
    <x v="3"/>
    <s v="T10"/>
    <n v="96"/>
    <s v="BenderSpink"/>
    <x v="4"/>
    <m/>
    <x v="1"/>
    <n v="32000000"/>
    <n v="0"/>
    <m/>
    <n v="31493782"/>
    <s v="final"/>
    <n v="6.41"/>
    <n v="0"/>
    <n v="1"/>
    <n v="0"/>
    <n v="0"/>
    <s v="CAN"/>
    <m/>
    <s v="ON"/>
    <m/>
    <m/>
    <m/>
    <s v="Bender, Chris; Cronenberg, David"/>
    <s v="Cronenberg, David"/>
    <s v="Olson, Josh"/>
    <s v="Blake, Deryck"/>
    <s v="Sanders, Ronald"/>
    <s v="Bryk, Greg"/>
    <s v="credited non-star"/>
    <s v="Cigarette"/>
    <s v="30+"/>
    <s v="Male"/>
    <s v="Caucasian"/>
    <m/>
    <s v="Bad guy"/>
    <s v="Reid, R.D."/>
    <s v="credited non-star"/>
    <s v="Cigarette"/>
    <s v="30+"/>
    <s v="Male"/>
    <s v="Caucasian"/>
    <m/>
    <s v="Good guy"/>
    <m/>
    <m/>
    <m/>
    <m/>
    <m/>
    <m/>
    <m/>
    <m/>
    <m/>
    <m/>
    <m/>
    <m/>
    <m/>
    <m/>
    <m/>
    <m/>
    <m/>
    <m/>
    <m/>
    <m/>
    <m/>
    <m/>
    <m/>
    <m/>
    <m/>
    <m/>
    <m/>
    <m/>
    <m/>
    <m/>
    <m/>
    <m/>
    <m/>
    <m/>
    <m/>
    <m/>
    <m/>
    <m/>
    <m/>
    <m/>
    <m/>
    <m/>
    <m/>
    <m/>
    <m/>
    <m/>
    <m/>
    <m/>
    <m/>
    <m/>
    <m/>
    <m/>
    <m/>
    <m/>
    <m/>
    <m/>
    <m/>
    <m/>
    <m/>
    <m/>
    <m/>
    <m/>
    <m/>
    <m/>
    <m/>
    <m/>
    <m/>
    <m/>
    <m/>
    <m/>
    <m/>
    <m/>
    <m/>
    <s v="Winston; Marlboro; Newport"/>
    <s v="Winston"/>
    <s v="No actor use"/>
    <s v="Cigarette pack/smokeless container"/>
    <m/>
    <s v="Marlboro"/>
    <s v="No actor use"/>
    <s v="Cigarette pack/smokeless container"/>
    <m/>
    <s v="Newport"/>
    <s v="No actor use"/>
    <s v="Cigarette pack/smokeless container"/>
    <m/>
    <m/>
    <n v="16"/>
    <n v="0"/>
    <n v="0"/>
    <n v="0"/>
    <n v="16"/>
    <s v="10 — 29"/>
    <n v="4913227"/>
    <n v="78611632"/>
    <s v="Restaurant"/>
    <s v="Vehicle"/>
    <s v="Bar/nightclub"/>
    <s v="Outdoors"/>
    <m/>
    <m/>
    <m/>
    <s v="outside diner"/>
    <s v="Non-smoking adult"/>
    <m/>
    <m/>
    <s v="Elsewhere in US"/>
    <m/>
    <m/>
    <m/>
    <m/>
    <m/>
    <m/>
    <m/>
    <m/>
    <m/>
    <m/>
    <m/>
    <n v="0"/>
    <n v="2"/>
    <n v="0"/>
    <s v="No smoking sign"/>
    <m/>
    <m/>
    <m/>
    <m/>
    <m/>
    <m/>
    <m/>
    <m/>
    <m/>
    <m/>
    <m/>
    <m/>
    <m/>
    <m/>
    <m/>
    <m/>
    <m/>
    <m/>
    <m/>
    <m/>
    <m/>
    <m/>
    <s v="cigarette"/>
    <m/>
    <m/>
    <m/>
    <s v="cigarette"/>
    <m/>
    <m/>
    <m/>
    <m/>
    <s v="Pro"/>
    <n v="4"/>
    <n v="6"/>
    <n v="4"/>
    <n v="2"/>
    <s v="Specific brand"/>
    <s v="specific brand depiction"/>
    <n v="0"/>
    <n v="2.2799999999999998"/>
    <n v="6"/>
    <n v="1"/>
    <n v="1"/>
    <m/>
    <m/>
  </r>
  <r>
    <n v="49053"/>
    <s v="Serenity"/>
    <d v="2005-09-30T00:00:00"/>
    <x v="3"/>
    <s v="T10"/>
    <n v="119"/>
    <s v="Barry Mendel"/>
    <x v="2"/>
    <m/>
    <x v="0"/>
    <n v="4000000"/>
    <n v="0"/>
    <m/>
    <n v="25335935"/>
    <s v="final"/>
    <n v="6.41"/>
    <n v="0"/>
    <n v="1"/>
    <n v="0"/>
    <n v="0"/>
    <s v="US"/>
    <s v="CA"/>
    <m/>
    <m/>
    <m/>
    <m/>
    <s v="Mendel, Barry"/>
    <s v="Whedon, Joss"/>
    <s v="Whedon, Joss"/>
    <s v="Einhorn, Brad"/>
    <s v="Lassek, Lisa"/>
    <s v="Baldwin, Adam"/>
    <s v="credited non-star"/>
    <s v="Cigar"/>
    <s v="30+"/>
    <s v="Male"/>
    <s v="Caucasian"/>
    <m/>
    <s v="Good guy"/>
    <s v="Glass, Ron"/>
    <s v="credited non-star"/>
    <s v="Cigar"/>
    <s v="30+"/>
    <s v="Male"/>
    <s v="Caucasian"/>
    <m/>
    <s v="Good guy"/>
    <m/>
    <m/>
    <m/>
    <m/>
    <m/>
    <m/>
    <m/>
    <m/>
    <m/>
    <m/>
    <m/>
    <m/>
    <m/>
    <m/>
    <m/>
    <m/>
    <m/>
    <m/>
    <m/>
    <m/>
    <m/>
    <m/>
    <m/>
    <m/>
    <m/>
    <m/>
    <m/>
    <m/>
    <m/>
    <m/>
    <m/>
    <m/>
    <m/>
    <m/>
    <m/>
    <m/>
    <m/>
    <m/>
    <m/>
    <m/>
    <m/>
    <m/>
    <m/>
    <m/>
    <m/>
    <m/>
    <m/>
    <m/>
    <m/>
    <m/>
    <m/>
    <m/>
    <m/>
    <m/>
    <m/>
    <m/>
    <m/>
    <m/>
    <m/>
    <m/>
    <m/>
    <m/>
    <m/>
    <m/>
    <m/>
    <m/>
    <m/>
    <m/>
    <m/>
    <m/>
    <m/>
    <m/>
    <m/>
    <m/>
    <m/>
    <m/>
    <m/>
    <m/>
    <m/>
    <m/>
    <m/>
    <m/>
    <m/>
    <m/>
    <m/>
    <m/>
    <m/>
    <n v="1"/>
    <n v="5"/>
    <n v="0"/>
    <n v="0"/>
    <n v="6"/>
    <s v="1 — 9"/>
    <n v="3952564"/>
    <n v="23715384"/>
    <s v="Vehicle"/>
    <s v="Outdoors"/>
    <m/>
    <m/>
    <m/>
    <m/>
    <m/>
    <s v="around compound, on mountain"/>
    <s v="Non-smoking adult"/>
    <m/>
    <m/>
    <s v="Outside of US"/>
    <m/>
    <m/>
    <m/>
    <m/>
    <m/>
    <m/>
    <m/>
    <m/>
    <m/>
    <m/>
    <m/>
    <n v="0"/>
    <n v="2"/>
    <n v="0"/>
    <m/>
    <m/>
    <m/>
    <m/>
    <m/>
    <m/>
    <m/>
    <m/>
    <m/>
    <m/>
    <m/>
    <m/>
    <m/>
    <m/>
    <m/>
    <m/>
    <m/>
    <m/>
    <m/>
    <m/>
    <m/>
    <m/>
    <m/>
    <m/>
    <m/>
    <s v="cigar"/>
    <m/>
    <m/>
    <m/>
    <s v="cigar"/>
    <m/>
    <m/>
    <s v="Neutral"/>
    <n v="2"/>
    <n v="2"/>
    <n v="4"/>
    <n v="2"/>
    <m/>
    <m/>
    <n v="0"/>
    <n v="1.42"/>
    <n v="2"/>
    <n v="1"/>
    <n v="1"/>
    <m/>
    <s v="A cigarette is shown on a t-shirt logo."/>
  </r>
  <r>
    <n v="49054"/>
    <s v="Into the Blue"/>
    <d v="2005-09-30T00:00:00"/>
    <x v="3"/>
    <s v="T10"/>
    <n v="110"/>
    <s v="Mandalay"/>
    <x v="6"/>
    <m/>
    <x v="0"/>
    <n v="50000000"/>
    <n v="0"/>
    <m/>
    <n v="18472363"/>
    <s v="final"/>
    <n v="6.41"/>
    <n v="0"/>
    <n v="1"/>
    <n v="0"/>
    <n v="0"/>
    <s v="Bahamas"/>
    <m/>
    <m/>
    <m/>
    <m/>
    <m/>
    <m/>
    <s v="Stockwell, John"/>
    <s v="Johnson, Matt"/>
    <s v="Schneider, Phil"/>
    <s v="De Toth, Nicolas"/>
    <s v="Caan, Scott"/>
    <s v="credited non-star"/>
    <s v="Cigar"/>
    <s v="20-30"/>
    <s v="Male"/>
    <s v="Caucasian"/>
    <m/>
    <s v="Good guy"/>
    <m/>
    <m/>
    <m/>
    <m/>
    <m/>
    <m/>
    <m/>
    <m/>
    <m/>
    <m/>
    <m/>
    <m/>
    <m/>
    <m/>
    <m/>
    <m/>
    <m/>
    <m/>
    <m/>
    <m/>
    <m/>
    <m/>
    <m/>
    <m/>
    <m/>
    <m/>
    <m/>
    <m/>
    <m/>
    <m/>
    <m/>
    <m/>
    <m/>
    <m/>
    <m/>
    <m/>
    <m/>
    <m/>
    <m/>
    <m/>
    <m/>
    <m/>
    <m/>
    <m/>
    <m/>
    <m/>
    <m/>
    <m/>
    <m/>
    <m/>
    <m/>
    <m/>
    <m/>
    <m/>
    <m/>
    <m/>
    <m/>
    <m/>
    <m/>
    <m/>
    <m/>
    <m/>
    <m/>
    <m/>
    <m/>
    <m/>
    <m/>
    <m/>
    <m/>
    <m/>
    <m/>
    <m/>
    <m/>
    <m/>
    <m/>
    <m/>
    <m/>
    <m/>
    <m/>
    <m/>
    <m/>
    <s v="Cohiba"/>
    <s v="Cohiba"/>
    <s v="Caan, Scott"/>
    <s v="Mentioned"/>
    <m/>
    <m/>
    <m/>
    <m/>
    <m/>
    <m/>
    <m/>
    <m/>
    <m/>
    <m/>
    <n v="0"/>
    <n v="15"/>
    <n v="0"/>
    <n v="0"/>
    <n v="15"/>
    <s v="10 — 29"/>
    <n v="2881804"/>
    <n v="43227060"/>
    <s v="Outdoors"/>
    <m/>
    <m/>
    <m/>
    <m/>
    <m/>
    <m/>
    <s v="Jacuzzi/pool"/>
    <s v="Non-smoking adult"/>
    <m/>
    <m/>
    <s v="Outside of US"/>
    <m/>
    <m/>
    <m/>
    <m/>
    <m/>
    <m/>
    <m/>
    <m/>
    <m/>
    <m/>
    <m/>
    <n v="0"/>
    <n v="1"/>
    <n v="0"/>
    <m/>
    <m/>
    <m/>
    <m/>
    <m/>
    <m/>
    <m/>
    <m/>
    <m/>
    <m/>
    <m/>
    <m/>
    <m/>
    <m/>
    <m/>
    <m/>
    <m/>
    <m/>
    <m/>
    <s v="cigar"/>
    <s v="cigar"/>
    <m/>
    <m/>
    <m/>
    <m/>
    <m/>
    <m/>
    <m/>
    <m/>
    <m/>
    <m/>
    <m/>
    <s v="Pro"/>
    <n v="4"/>
    <n v="6"/>
    <n v="4"/>
    <n v="1"/>
    <s v="Specific brand"/>
    <s v="specific brand depiction"/>
    <n v="0"/>
    <n v="2.14"/>
    <n v="6"/>
    <n v="1"/>
    <n v="1"/>
    <m/>
    <m/>
  </r>
  <r>
    <n v="49055"/>
    <s v="Greatest Game Ever Played, The"/>
    <d v="2005-09-30T00:00:00"/>
    <x v="3"/>
    <s v="T10"/>
    <n v="120"/>
    <s v="Fairway"/>
    <x v="1"/>
    <m/>
    <x v="2"/>
    <n v="25000000"/>
    <n v="0"/>
    <m/>
    <n v="15331289"/>
    <s v="final"/>
    <n v="6.41"/>
    <n v="0"/>
    <n v="1"/>
    <n v="0"/>
    <n v="0"/>
    <s v="CAN"/>
    <m/>
    <s v="QC"/>
    <m/>
    <m/>
    <m/>
    <s v="Blocker, David; Brezner, Larry; Frost, Mark"/>
    <s v="Paxton, Bill"/>
    <s v="Frost, Mark"/>
    <s v="Bardin, Eric"/>
    <s v="Graham, Elliot"/>
    <s v="Higgins, Jonathan"/>
    <s v="credited non-star"/>
    <s v="Pipe"/>
    <s v="30+"/>
    <s v="Male"/>
    <s v="Caucasian"/>
    <m/>
    <m/>
    <s v="Asprey, George"/>
    <s v="star"/>
    <s v="Cigarette"/>
    <s v="30+"/>
    <s v="Male"/>
    <s v="Caucasian"/>
    <m/>
    <m/>
    <s v="Askew, Luke"/>
    <s v="star"/>
    <s v="Pipe"/>
    <s v="30+"/>
    <s v="Male"/>
    <s v="Caucasian"/>
    <m/>
    <s v="Bad guy"/>
    <s v="Dillane, Stephen"/>
    <s v="star"/>
    <s v="Pipe"/>
    <s v="30+"/>
    <s v="Male"/>
    <s v="Caucasian"/>
    <m/>
    <m/>
    <s v="Dillane, Stephen"/>
    <s v="star"/>
    <s v="Cigarette"/>
    <s v="30+"/>
    <s v="Male"/>
    <s v="Caucasian"/>
    <m/>
    <m/>
    <s v="Marcus, Stephen"/>
    <s v="credited non-star"/>
    <s v="Pipe"/>
    <s v="30+"/>
    <s v="Male"/>
    <s v="Caucasian"/>
    <m/>
    <m/>
    <s v="Firth, Peter"/>
    <s v="star"/>
    <s v="Cigar"/>
    <s v="30+"/>
    <s v="Male"/>
    <s v="Caucasian"/>
    <m/>
    <m/>
    <s v="Non-IMDb, Extra"/>
    <s v="extra"/>
    <s v="Pipe"/>
    <s v="30+"/>
    <s v="Male"/>
    <s v="Caucasian"/>
    <m/>
    <m/>
    <s v="Non-IMDb, Extra"/>
    <s v="extra"/>
    <s v="Cigar"/>
    <s v="30+"/>
    <s v="Male"/>
    <s v="Caucasian"/>
    <m/>
    <m/>
    <m/>
    <m/>
    <m/>
    <m/>
    <m/>
    <m/>
    <m/>
    <m/>
    <m/>
    <m/>
    <m/>
    <m/>
    <m/>
    <m/>
    <m/>
    <m/>
    <m/>
    <m/>
    <m/>
    <m/>
    <m/>
    <m/>
    <m/>
    <m/>
    <m/>
    <m/>
    <m/>
    <m/>
    <m/>
    <m/>
    <m/>
    <n v="16"/>
    <n v="17"/>
    <n v="49"/>
    <n v="0"/>
    <n v="82"/>
    <s v="50+"/>
    <n v="2391777"/>
    <n v="196125714"/>
    <s v="Workplace"/>
    <s v="Restaurant"/>
    <s v="Bar/nightclub"/>
    <s v="Outdoors"/>
    <m/>
    <m/>
    <s v="press tent"/>
    <s v="golf course, street"/>
    <s v="Non-smoking adult"/>
    <s v="Child"/>
    <m/>
    <s v="Elsewhere in US"/>
    <m/>
    <m/>
    <s v="Outside of US"/>
    <m/>
    <s v="Outside of US"/>
    <m/>
    <m/>
    <m/>
    <m/>
    <m/>
    <m/>
    <n v="5"/>
    <n v="2"/>
    <n v="2"/>
    <m/>
    <m/>
    <m/>
    <m/>
    <m/>
    <m/>
    <m/>
    <m/>
    <m/>
    <m/>
    <m/>
    <m/>
    <m/>
    <m/>
    <m/>
    <m/>
    <m/>
    <m/>
    <m/>
    <m/>
    <s v="cigar; pipe"/>
    <s v="cigarette"/>
    <m/>
    <m/>
    <s v="pipe"/>
    <s v="pipe"/>
    <s v="cigar; pipe"/>
    <m/>
    <m/>
    <m/>
    <s v="cigarette"/>
    <s v="sly"/>
    <s v="Pro"/>
    <n v="6"/>
    <n v="6"/>
    <n v="6"/>
    <n v="3"/>
    <s v="Tobacco use around child"/>
    <s v="use near child/pregnant/ill person"/>
    <n v="0"/>
    <n v="3"/>
    <n v="6"/>
    <n v="1"/>
    <n v="1"/>
    <m/>
    <m/>
  </r>
  <r>
    <n v="49056"/>
    <s v="In Her Shoes"/>
    <d v="2005-10-07T00:00:00"/>
    <x v="3"/>
    <s v="T10"/>
    <n v="130"/>
    <s v="Scott Free"/>
    <x v="5"/>
    <m/>
    <x v="0"/>
    <n v="35000000"/>
    <n v="0"/>
    <m/>
    <n v="32880591"/>
    <s v="final"/>
    <n v="6.41"/>
    <n v="0"/>
    <n v="1"/>
    <n v="0"/>
    <n v="0"/>
    <s v="US"/>
    <s v="CA"/>
    <m/>
    <s v="US"/>
    <s v="FL"/>
    <m/>
    <s v="Ellzey, Lisa; Fenelon, Carol; Hanson, Curtis; Scott, Ridley"/>
    <s v="Hanson, Curtis"/>
    <s v="Grant, Susannah"/>
    <s v="Glenn, Trish Gallaher"/>
    <s v="Churgin, Lisa Zeno"/>
    <s v="Diaz, Cameron"/>
    <s v="star"/>
    <s v="Cigarette"/>
    <s v="20-30"/>
    <s v="Female"/>
    <s v="Caucasian"/>
    <m/>
    <m/>
    <s v="Non-IMDb, Extra"/>
    <s v="extra"/>
    <s v="Cigarette"/>
    <m/>
    <s v="Female"/>
    <m/>
    <m/>
    <m/>
    <s v="Non-IMDb, Extra"/>
    <s v="extra"/>
    <s v="Cigarette"/>
    <s v="30+"/>
    <s v="Male"/>
    <s v="Caucasian"/>
    <m/>
    <m/>
    <m/>
    <m/>
    <m/>
    <m/>
    <m/>
    <m/>
    <m/>
    <m/>
    <m/>
    <m/>
    <m/>
    <m/>
    <m/>
    <m/>
    <m/>
    <m/>
    <m/>
    <m/>
    <m/>
    <m/>
    <m/>
    <m/>
    <m/>
    <m/>
    <m/>
    <m/>
    <m/>
    <m/>
    <m/>
    <m/>
    <m/>
    <m/>
    <m/>
    <m/>
    <m/>
    <m/>
    <m/>
    <m/>
    <m/>
    <m/>
    <m/>
    <m/>
    <m/>
    <m/>
    <m/>
    <m/>
    <m/>
    <m/>
    <m/>
    <m/>
    <m/>
    <m/>
    <m/>
    <m/>
    <m/>
    <m/>
    <m/>
    <m/>
    <m/>
    <m/>
    <m/>
    <m/>
    <m/>
    <m/>
    <m/>
    <m/>
    <m/>
    <m/>
    <m/>
    <m/>
    <m/>
    <m/>
    <m/>
    <m/>
    <m/>
    <m/>
    <m/>
    <m/>
    <m/>
    <n v="9"/>
    <n v="0"/>
    <n v="0"/>
    <n v="0"/>
    <n v="9"/>
    <s v="1 — 9"/>
    <n v="5129577"/>
    <n v="46166193"/>
    <s v="Home"/>
    <s v="Bar/nightclub"/>
    <m/>
    <m/>
    <m/>
    <m/>
    <m/>
    <m/>
    <s v="Non-smoking adult"/>
    <m/>
    <m/>
    <s v="Elsewhere in US"/>
    <m/>
    <m/>
    <m/>
    <m/>
    <m/>
    <m/>
    <m/>
    <m/>
    <m/>
    <m/>
    <m/>
    <n v="1"/>
    <n v="0"/>
    <n v="2"/>
    <s v="Comment by actor/actress"/>
    <s v="Maggie takes out pack of cigarettes, Ella takes cigarette from her saying she shouldn't smoke as lung cancer runs in the family"/>
    <m/>
    <s v="Health of Smoker"/>
    <m/>
    <m/>
    <m/>
    <m/>
    <m/>
    <m/>
    <m/>
    <m/>
    <m/>
    <m/>
    <m/>
    <m/>
    <m/>
    <m/>
    <m/>
    <m/>
    <m/>
    <m/>
    <m/>
    <m/>
    <m/>
    <s v="cigarette"/>
    <m/>
    <m/>
    <s v="cigarette"/>
    <m/>
    <m/>
    <m/>
    <s v="Balanced"/>
    <n v="2"/>
    <n v="4"/>
    <n v="6"/>
    <n v="3"/>
    <m/>
    <m/>
    <n v="0"/>
    <n v="2.14"/>
    <n v="3"/>
    <n v="1"/>
    <n v="1"/>
    <m/>
    <m/>
  </r>
  <r>
    <n v="49057"/>
    <s v="Two for the Money"/>
    <d v="2005-10-07T00:00:00"/>
    <x v="3"/>
    <s v="T10"/>
    <n v="122"/>
    <s v="Morgan Creek"/>
    <x v="2"/>
    <m/>
    <x v="1"/>
    <n v="20000000"/>
    <n v="0"/>
    <m/>
    <n v="22862049"/>
    <s v="final"/>
    <n v="6.41"/>
    <n v="0"/>
    <n v="1"/>
    <n v="0"/>
    <n v="0"/>
    <s v="CAN"/>
    <m/>
    <s v="BC"/>
    <m/>
    <m/>
    <m/>
    <s v="Cohen, Jay; Robinson, David C.; Robinson, James G."/>
    <s v="Caruso, D.J."/>
    <s v="Gilroy, Dan"/>
    <s v="Crawford, Gerri"/>
    <s v="Scantlebury, Glen"/>
    <s v="Pacino, Al"/>
    <s v="star"/>
    <s v="Cigarette"/>
    <s v="30+"/>
    <s v="Male"/>
    <s v="Caucasian"/>
    <m/>
    <s v="Good guy"/>
    <s v="McConaughey, Matthew"/>
    <s v="star"/>
    <s v="Cigar"/>
    <s v="30+"/>
    <s v="Male"/>
    <s v="Caucasian"/>
    <m/>
    <s v="Good guy"/>
    <s v="Assante, Armand"/>
    <s v="credited non-star"/>
    <s v="Cigar"/>
    <s v="30+"/>
    <s v="Male"/>
    <s v="Other"/>
    <m/>
    <s v="Bad guy"/>
    <s v="Non-IMDb, Extra"/>
    <s v="extra"/>
    <s v="Cigarette"/>
    <s v="30+"/>
    <s v="Male"/>
    <s v="Caucasian"/>
    <m/>
    <m/>
    <s v="Non-IMDb, Extra"/>
    <s v="extra"/>
    <s v="Cigarette"/>
    <s v="20-30"/>
    <s v="Female"/>
    <s v="Caucasian"/>
    <m/>
    <m/>
    <m/>
    <m/>
    <m/>
    <m/>
    <m/>
    <m/>
    <m/>
    <m/>
    <m/>
    <m/>
    <m/>
    <m/>
    <m/>
    <m/>
    <m/>
    <m/>
    <m/>
    <m/>
    <m/>
    <m/>
    <m/>
    <m/>
    <m/>
    <m/>
    <m/>
    <m/>
    <m/>
    <m/>
    <m/>
    <m/>
    <m/>
    <m/>
    <m/>
    <m/>
    <m/>
    <m/>
    <m/>
    <m/>
    <m/>
    <m/>
    <m/>
    <m/>
    <m/>
    <m/>
    <m/>
    <m/>
    <m/>
    <m/>
    <m/>
    <s v="Marlboro"/>
    <s v="Marlboro"/>
    <s v="No actor use"/>
    <s v="Mentioned"/>
    <m/>
    <m/>
    <m/>
    <m/>
    <m/>
    <m/>
    <m/>
    <m/>
    <m/>
    <m/>
    <n v="71"/>
    <n v="39"/>
    <n v="0"/>
    <n v="0"/>
    <n v="110"/>
    <s v="50+"/>
    <n v="3566622"/>
    <n v="392328420"/>
    <s v="Home"/>
    <s v="Workplace"/>
    <s v="Vehicle"/>
    <s v="Bar/nightclub"/>
    <s v="Outdoors"/>
    <m/>
    <s v="man smoking in TV movie"/>
    <s v="bridge, street"/>
    <m/>
    <m/>
    <m/>
    <s v="Elsewhere in US"/>
    <m/>
    <m/>
    <m/>
    <m/>
    <m/>
    <m/>
    <m/>
    <m/>
    <m/>
    <m/>
    <m/>
    <n v="2"/>
    <n v="1"/>
    <n v="2"/>
    <s v="Comment by actor/actress"/>
    <s v="Pacino:&quot;You know I'm not supposed to do this-it's bad for my condition. Later in movie Pacino has heart attack and then lights up."/>
    <m/>
    <s v="Health of Smoker"/>
    <s v="Visual clue"/>
    <m/>
    <s v="Rene Russo sees Pacino light up and gives him a dirty look"/>
    <s v="Health of Smoker"/>
    <m/>
    <m/>
    <m/>
    <m/>
    <m/>
    <m/>
    <m/>
    <m/>
    <m/>
    <m/>
    <m/>
    <m/>
    <s v="cigar"/>
    <m/>
    <m/>
    <m/>
    <m/>
    <s v="cigarette"/>
    <s v="cigarette"/>
    <m/>
    <m/>
    <m/>
    <m/>
    <m/>
    <s v="Pro"/>
    <n v="6"/>
    <n v="6"/>
    <n v="6"/>
    <n v="3"/>
    <s v="Specific brand"/>
    <s v="specific brand depiction"/>
    <n v="0"/>
    <n v="3"/>
    <n v="6"/>
    <n v="1"/>
    <n v="1"/>
    <m/>
    <m/>
  </r>
  <r>
    <n v="49058"/>
    <s v="Wallace and Gromit: The Curse of the Were Rabbit"/>
    <d v="2005-10-07T00:00:00"/>
    <x v="3"/>
    <s v="T10"/>
    <n v="85"/>
    <s v="Aardman Anim"/>
    <x v="0"/>
    <s v="DreamWorks"/>
    <x v="3"/>
    <n v="30000000"/>
    <n v="0"/>
    <m/>
    <n v="56068547"/>
    <s v="final"/>
    <n v="6.41"/>
    <n v="0"/>
    <n v="1"/>
    <n v="0"/>
    <n v="0"/>
    <s v="UK"/>
    <m/>
    <m/>
    <m/>
    <m/>
    <m/>
    <s v="Lord, Peter; Park, Nick; Shelley, Carla"/>
    <s v="Box, Steve"/>
    <s v="Baker, Bob; Box, Steve; Burton, Mark; Park, Nick"/>
    <m/>
    <s v="McCormick, David"/>
    <s v="Ashworth, Dicken"/>
    <s v="credited non-star"/>
    <s v="Pipe"/>
    <s v="30+"/>
    <s v="Male"/>
    <s v="Caucasian"/>
    <m/>
    <s v="Good guy"/>
    <s v="Non-IMDb, Extra"/>
    <s v="extra"/>
    <s v="Pipe"/>
    <s v="30+"/>
    <s v="Male"/>
    <s v="Caucasian"/>
    <m/>
    <s v="Good guy"/>
    <m/>
    <m/>
    <m/>
    <m/>
    <m/>
    <m/>
    <m/>
    <m/>
    <m/>
    <m/>
    <m/>
    <m/>
    <m/>
    <m/>
    <m/>
    <m/>
    <m/>
    <m/>
    <m/>
    <m/>
    <m/>
    <m/>
    <m/>
    <m/>
    <m/>
    <m/>
    <m/>
    <m/>
    <m/>
    <m/>
    <m/>
    <m/>
    <m/>
    <m/>
    <m/>
    <m/>
    <m/>
    <m/>
    <m/>
    <m/>
    <m/>
    <m/>
    <m/>
    <m/>
    <m/>
    <m/>
    <m/>
    <m/>
    <m/>
    <m/>
    <m/>
    <m/>
    <m/>
    <m/>
    <m/>
    <m/>
    <m/>
    <m/>
    <m/>
    <m/>
    <m/>
    <m/>
    <m/>
    <m/>
    <m/>
    <m/>
    <m/>
    <m/>
    <m/>
    <m/>
    <m/>
    <m/>
    <m/>
    <m/>
    <m/>
    <m/>
    <m/>
    <m/>
    <m/>
    <m/>
    <m/>
    <m/>
    <m/>
    <m/>
    <m/>
    <m/>
    <m/>
    <n v="0"/>
    <n v="0"/>
    <n v="30"/>
    <n v="0"/>
    <n v="30"/>
    <s v="30 — 49"/>
    <n v="8747043"/>
    <n v="262411290"/>
    <s v="Home"/>
    <s v="Outdoors"/>
    <m/>
    <m/>
    <m/>
    <m/>
    <s v="in church"/>
    <s v="front yard, back yard, other areas"/>
    <s v="Non-smoking adult"/>
    <m/>
    <m/>
    <s v="Outside of US"/>
    <m/>
    <m/>
    <m/>
    <m/>
    <m/>
    <m/>
    <m/>
    <m/>
    <m/>
    <m/>
    <m/>
    <n v="0"/>
    <n v="1"/>
    <n v="1"/>
    <m/>
    <m/>
    <m/>
    <m/>
    <m/>
    <m/>
    <m/>
    <m/>
    <m/>
    <m/>
    <m/>
    <m/>
    <m/>
    <m/>
    <m/>
    <m/>
    <m/>
    <m/>
    <m/>
    <m/>
    <m/>
    <m/>
    <m/>
    <m/>
    <s v="pipe"/>
    <s v="pipe"/>
    <s v="pipe"/>
    <m/>
    <m/>
    <m/>
    <s v="pipe"/>
    <s v="cultural"/>
    <s v="Pro"/>
    <n v="6"/>
    <n v="6"/>
    <n v="2"/>
    <n v="2"/>
    <m/>
    <m/>
    <n v="0"/>
    <n v="2.2799999999999998"/>
    <n v="3"/>
    <n v="1"/>
    <n v="1"/>
    <m/>
    <m/>
  </r>
  <r>
    <n v="49062"/>
    <s v="Waiting…"/>
    <d v="2005-10-07T00:00:00"/>
    <x v="3"/>
    <s v="T10"/>
    <n v="93"/>
    <s v="Element"/>
    <x v="0"/>
    <s v="Lionsgate"/>
    <x v="1"/>
    <n v="3000000"/>
    <n v="0"/>
    <m/>
    <n v="16101109"/>
    <s v="final"/>
    <n v="6.41"/>
    <n v="0"/>
    <n v="1"/>
    <n v="0"/>
    <n v="0"/>
    <s v="US"/>
    <s v="LA"/>
    <m/>
    <m/>
    <m/>
    <m/>
    <s v="Balis, Jeff; Green, Robert O.; Merjos, Stavros; Rifkin, Jay"/>
    <s v="McKittrick, Rob"/>
    <s v="McKittrick, Rob"/>
    <s v="Rolland, Michelle"/>
    <s v="Blumenthal, Andy"/>
    <s v="McBride, Chi"/>
    <s v="credited non-star"/>
    <s v="Cigarette"/>
    <s v="30+"/>
    <s v="Male"/>
    <s v="African American"/>
    <m/>
    <s v="Good guy"/>
    <s v="Ubach, Alanna"/>
    <s v="credited non-star"/>
    <s v="Cigarette"/>
    <s v="20-30"/>
    <s v="Female"/>
    <s v="Caucasian"/>
    <m/>
    <m/>
    <s v="Faris, Anna"/>
    <s v="star"/>
    <s v="Cigarette"/>
    <s v="20-30"/>
    <s v="Female"/>
    <s v="Caucasian"/>
    <m/>
    <m/>
    <s v="Guzman, Luiz"/>
    <s v="credited non-star"/>
    <s v="Cigar"/>
    <s v="30+"/>
    <s v="Male"/>
    <s v="Hispanic"/>
    <m/>
    <m/>
    <s v="Non-IMDb, Extra"/>
    <s v="extra"/>
    <s v="Cigarette"/>
    <s v="Teen"/>
    <s v="Female"/>
    <s v="Caucasian"/>
    <m/>
    <m/>
    <s v="Non-IMDb, Extra"/>
    <s v="extra"/>
    <s v="Cigarette"/>
    <s v="Teen"/>
    <s v="Female"/>
    <s v="Caucasian"/>
    <m/>
    <m/>
    <s v="Non-IMDb, Extra"/>
    <s v="extra"/>
    <s v="Cigarette"/>
    <s v="20-30"/>
    <s v="Female"/>
    <s v="Caucasian"/>
    <m/>
    <m/>
    <s v="Non-IMDb, Extra"/>
    <s v="extra"/>
    <s v="Cigarette"/>
    <s v="20-30"/>
    <s v="Male"/>
    <s v="Caucasian"/>
    <m/>
    <m/>
    <s v="Non-IMDb, Extra"/>
    <s v="extra"/>
    <s v="Cigarette"/>
    <s v="Teen"/>
    <s v="Female"/>
    <s v="African American"/>
    <m/>
    <m/>
    <m/>
    <m/>
    <m/>
    <m/>
    <m/>
    <m/>
    <m/>
    <m/>
    <m/>
    <m/>
    <m/>
    <m/>
    <m/>
    <m/>
    <m/>
    <m/>
    <m/>
    <m/>
    <m/>
    <m/>
    <m/>
    <m/>
    <m/>
    <m/>
    <m/>
    <m/>
    <m/>
    <m/>
    <m/>
    <m/>
    <m/>
    <n v="101"/>
    <n v="4"/>
    <n v="0"/>
    <n v="0"/>
    <n v="105"/>
    <s v="50+"/>
    <n v="2511873"/>
    <n v="263746665"/>
    <s v="Home"/>
    <s v="Workplace"/>
    <s v="Restaurant"/>
    <s v="Outdoors"/>
    <m/>
    <m/>
    <m/>
    <s v="back of restaurant"/>
    <s v="Non-smoking adult"/>
    <m/>
    <m/>
    <m/>
    <m/>
    <m/>
    <m/>
    <m/>
    <m/>
    <m/>
    <m/>
    <m/>
    <m/>
    <m/>
    <m/>
    <n v="1"/>
    <n v="3"/>
    <n v="5"/>
    <s v="No smoking sign"/>
    <m/>
    <m/>
    <m/>
    <m/>
    <m/>
    <m/>
    <m/>
    <m/>
    <m/>
    <m/>
    <m/>
    <m/>
    <m/>
    <m/>
    <m/>
    <m/>
    <s v="cigarette"/>
    <s v="cigarette"/>
    <m/>
    <m/>
    <s v="cigarette; cigar"/>
    <m/>
    <m/>
    <s v="cigarette"/>
    <m/>
    <s v="cigarette"/>
    <m/>
    <m/>
    <m/>
    <s v="cigarette"/>
    <s v="cigarette smoking teen girls actually state they are 16; to get older guy"/>
    <s v="Pro"/>
    <n v="6"/>
    <n v="6"/>
    <n v="6"/>
    <n v="3"/>
    <s v="Tobacco use by person under 18"/>
    <s v="minor"/>
    <n v="0"/>
    <n v="3"/>
    <n v="6"/>
    <n v="1"/>
    <n v="1"/>
    <m/>
    <m/>
  </r>
  <r>
    <n v="49063"/>
    <s v="Gospel, The"/>
    <d v="2005-10-07T00:00:00"/>
    <x v="3"/>
    <s v="T10"/>
    <n v="105"/>
    <s v="Rainforest"/>
    <x v="6"/>
    <m/>
    <x v="2"/>
    <n v="5000000"/>
    <n v="0"/>
    <m/>
    <n v="15778152"/>
    <s v="final"/>
    <n v="6.41"/>
    <n v="0"/>
    <n v="1"/>
    <n v="0"/>
    <n v="0"/>
    <s v="US"/>
    <s v="GA"/>
    <m/>
    <m/>
    <m/>
    <m/>
    <s v="Packer, William"/>
    <s v="Hardy, Rob"/>
    <s v="Hardy, Rob"/>
    <s v="Felix, Karen A."/>
    <s v="Villena, Fernando"/>
    <s v="Gooding, Omar"/>
    <s v="credited non-star"/>
    <s v="Cigar"/>
    <s v="20-30"/>
    <s v="Male"/>
    <s v="African American"/>
    <m/>
    <m/>
    <s v="Non-IMDb, Extra"/>
    <s v="extra"/>
    <s v="Cigarette"/>
    <s v="20-30"/>
    <s v="Female"/>
    <s v="African American"/>
    <m/>
    <m/>
    <m/>
    <m/>
    <m/>
    <m/>
    <m/>
    <m/>
    <m/>
    <m/>
    <m/>
    <m/>
    <m/>
    <m/>
    <m/>
    <m/>
    <m/>
    <m/>
    <m/>
    <m/>
    <m/>
    <m/>
    <m/>
    <m/>
    <m/>
    <m/>
    <m/>
    <m/>
    <m/>
    <m/>
    <m/>
    <m/>
    <m/>
    <m/>
    <m/>
    <m/>
    <m/>
    <m/>
    <m/>
    <m/>
    <m/>
    <m/>
    <m/>
    <m/>
    <m/>
    <m/>
    <m/>
    <m/>
    <m/>
    <m/>
    <m/>
    <m/>
    <m/>
    <m/>
    <m/>
    <m/>
    <m/>
    <m/>
    <m/>
    <m/>
    <m/>
    <m/>
    <m/>
    <m/>
    <m/>
    <m/>
    <m/>
    <m/>
    <m/>
    <m/>
    <m/>
    <m/>
    <m/>
    <m/>
    <m/>
    <m/>
    <m/>
    <m/>
    <m/>
    <m/>
    <m/>
    <m/>
    <m/>
    <m/>
    <m/>
    <m/>
    <m/>
    <m/>
    <m/>
    <n v="2"/>
    <n v="9"/>
    <n v="0"/>
    <n v="0"/>
    <n v="11"/>
    <s v="10 — 29"/>
    <n v="2461490"/>
    <n v="27076390"/>
    <s v="Bar/nightclub"/>
    <m/>
    <m/>
    <m/>
    <m/>
    <m/>
    <m/>
    <m/>
    <s v="Non-smoking adult"/>
    <s v="Designated non-smoking area"/>
    <m/>
    <s v="California"/>
    <m/>
    <m/>
    <s v="Elsewhere in US"/>
    <m/>
    <m/>
    <m/>
    <m/>
    <m/>
    <m/>
    <m/>
    <m/>
    <n v="0"/>
    <n v="1"/>
    <n v="1"/>
    <m/>
    <m/>
    <m/>
    <m/>
    <m/>
    <m/>
    <m/>
    <m/>
    <m/>
    <m/>
    <m/>
    <m/>
    <m/>
    <m/>
    <m/>
    <m/>
    <m/>
    <m/>
    <s v="cigarette; cigar"/>
    <s v="cigar"/>
    <s v="cigar"/>
    <m/>
    <m/>
    <m/>
    <m/>
    <m/>
    <m/>
    <m/>
    <m/>
    <m/>
    <m/>
    <m/>
    <s v="Pro"/>
    <n v="4"/>
    <n v="6"/>
    <n v="4"/>
    <n v="3"/>
    <s v="Tobacco use in designated non-smoking area"/>
    <m/>
    <n v="0"/>
    <n v="2.42"/>
    <n v="3"/>
    <n v="1"/>
    <n v="1"/>
    <m/>
    <m/>
  </r>
  <r>
    <n v="49059"/>
    <s v="Elizabethtown"/>
    <d v="2005-10-14T00:00:00"/>
    <x v="3"/>
    <s v="T10"/>
    <n v="123"/>
    <s v="Cruise/Wagner"/>
    <x v="3"/>
    <m/>
    <x v="0"/>
    <n v="57000000"/>
    <n v="0"/>
    <m/>
    <n v="26838389"/>
    <s v="final"/>
    <n v="6.41"/>
    <n v="0"/>
    <n v="1"/>
    <n v="0"/>
    <n v="0"/>
    <s v="US"/>
    <s v="KY"/>
    <m/>
    <s v="VAR"/>
    <m/>
    <m/>
    <s v="Crowe, Cameron; Cruise, Tom"/>
    <s v="Crowe, Cameron"/>
    <s v="Crowe, Cameron"/>
    <s v="Farley, Maureen"/>
    <s v="Livolsi, Mark"/>
    <s v="Rees, Jed"/>
    <s v="credited non-star"/>
    <s v="Cigar"/>
    <s v="20-30"/>
    <s v="Male"/>
    <s v="Caucasian"/>
    <m/>
    <s v="Good guy"/>
    <s v="Non-IMDb, Extra"/>
    <s v="extra"/>
    <s v="Cigarette"/>
    <s v="30+"/>
    <s v="Male"/>
    <s v="Caucasian"/>
    <m/>
    <m/>
    <s v="Non-IMDb, Extra"/>
    <s v="extra"/>
    <s v="Cigarette"/>
    <s v="20-30"/>
    <s v="Male"/>
    <s v="Caucasian"/>
    <m/>
    <m/>
    <s v="Non-IMDb, Extra"/>
    <s v="extra"/>
    <s v="Cigarette"/>
    <s v="20-30"/>
    <s v="Male"/>
    <s v="Caucasian"/>
    <m/>
    <m/>
    <m/>
    <m/>
    <m/>
    <m/>
    <m/>
    <m/>
    <m/>
    <m/>
    <m/>
    <m/>
    <m/>
    <m/>
    <m/>
    <m/>
    <m/>
    <m/>
    <m/>
    <m/>
    <m/>
    <m/>
    <m/>
    <m/>
    <m/>
    <m/>
    <m/>
    <m/>
    <m/>
    <m/>
    <m/>
    <m/>
    <m/>
    <m/>
    <m/>
    <m/>
    <m/>
    <m/>
    <m/>
    <m/>
    <m/>
    <m/>
    <m/>
    <m/>
    <m/>
    <m/>
    <m/>
    <m/>
    <m/>
    <m/>
    <m/>
    <m/>
    <m/>
    <m/>
    <m/>
    <m/>
    <m/>
    <m/>
    <m/>
    <m/>
    <m/>
    <m/>
    <m/>
    <m/>
    <m/>
    <m/>
    <m/>
    <m/>
    <m/>
    <m/>
    <m/>
    <m/>
    <m/>
    <n v="4"/>
    <n v="2"/>
    <n v="0"/>
    <n v="0"/>
    <n v="6"/>
    <s v="1 — 9"/>
    <n v="4186956"/>
    <n v="25121736"/>
    <s v="Hotel/motel"/>
    <m/>
    <m/>
    <m/>
    <m/>
    <m/>
    <m/>
    <m/>
    <s v="Non-smoking adult"/>
    <m/>
    <m/>
    <s v="Elsewhere in US"/>
    <m/>
    <m/>
    <m/>
    <m/>
    <m/>
    <m/>
    <m/>
    <m/>
    <m/>
    <m/>
    <m/>
    <n v="0"/>
    <n v="1"/>
    <n v="3"/>
    <s v="No smoking sign"/>
    <m/>
    <m/>
    <m/>
    <m/>
    <m/>
    <m/>
    <m/>
    <m/>
    <m/>
    <m/>
    <m/>
    <m/>
    <m/>
    <m/>
    <m/>
    <m/>
    <m/>
    <s v="cigar"/>
    <s v="cigar"/>
    <m/>
    <s v="cigarette"/>
    <m/>
    <m/>
    <m/>
    <m/>
    <s v="cigarette"/>
    <m/>
    <m/>
    <m/>
    <m/>
    <m/>
    <s v="Pro"/>
    <n v="2"/>
    <n v="6"/>
    <n v="4"/>
    <n v="2"/>
    <m/>
    <m/>
    <n v="0"/>
    <n v="2"/>
    <n v="3"/>
    <n v="1"/>
    <n v="1"/>
    <m/>
    <m/>
  </r>
  <r>
    <n v="49060"/>
    <s v="Domino"/>
    <d v="2005-10-14T00:00:00"/>
    <x v="3"/>
    <s v="T10"/>
    <n v="127"/>
    <s v="Scott Free"/>
    <x v="4"/>
    <m/>
    <x v="1"/>
    <n v="50000000"/>
    <n v="0"/>
    <m/>
    <n v="10137232"/>
    <s v="final"/>
    <n v="6.41"/>
    <n v="0"/>
    <n v="1"/>
    <n v="0"/>
    <n v="0"/>
    <s v="US"/>
    <s v="CA"/>
    <m/>
    <m/>
    <m/>
    <m/>
    <s v="Hadida, Samuel; Scott, Ridley; Scott, Tony"/>
    <s v="Scott, Tony"/>
    <s v="Kelly, Richard"/>
    <s v="Chavez, Rick"/>
    <s v="Ciccone, Tony"/>
    <s v="Ines-Jackson, Monique"/>
    <s v="credited non-star"/>
    <s v="Cigarette"/>
    <s v="20-30"/>
    <s v="Female"/>
    <s v="African American"/>
    <m/>
    <m/>
    <s v="Knightley, Keira"/>
    <s v="star"/>
    <s v="Cigarette"/>
    <s v="20-30"/>
    <s v="Female"/>
    <s v="Caucasian"/>
    <m/>
    <m/>
    <s v="Rourke, Mickey"/>
    <s v="star"/>
    <s v="Cigarette"/>
    <s v="30+"/>
    <s v="Male"/>
    <s v="Caucasian"/>
    <m/>
    <m/>
    <s v="Bisset, Jacqueline"/>
    <s v="credited non-star"/>
    <s v="Cigarette"/>
    <s v="30+"/>
    <s v="Female"/>
    <s v="Caucasian"/>
    <m/>
    <m/>
    <s v="Clark, Ashley Monique"/>
    <s v="credited non-star"/>
    <s v="Cigarette"/>
    <s v="Teen"/>
    <s v="Female"/>
    <s v="African American"/>
    <m/>
    <m/>
    <s v="Coleman, Dabney"/>
    <s v="credited non-star"/>
    <s v="Cigar"/>
    <s v="30+"/>
    <s v="Male"/>
    <s v="Caucasian"/>
    <m/>
    <m/>
    <s v="Ramirez, Edgar"/>
    <s v="star"/>
    <s v="Cigarette"/>
    <s v="20-30"/>
    <s v="Male"/>
    <s v="Hispanic"/>
    <m/>
    <m/>
    <s v="Green, Brian Austin"/>
    <s v="credited non-star"/>
    <s v="Cigarette"/>
    <s v="20-30"/>
    <s v="Male"/>
    <s v="Caucasian"/>
    <m/>
    <m/>
    <s v="Lindo, Delroy"/>
    <s v="credited non-star"/>
    <s v="Cigarette"/>
    <s v="30+"/>
    <s v="Male"/>
    <s v="African American"/>
    <m/>
    <m/>
    <s v="Carter, T.K."/>
    <s v="credited non-star"/>
    <s v="Cigarette"/>
    <s v="30+"/>
    <s v="Male"/>
    <m/>
    <m/>
    <m/>
    <s v="Abbasi, Riz"/>
    <s v="credited non-star"/>
    <s v="Cigarette"/>
    <s v="30+"/>
    <s v="Male"/>
    <s v="Other"/>
    <s v="Unidentified"/>
    <m/>
    <m/>
    <s v="Marlboro"/>
    <s v="Marlboro"/>
    <s v="Knightley, Keira"/>
    <s v="Cigarette pack/smokeless container"/>
    <m/>
    <m/>
    <m/>
    <m/>
    <m/>
    <m/>
    <m/>
    <m/>
    <m/>
    <m/>
    <n v="254"/>
    <n v="22"/>
    <n v="0"/>
    <n v="0"/>
    <n v="276"/>
    <s v="50+"/>
    <n v="1581471"/>
    <n v="436485996"/>
    <s v="Home"/>
    <s v="Workplace"/>
    <s v="Vehicle"/>
    <s v="Bar/nightclub"/>
    <s v="Hotel/motel"/>
    <m/>
    <s v="college dorm, classroom"/>
    <m/>
    <s v="Non-smoking adult"/>
    <s v="Designated non-smoking area"/>
    <m/>
    <s v="California"/>
    <m/>
    <m/>
    <s v="Elsewhere in US"/>
    <m/>
    <m/>
    <m/>
    <m/>
    <m/>
    <m/>
    <m/>
    <m/>
    <n v="3"/>
    <n v="8"/>
    <n v="0"/>
    <s v="Comment by actor/actress"/>
    <s v="When Brian Austin Green smokes (weed or tobacco?) Walkin comments that he should put it out as kids will be watching this reality TV show"/>
    <m/>
    <s v="Health of Smoker"/>
    <m/>
    <m/>
    <m/>
    <m/>
    <m/>
    <m/>
    <m/>
    <m/>
    <m/>
    <m/>
    <m/>
    <m/>
    <m/>
    <m/>
    <m/>
    <m/>
    <s v="cigar"/>
    <s v="cigarette"/>
    <m/>
    <s v="cigarette"/>
    <s v="cigarette"/>
    <s v="cigarette"/>
    <s v="cigarette"/>
    <m/>
    <m/>
    <m/>
    <m/>
    <m/>
    <s v="Pro"/>
    <n v="6"/>
    <n v="6"/>
    <n v="6"/>
    <n v="3"/>
    <s v="Tobacco use by person under 18, specific brand, tobacco use in designated non-smoking area"/>
    <s v="minor; specific brand depiction"/>
    <n v="0"/>
    <n v="3"/>
    <n v="6"/>
    <n v="1"/>
    <n v="1"/>
    <m/>
    <s v="At end of the movie, the real Domino is shown smoking a cigarette. At least 3 extras smoke."/>
  </r>
  <r>
    <n v="49061"/>
    <s v="Fog, The"/>
    <d v="2005-10-14T00:00:00"/>
    <x v="3"/>
    <s v="T10"/>
    <n v="100"/>
    <s v="Revolution"/>
    <x v="6"/>
    <m/>
    <x v="0"/>
    <n v="18000000"/>
    <n v="0"/>
    <m/>
    <n v="29511112"/>
    <s v="final"/>
    <n v="6.41"/>
    <n v="0"/>
    <n v="0"/>
    <n v="0"/>
    <n v="0"/>
    <s v="CAN"/>
    <m/>
    <s v="BC"/>
    <m/>
    <m/>
    <m/>
    <s v="Carpenter, John; Foster, David; Hill, Debra"/>
    <s v="Wainwright, Rupert"/>
    <s v="Layne, Cooper; Carpenter, John; Hill, Debra"/>
    <s v="Epp, Brian"/>
    <s v="Virkler, Dennis"/>
    <m/>
    <m/>
    <m/>
    <m/>
    <m/>
    <m/>
    <m/>
    <m/>
    <m/>
    <m/>
    <m/>
    <m/>
    <m/>
    <m/>
    <m/>
    <m/>
    <m/>
    <m/>
    <m/>
    <m/>
    <m/>
    <m/>
    <m/>
    <m/>
    <m/>
    <m/>
    <m/>
    <m/>
    <m/>
    <m/>
    <m/>
    <m/>
    <m/>
    <m/>
    <m/>
    <m/>
    <m/>
    <m/>
    <m/>
    <m/>
    <m/>
    <m/>
    <m/>
    <m/>
    <m/>
    <m/>
    <m/>
    <m/>
    <m/>
    <m/>
    <m/>
    <m/>
    <m/>
    <m/>
    <m/>
    <m/>
    <m/>
    <m/>
    <m/>
    <m/>
    <m/>
    <m/>
    <m/>
    <m/>
    <m/>
    <m/>
    <m/>
    <m/>
    <m/>
    <m/>
    <m/>
    <m/>
    <m/>
    <m/>
    <m/>
    <m/>
    <m/>
    <m/>
    <m/>
    <m/>
    <m/>
    <m/>
    <m/>
    <m/>
    <m/>
    <m/>
    <m/>
    <m/>
    <m/>
    <m/>
    <m/>
    <m/>
    <m/>
    <m/>
    <m/>
    <m/>
    <m/>
    <m/>
    <m/>
    <m/>
    <m/>
    <m/>
    <m/>
    <n v="0"/>
    <n v="0"/>
    <n v="0"/>
    <n v="0"/>
    <n v="0"/>
    <n v="0"/>
    <n v="4603918"/>
    <n v="0"/>
    <m/>
    <m/>
    <m/>
    <m/>
    <m/>
    <m/>
    <m/>
    <m/>
    <m/>
    <m/>
    <m/>
    <m/>
    <m/>
    <m/>
    <m/>
    <m/>
    <m/>
    <m/>
    <m/>
    <m/>
    <m/>
    <m/>
    <m/>
    <n v="0"/>
    <n v="0"/>
    <n v="0"/>
    <m/>
    <m/>
    <m/>
    <m/>
    <m/>
    <m/>
    <m/>
    <m/>
    <m/>
    <m/>
    <m/>
    <m/>
    <m/>
    <m/>
    <m/>
    <m/>
    <m/>
    <m/>
    <m/>
    <m/>
    <m/>
    <m/>
    <m/>
    <m/>
    <m/>
    <m/>
    <m/>
    <m/>
    <m/>
    <m/>
    <m/>
    <m/>
    <m/>
    <n v="0"/>
    <n v="0"/>
    <n v="0"/>
    <n v="0"/>
    <m/>
    <m/>
    <n v="0"/>
    <n v="0"/>
    <n v="1"/>
    <n v="1"/>
    <n v="1"/>
    <m/>
    <m/>
  </r>
  <r>
    <n v="49064"/>
    <s v="North Country"/>
    <d v="2005-10-21T00:00:00"/>
    <x v="3"/>
    <s v="T10"/>
    <n v="123"/>
    <s v="Industry"/>
    <x v="4"/>
    <m/>
    <x v="1"/>
    <n v="35000000"/>
    <n v="0"/>
    <m/>
    <n v="18324242"/>
    <s v="final"/>
    <n v="6.41"/>
    <n v="0"/>
    <n v="1"/>
    <n v="0"/>
    <n v="0"/>
    <s v="US"/>
    <s v="NM"/>
    <m/>
    <s v="US"/>
    <s v="MN"/>
    <m/>
    <s v="Greenwald, Nana"/>
    <s v="Caro, Niki"/>
    <s v="Seitzman, Michael"/>
    <s v="Walters, Keith"/>
    <s v="Coulson, David"/>
    <s v="Theron, Charlize"/>
    <s v="star"/>
    <s v="Cigarette"/>
    <s v="30+"/>
    <s v="Female"/>
    <s v="Caucasian"/>
    <m/>
    <s v="Good guy"/>
    <s v="Bean, Sean"/>
    <s v="credited non-star"/>
    <s v="Cigarette"/>
    <s v="30+"/>
    <s v="Male"/>
    <s v="Caucasian"/>
    <m/>
    <s v="Good guy"/>
    <s v="Renner, Jeremy"/>
    <s v="credited non-star"/>
    <s v="Cigarette"/>
    <s v="30+"/>
    <s v="Male"/>
    <s v="Caucasian"/>
    <m/>
    <s v="Bad guy"/>
    <s v="Schwimmer, Rusty"/>
    <s v="credited non-star"/>
    <s v="Cigarette"/>
    <s v="30+"/>
    <s v="Female"/>
    <s v="Caucasian"/>
    <m/>
    <s v="Good guy"/>
    <s v="Monaghan, Michelle"/>
    <s v="credited non-star"/>
    <s v="Cigarette"/>
    <s v="20-30"/>
    <s v="Female"/>
    <s v="Caucasian"/>
    <m/>
    <s v="Good guy"/>
    <s v="Armenante, Jillian"/>
    <s v="credited non-star"/>
    <s v="Cigarette"/>
    <s v="30+"/>
    <s v="Female"/>
    <s v="Caucasian"/>
    <m/>
    <s v="Good guy"/>
    <s v="Henke, Brad William"/>
    <s v="credited non-star"/>
    <s v="Cigarette"/>
    <s v="30+"/>
    <s v="Male"/>
    <s v="Caucasian"/>
    <m/>
    <s v="Bad guy"/>
    <s v="Curtis, Thomas"/>
    <s v="star"/>
    <s v="Cigarette"/>
    <s v="30+"/>
    <s v="Male"/>
    <s v="Caucasian"/>
    <m/>
    <m/>
    <m/>
    <m/>
    <m/>
    <m/>
    <m/>
    <m/>
    <m/>
    <m/>
    <m/>
    <m/>
    <m/>
    <m/>
    <m/>
    <m/>
    <m/>
    <m/>
    <m/>
    <m/>
    <m/>
    <m/>
    <m/>
    <m/>
    <m/>
    <m/>
    <m/>
    <s v="Carnival"/>
    <s v="Carnival"/>
    <s v="Curtis, Thomas"/>
    <s v="Cigarette pack/smokeless container"/>
    <m/>
    <m/>
    <m/>
    <m/>
    <m/>
    <m/>
    <m/>
    <m/>
    <m/>
    <m/>
    <n v="70"/>
    <n v="0"/>
    <n v="0"/>
    <n v="0"/>
    <n v="70"/>
    <s v="50+"/>
    <n v="2858696"/>
    <n v="200108720"/>
    <s v="Home"/>
    <s v="Workplace"/>
    <s v="Bar/nightclub"/>
    <s v="K-12 school"/>
    <s v="Outdoors"/>
    <m/>
    <m/>
    <s v="patio, at a mine"/>
    <s v="Non-smoking adult"/>
    <m/>
    <m/>
    <s v="Elsewhere in US"/>
    <m/>
    <m/>
    <m/>
    <m/>
    <m/>
    <m/>
    <m/>
    <m/>
    <m/>
    <m/>
    <m/>
    <n v="2"/>
    <n v="6"/>
    <n v="0"/>
    <m/>
    <m/>
    <m/>
    <m/>
    <m/>
    <m/>
    <m/>
    <m/>
    <m/>
    <m/>
    <m/>
    <m/>
    <m/>
    <m/>
    <m/>
    <m/>
    <m/>
    <m/>
    <m/>
    <m/>
    <s v="cigarette"/>
    <m/>
    <m/>
    <m/>
    <s v="cigarette"/>
    <s v="cigarette"/>
    <s v="cigarette"/>
    <m/>
    <m/>
    <m/>
    <m/>
    <m/>
    <s v="Pro"/>
    <n v="6"/>
    <n v="6"/>
    <n v="6"/>
    <n v="3"/>
    <s v="Specific brand"/>
    <s v="specific brand depiction"/>
    <n v="0"/>
    <n v="3"/>
    <n v="6"/>
    <n v="1"/>
    <n v="1"/>
    <m/>
    <m/>
  </r>
  <r>
    <n v="49065"/>
    <s v="Doom"/>
    <d v="2005-10-21T00:00:00"/>
    <x v="3"/>
    <s v="T10"/>
    <n v="100"/>
    <s v="Di Bonaventura"/>
    <x v="2"/>
    <m/>
    <x v="1"/>
    <n v="60000000"/>
    <n v="0"/>
    <m/>
    <n v="28031250"/>
    <s v="final"/>
    <n v="6.41"/>
    <n v="0"/>
    <n v="1"/>
    <n v="0"/>
    <n v="0"/>
    <s v="Czech Republic"/>
    <m/>
    <m/>
    <m/>
    <m/>
    <m/>
    <s v="Wells, John; di Bonaventura, Lorenzo"/>
    <s v="Bartkowiak, Andrzej"/>
    <s v="Callaham, Dave; Strick, Wesley"/>
    <s v="Perry, Raymond"/>
    <s v="Brechin, Derek"/>
    <s v="Adoti, Razaaq"/>
    <s v="credited non-star"/>
    <s v="Cigarette"/>
    <s v="20-30"/>
    <s v="Male"/>
    <s v="African American"/>
    <m/>
    <s v="Good guy"/>
    <m/>
    <m/>
    <m/>
    <m/>
    <m/>
    <m/>
    <m/>
    <m/>
    <m/>
    <m/>
    <m/>
    <m/>
    <m/>
    <m/>
    <m/>
    <m/>
    <m/>
    <m/>
    <m/>
    <m/>
    <m/>
    <m/>
    <m/>
    <m/>
    <m/>
    <m/>
    <m/>
    <m/>
    <m/>
    <m/>
    <m/>
    <m/>
    <m/>
    <m/>
    <m/>
    <m/>
    <m/>
    <m/>
    <m/>
    <m/>
    <m/>
    <m/>
    <m/>
    <m/>
    <m/>
    <m/>
    <m/>
    <m/>
    <m/>
    <m/>
    <m/>
    <m/>
    <m/>
    <m/>
    <m/>
    <m/>
    <m/>
    <m/>
    <m/>
    <m/>
    <m/>
    <m/>
    <m/>
    <m/>
    <m/>
    <m/>
    <m/>
    <m/>
    <m/>
    <m/>
    <m/>
    <m/>
    <m/>
    <m/>
    <m/>
    <m/>
    <m/>
    <m/>
    <m/>
    <m/>
    <m/>
    <m/>
    <m/>
    <m/>
    <m/>
    <m/>
    <m/>
    <m/>
    <m/>
    <m/>
    <m/>
    <m/>
    <m/>
    <m/>
    <m/>
    <n v="1"/>
    <n v="0"/>
    <n v="0"/>
    <n v="0"/>
    <n v="1"/>
    <s v="1 — 9"/>
    <n v="4373050"/>
    <n v="4373050"/>
    <s v="Workplace"/>
    <m/>
    <m/>
    <m/>
    <m/>
    <m/>
    <s v="crew quarters at futuristic military base"/>
    <m/>
    <s v="Non-smoking adult"/>
    <m/>
    <m/>
    <s v="California"/>
    <m/>
    <m/>
    <s v="Elsewhere in US"/>
    <m/>
    <m/>
    <m/>
    <m/>
    <m/>
    <m/>
    <m/>
    <m/>
    <n v="0"/>
    <n v="1"/>
    <n v="0"/>
    <m/>
    <m/>
    <m/>
    <m/>
    <m/>
    <m/>
    <m/>
    <m/>
    <m/>
    <m/>
    <m/>
    <m/>
    <m/>
    <m/>
    <m/>
    <m/>
    <m/>
    <m/>
    <m/>
    <m/>
    <m/>
    <m/>
    <m/>
    <m/>
    <m/>
    <s v="cigarette"/>
    <m/>
    <m/>
    <m/>
    <m/>
    <m/>
    <m/>
    <s v="Neutral"/>
    <n v="2"/>
    <n v="2"/>
    <n v="4"/>
    <n v="2"/>
    <m/>
    <m/>
    <n v="0"/>
    <n v="1.42"/>
    <n v="2"/>
    <n v="1"/>
    <n v="1"/>
    <m/>
    <m/>
  </r>
  <r>
    <n v="49066"/>
    <s v="Dreamer: Inspired by a True Story"/>
    <d v="2005-10-21T00:00:00"/>
    <x v="3"/>
    <s v="T10"/>
    <n v="102"/>
    <s v="Hyde Park"/>
    <x v="0"/>
    <s v="DreamWorks"/>
    <x v="2"/>
    <n v="32000000"/>
    <n v="0"/>
    <m/>
    <n v="32701088"/>
    <s v="final"/>
    <n v="6.41"/>
    <n v="0"/>
    <n v="0"/>
    <n v="0"/>
    <n v="0"/>
    <s v="US"/>
    <s v="KY"/>
    <m/>
    <s v="US"/>
    <s v="LA"/>
    <m/>
    <s v="Lowry, Hunt; Robbins, Brian; Tollin, Michael"/>
    <s v="Gatins, John"/>
    <s v="Gatins, John"/>
    <s v="DeLouche, Guillaume"/>
    <s v="Rosenbloom, David"/>
    <m/>
    <m/>
    <m/>
    <m/>
    <m/>
    <m/>
    <m/>
    <m/>
    <m/>
    <m/>
    <m/>
    <m/>
    <m/>
    <m/>
    <m/>
    <m/>
    <m/>
    <m/>
    <m/>
    <m/>
    <m/>
    <m/>
    <m/>
    <m/>
    <m/>
    <m/>
    <m/>
    <m/>
    <m/>
    <m/>
    <m/>
    <m/>
    <m/>
    <m/>
    <m/>
    <m/>
    <m/>
    <m/>
    <m/>
    <m/>
    <m/>
    <m/>
    <m/>
    <m/>
    <m/>
    <m/>
    <m/>
    <m/>
    <m/>
    <m/>
    <m/>
    <m/>
    <m/>
    <m/>
    <m/>
    <m/>
    <m/>
    <m/>
    <m/>
    <m/>
    <m/>
    <m/>
    <m/>
    <m/>
    <m/>
    <m/>
    <m/>
    <m/>
    <m/>
    <m/>
    <m/>
    <m/>
    <m/>
    <m/>
    <m/>
    <m/>
    <m/>
    <m/>
    <m/>
    <m/>
    <m/>
    <m/>
    <m/>
    <m/>
    <m/>
    <m/>
    <m/>
    <m/>
    <m/>
    <m/>
    <m/>
    <m/>
    <m/>
    <m/>
    <m/>
    <m/>
    <m/>
    <m/>
    <m/>
    <m/>
    <m/>
    <m/>
    <m/>
    <n v="0"/>
    <n v="0"/>
    <n v="0"/>
    <n v="0"/>
    <n v="0"/>
    <n v="0"/>
    <n v="5101574"/>
    <n v="0"/>
    <m/>
    <m/>
    <m/>
    <m/>
    <m/>
    <m/>
    <m/>
    <m/>
    <m/>
    <m/>
    <m/>
    <m/>
    <m/>
    <m/>
    <m/>
    <m/>
    <m/>
    <m/>
    <m/>
    <m/>
    <m/>
    <m/>
    <m/>
    <n v="0"/>
    <n v="0"/>
    <n v="0"/>
    <m/>
    <m/>
    <m/>
    <m/>
    <m/>
    <m/>
    <m/>
    <m/>
    <m/>
    <m/>
    <m/>
    <m/>
    <m/>
    <m/>
    <m/>
    <m/>
    <m/>
    <m/>
    <m/>
    <m/>
    <m/>
    <m/>
    <m/>
    <m/>
    <m/>
    <m/>
    <m/>
    <m/>
    <m/>
    <m/>
    <m/>
    <m/>
    <m/>
    <n v="0"/>
    <n v="0"/>
    <n v="0"/>
    <n v="0"/>
    <m/>
    <m/>
    <n v="0"/>
    <n v="0"/>
    <n v="1"/>
    <n v="1"/>
    <n v="1"/>
    <m/>
    <m/>
  </r>
  <r>
    <n v="49067"/>
    <s v="Saw II"/>
    <d v="2005-10-28T00:00:00"/>
    <x v="3"/>
    <s v="T10"/>
    <n v="93"/>
    <s v="Twisted"/>
    <x v="0"/>
    <s v="Lionsgate"/>
    <x v="1"/>
    <n v="4000000"/>
    <n v="0"/>
    <m/>
    <n v="87025093"/>
    <s v="final"/>
    <n v="6.41"/>
    <n v="0"/>
    <n v="1"/>
    <n v="0"/>
    <n v="0"/>
    <s v="CAN"/>
    <m/>
    <s v="ON"/>
    <m/>
    <m/>
    <m/>
    <s v="Burg, Mark; Hoffman, Gregg; Koules, Oren"/>
    <s v="Bousman, Darren Lynn"/>
    <s v="Bousman, Darren Lynn; Whannell, Leigh"/>
    <s v="Murray, James R."/>
    <s v="Greutert, Kevin"/>
    <s v="Wahlberg, Donnie"/>
    <s v="star"/>
    <s v="Cigarette"/>
    <s v="30+"/>
    <s v="Male"/>
    <s v="Caucasian"/>
    <m/>
    <s v="Good guy"/>
    <m/>
    <m/>
    <m/>
    <m/>
    <m/>
    <m/>
    <m/>
    <m/>
    <m/>
    <m/>
    <m/>
    <m/>
    <m/>
    <m/>
    <m/>
    <m/>
    <m/>
    <m/>
    <m/>
    <m/>
    <m/>
    <m/>
    <m/>
    <m/>
    <m/>
    <m/>
    <m/>
    <m/>
    <m/>
    <m/>
    <m/>
    <m/>
    <m/>
    <m/>
    <m/>
    <m/>
    <m/>
    <m/>
    <m/>
    <m/>
    <m/>
    <m/>
    <m/>
    <m/>
    <m/>
    <m/>
    <m/>
    <m/>
    <m/>
    <m/>
    <m/>
    <m/>
    <m/>
    <m/>
    <m/>
    <m/>
    <m/>
    <m/>
    <m/>
    <m/>
    <m/>
    <m/>
    <m/>
    <m/>
    <m/>
    <m/>
    <m/>
    <m/>
    <m/>
    <m/>
    <m/>
    <m/>
    <m/>
    <m/>
    <m/>
    <m/>
    <m/>
    <m/>
    <m/>
    <m/>
    <m/>
    <m/>
    <m/>
    <m/>
    <m/>
    <m/>
    <m/>
    <m/>
    <m/>
    <m/>
    <m/>
    <m/>
    <m/>
    <m/>
    <m/>
    <n v="24"/>
    <n v="0"/>
    <n v="0"/>
    <n v="0"/>
    <n v="24"/>
    <s v="10 — 29"/>
    <n v="13576458"/>
    <n v="325834992"/>
    <s v="Workplace"/>
    <m/>
    <m/>
    <m/>
    <m/>
    <m/>
    <m/>
    <m/>
    <s v="Non-smoking adult"/>
    <m/>
    <m/>
    <m/>
    <m/>
    <m/>
    <m/>
    <m/>
    <m/>
    <m/>
    <m/>
    <m/>
    <m/>
    <m/>
    <m/>
    <n v="1"/>
    <n v="0"/>
    <n v="0"/>
    <m/>
    <m/>
    <m/>
    <m/>
    <m/>
    <m/>
    <m/>
    <m/>
    <m/>
    <m/>
    <m/>
    <m/>
    <m/>
    <m/>
    <m/>
    <m/>
    <m/>
    <m/>
    <m/>
    <m/>
    <m/>
    <m/>
    <m/>
    <m/>
    <s v="cigarette"/>
    <m/>
    <s v="cigarette"/>
    <m/>
    <m/>
    <m/>
    <m/>
    <m/>
    <s v="Pro"/>
    <n v="4"/>
    <n v="6"/>
    <n v="6"/>
    <n v="3"/>
    <m/>
    <m/>
    <n v="0"/>
    <n v="2.71"/>
    <n v="4"/>
    <n v="1"/>
    <n v="1"/>
    <m/>
    <m/>
  </r>
  <r>
    <n v="49068"/>
    <s v="Legend of Zorro, The"/>
    <d v="2005-10-28T00:00:00"/>
    <x v="3"/>
    <s v="T10"/>
    <n v="129"/>
    <s v="Amblin"/>
    <x v="6"/>
    <m/>
    <x v="2"/>
    <n v="75000000"/>
    <n v="0"/>
    <m/>
    <n v="45356386"/>
    <s v="final"/>
    <n v="6.41"/>
    <n v="0"/>
    <n v="1"/>
    <n v="0"/>
    <n v="0"/>
    <s v="New Zealand"/>
    <m/>
    <m/>
    <s v="Mexico"/>
    <m/>
    <m/>
    <s v="MacDonald, Laurie; Parkes, Walter F.; Phillips, Lloyd"/>
    <s v="Campbell, Martin"/>
    <s v="Kurtzman, Alex; Orci, Roberto"/>
    <s v="Kremer, Ritchie"/>
    <s v="Baird, Stuart"/>
    <s v="Zeta-Jones, Catherine"/>
    <s v="star"/>
    <s v="Pipe"/>
    <s v="30+"/>
    <s v="Female"/>
    <s v="Caucasian"/>
    <m/>
    <s v="Good guy"/>
    <s v="Non-IMDb, Extra"/>
    <s v="extra"/>
    <s v="Cigar"/>
    <s v="30+"/>
    <s v="Male"/>
    <s v="Hispanic"/>
    <m/>
    <m/>
    <s v="Non-IMDb, Extra"/>
    <s v="extra"/>
    <s v="Pipe"/>
    <m/>
    <s v="Unidentified"/>
    <s v="Other"/>
    <s v="Unidentified"/>
    <m/>
    <m/>
    <m/>
    <m/>
    <m/>
    <m/>
    <m/>
    <m/>
    <m/>
    <m/>
    <m/>
    <m/>
    <m/>
    <m/>
    <m/>
    <m/>
    <m/>
    <m/>
    <m/>
    <m/>
    <m/>
    <m/>
    <m/>
    <m/>
    <m/>
    <m/>
    <m/>
    <m/>
    <m/>
    <m/>
    <m/>
    <m/>
    <m/>
    <m/>
    <m/>
    <m/>
    <m/>
    <m/>
    <m/>
    <m/>
    <m/>
    <m/>
    <m/>
    <m/>
    <m/>
    <m/>
    <m/>
    <m/>
    <m/>
    <m/>
    <m/>
    <m/>
    <m/>
    <m/>
    <m/>
    <m/>
    <m/>
    <m/>
    <m/>
    <m/>
    <m/>
    <m/>
    <m/>
    <m/>
    <m/>
    <m/>
    <m/>
    <m/>
    <m/>
    <m/>
    <m/>
    <m/>
    <m/>
    <m/>
    <m/>
    <m/>
    <m/>
    <m/>
    <m/>
    <m/>
    <n v="2"/>
    <n v="5"/>
    <n v="9"/>
    <n v="0"/>
    <n v="16"/>
    <s v="10 — 29"/>
    <n v="7075879"/>
    <n v="113214064"/>
    <s v="Outdoors"/>
    <m/>
    <m/>
    <m/>
    <m/>
    <m/>
    <m/>
    <s v="balcony"/>
    <m/>
    <m/>
    <m/>
    <s v="California"/>
    <m/>
    <m/>
    <m/>
    <m/>
    <m/>
    <m/>
    <m/>
    <m/>
    <m/>
    <m/>
    <m/>
    <n v="1"/>
    <n v="0"/>
    <n v="2"/>
    <s v="Comment by actor/actress"/>
    <s v="As a ploy Elena asks Armand to buy a pipe saying &quot;I hope I don't disgust you with my unlady like habits&quot; Elena says her father smoked meaning that is why she picked up the habit. Later Elena tells Zorro &quot;I don't smoke!&quot;"/>
    <m/>
    <s v="Health of Non-Smoker"/>
    <s v="Visual clue"/>
    <m/>
    <s v="Elena smokes pipe (because she has to go along with her ploy) and coughs"/>
    <s v="Health of Smoker"/>
    <m/>
    <m/>
    <m/>
    <m/>
    <m/>
    <m/>
    <m/>
    <m/>
    <m/>
    <m/>
    <m/>
    <m/>
    <m/>
    <m/>
    <m/>
    <m/>
    <m/>
    <s v="cigar"/>
    <m/>
    <m/>
    <m/>
    <s v="cigarette"/>
    <s v="pipe"/>
    <s v="as a ploy, and for comedy when horse smokes pipe"/>
    <s v="Balanced"/>
    <n v="4"/>
    <n v="4"/>
    <n v="6"/>
    <n v="2"/>
    <m/>
    <m/>
    <n v="0"/>
    <n v="2.2799999999999998"/>
    <n v="3"/>
    <n v="1"/>
    <n v="1"/>
    <m/>
    <m/>
  </r>
  <r>
    <n v="49069"/>
    <s v="Prime"/>
    <d v="2005-10-28T00:00:00"/>
    <x v="3"/>
    <s v="T10"/>
    <n v="105"/>
    <s v="Team Todd"/>
    <x v="2"/>
    <m/>
    <x v="0"/>
    <n v="0"/>
    <n v="0"/>
    <m/>
    <n v="22728025"/>
    <s v="final"/>
    <n v="6.41"/>
    <n v="0"/>
    <n v="1"/>
    <n v="0"/>
    <n v="0"/>
    <s v="US"/>
    <s v="NY"/>
    <m/>
    <m/>
    <m/>
    <m/>
    <m/>
    <s v="Younger, Ben"/>
    <s v="Younger, Ben"/>
    <s v="Schlitten, Elizabeth"/>
    <s v="Boden, Kristina"/>
    <s v="Essandoh, Ato"/>
    <s v="credited non-star"/>
    <s v="Cigarette"/>
    <s v="20-30"/>
    <s v="Male"/>
    <s v="African American"/>
    <m/>
    <m/>
    <s v="Non-IMDb, Extra"/>
    <s v="extra"/>
    <s v="Cigarette"/>
    <s v="20-30"/>
    <s v="Male"/>
    <s v="African American"/>
    <m/>
    <m/>
    <m/>
    <m/>
    <m/>
    <m/>
    <m/>
    <m/>
    <m/>
    <m/>
    <m/>
    <m/>
    <m/>
    <m/>
    <m/>
    <m/>
    <m/>
    <m/>
    <m/>
    <m/>
    <m/>
    <m/>
    <m/>
    <m/>
    <m/>
    <m/>
    <m/>
    <m/>
    <m/>
    <m/>
    <m/>
    <m/>
    <m/>
    <m/>
    <m/>
    <m/>
    <m/>
    <m/>
    <m/>
    <m/>
    <m/>
    <m/>
    <m/>
    <m/>
    <m/>
    <m/>
    <m/>
    <m/>
    <m/>
    <m/>
    <m/>
    <m/>
    <m/>
    <m/>
    <m/>
    <m/>
    <m/>
    <m/>
    <m/>
    <m/>
    <m/>
    <m/>
    <m/>
    <m/>
    <m/>
    <m/>
    <m/>
    <m/>
    <m/>
    <m/>
    <m/>
    <m/>
    <m/>
    <m/>
    <m/>
    <s v="Newport"/>
    <s v="Newport"/>
    <s v="No actor use"/>
    <s v="Billboard or poster"/>
    <m/>
    <m/>
    <m/>
    <m/>
    <m/>
    <m/>
    <m/>
    <m/>
    <m/>
    <m/>
    <n v="6"/>
    <n v="0"/>
    <n v="0"/>
    <n v="0"/>
    <n v="6"/>
    <s v="1 — 9"/>
    <n v="3545714"/>
    <n v="21274284"/>
    <s v="Home"/>
    <s v="Outdoors"/>
    <m/>
    <m/>
    <m/>
    <m/>
    <m/>
    <s v="outside apartment building"/>
    <s v="Non-smoking adult"/>
    <m/>
    <m/>
    <s v="Elsewhere in US"/>
    <m/>
    <m/>
    <m/>
    <m/>
    <m/>
    <m/>
    <m/>
    <m/>
    <m/>
    <m/>
    <m/>
    <n v="0"/>
    <n v="1"/>
    <n v="1"/>
    <s v="No smoking sign"/>
    <m/>
    <m/>
    <m/>
    <m/>
    <m/>
    <m/>
    <m/>
    <m/>
    <m/>
    <m/>
    <m/>
    <m/>
    <m/>
    <m/>
    <m/>
    <m/>
    <m/>
    <m/>
    <m/>
    <m/>
    <m/>
    <m/>
    <m/>
    <m/>
    <m/>
    <s v="cigarette"/>
    <m/>
    <m/>
    <s v="cigarette"/>
    <m/>
    <m/>
    <s v="Neutral"/>
    <n v="2"/>
    <n v="2"/>
    <n v="4"/>
    <n v="2"/>
    <s v="Specific brand"/>
    <s v="specific brand depiction"/>
    <n v="0"/>
    <n v="1.42"/>
    <n v="6"/>
    <n v="1"/>
    <n v="1"/>
    <m/>
    <s v="Quick brand depiction during a scene showing NYC sights (store). TUTD opted to exclude from special circumstances but hopes filmmakers will be more careful when shooting real city scenes."/>
  </r>
  <r>
    <n v="49070"/>
    <s v="Weather Man, The"/>
    <d v="2005-10-28T00:00:00"/>
    <x v="3"/>
    <s v="T10"/>
    <n v="101"/>
    <s v="Escape Artists"/>
    <x v="3"/>
    <m/>
    <x v="1"/>
    <n v="22000000"/>
    <n v="0"/>
    <m/>
    <n v="12469811"/>
    <s v="final"/>
    <n v="6.41"/>
    <n v="0"/>
    <n v="1"/>
    <n v="0"/>
    <n v="0"/>
    <s v="US"/>
    <s v="IL"/>
    <m/>
    <m/>
    <m/>
    <m/>
    <s v="Black, Todd; Blumenthal, Jason"/>
    <s v="Verbinski, Gore"/>
    <s v="Conrad, Steve"/>
    <s v="Peck, Kris"/>
    <s v="Wood, Craig"/>
    <s v="de la Pena, Gemmenne"/>
    <s v="credited non-star"/>
    <s v="Cigarette"/>
    <s v="Child"/>
    <s v="Female"/>
    <s v="Caucasian"/>
    <m/>
    <s v="Good guy"/>
    <s v="Decelles, Melanie"/>
    <s v="credited non-star"/>
    <s v="Cigarette"/>
    <s v="Child"/>
    <s v="Female"/>
    <s v="Caucasian"/>
    <m/>
    <s v="Good guy"/>
    <s v="Rispoli, Michael"/>
    <s v="credited non-star"/>
    <s v="Cigarette"/>
    <s v="30+"/>
    <s v="Male"/>
    <s v="Caucasian"/>
    <m/>
    <m/>
    <s v="Non-IMDb, Extra"/>
    <s v="extra"/>
    <s v="Cigarette"/>
    <s v="30+"/>
    <s v="Male"/>
    <s v="Caucasian"/>
    <m/>
    <m/>
    <s v="Non-IMDb, Extra"/>
    <s v="extra"/>
    <s v="Cigarette"/>
    <s v="30+"/>
    <s v="Male"/>
    <s v="Caucasian"/>
    <m/>
    <m/>
    <m/>
    <m/>
    <m/>
    <m/>
    <m/>
    <m/>
    <m/>
    <m/>
    <m/>
    <m/>
    <m/>
    <m/>
    <m/>
    <m/>
    <m/>
    <m/>
    <m/>
    <m/>
    <m/>
    <m/>
    <m/>
    <m/>
    <m/>
    <m/>
    <m/>
    <m/>
    <m/>
    <m/>
    <m/>
    <m/>
    <m/>
    <m/>
    <m/>
    <m/>
    <m/>
    <m/>
    <m/>
    <m/>
    <m/>
    <m/>
    <m/>
    <m/>
    <m/>
    <m/>
    <m/>
    <m/>
    <m/>
    <m/>
    <m/>
    <s v="Marlboro; Winston; Camel"/>
    <s v="Marlboro"/>
    <s v="No actor use"/>
    <s v="Cigarette pack/smokeless container"/>
    <m/>
    <s v="Winston"/>
    <s v="No actor use"/>
    <s v="Cigarette pack/smokeless container"/>
    <m/>
    <s v="Camel"/>
    <s v="No actor use"/>
    <s v="Cigarette pack/smokeless container"/>
    <m/>
    <m/>
    <n v="13"/>
    <n v="0"/>
    <n v="0"/>
    <n v="0"/>
    <n v="13"/>
    <s v="10 — 29"/>
    <n v="1945368"/>
    <n v="25289784"/>
    <s v="Outdoors"/>
    <m/>
    <m/>
    <m/>
    <m/>
    <m/>
    <m/>
    <s v="outside store, near park, front of funeral hall"/>
    <s v="Non-smoking adult"/>
    <s v="Child"/>
    <m/>
    <s v="Elsewhere in US"/>
    <m/>
    <m/>
    <m/>
    <m/>
    <m/>
    <m/>
    <m/>
    <m/>
    <m/>
    <m/>
    <m/>
    <n v="0"/>
    <n v="3"/>
    <n v="2"/>
    <s v="Comment by actor/actress"/>
    <s v="Cage: &quot;Maybe the smoking (by daughter) wouldn't have started (if he would have paid attention)"/>
    <m/>
    <s v="Health of Smoker"/>
    <m/>
    <m/>
    <m/>
    <m/>
    <m/>
    <m/>
    <m/>
    <m/>
    <m/>
    <m/>
    <m/>
    <m/>
    <m/>
    <m/>
    <m/>
    <m/>
    <m/>
    <s v="cigarette"/>
    <s v="cigarette"/>
    <s v="cigarette"/>
    <s v="cigarette"/>
    <s v="cigarette"/>
    <s v="cigarette"/>
    <m/>
    <m/>
    <m/>
    <m/>
    <m/>
    <s v="Pro"/>
    <n v="4"/>
    <n v="6"/>
    <n v="4"/>
    <n v="1"/>
    <s v="Tobacco use by person under 18, tobacco use around child, specific brand"/>
    <s v="minor; use near child/pregnant/ill person; specific brand depiction"/>
    <n v="0"/>
    <n v="2.14"/>
    <n v="6"/>
    <n v="1"/>
    <n v="1"/>
    <m/>
    <m/>
  </r>
  <r>
    <n v="49071"/>
    <s v="Chicken Little"/>
    <d v="2005-11-04T00:00:00"/>
    <x v="3"/>
    <s v="T10"/>
    <n v="77"/>
    <s v="Disney Anim"/>
    <x v="1"/>
    <m/>
    <x v="3"/>
    <n v="150000000"/>
    <n v="0"/>
    <m/>
    <n v="135381507"/>
    <s v="final"/>
    <n v="6.41"/>
    <n v="0"/>
    <n v="0"/>
    <n v="0"/>
    <n v="0"/>
    <s v="US"/>
    <s v="CA"/>
    <m/>
    <m/>
    <m/>
    <m/>
    <m/>
    <s v="Dindal, Mark"/>
    <s v="Baird, Robert L.; Bencich, Steve; Friedman, Ron J.; Gerson, Dan"/>
    <m/>
    <s v="Molina, Dan"/>
    <m/>
    <m/>
    <m/>
    <m/>
    <m/>
    <m/>
    <m/>
    <m/>
    <m/>
    <m/>
    <m/>
    <m/>
    <m/>
    <m/>
    <m/>
    <m/>
    <m/>
    <m/>
    <m/>
    <m/>
    <m/>
    <m/>
    <m/>
    <m/>
    <m/>
    <m/>
    <m/>
    <m/>
    <m/>
    <m/>
    <m/>
    <m/>
    <m/>
    <m/>
    <m/>
    <m/>
    <m/>
    <m/>
    <m/>
    <m/>
    <m/>
    <m/>
    <m/>
    <m/>
    <m/>
    <m/>
    <m/>
    <m/>
    <m/>
    <m/>
    <m/>
    <m/>
    <m/>
    <m/>
    <m/>
    <m/>
    <m/>
    <m/>
    <m/>
    <m/>
    <m/>
    <m/>
    <m/>
    <m/>
    <m/>
    <m/>
    <m/>
    <m/>
    <m/>
    <m/>
    <m/>
    <m/>
    <m/>
    <m/>
    <m/>
    <m/>
    <m/>
    <m/>
    <m/>
    <m/>
    <m/>
    <m/>
    <m/>
    <m/>
    <m/>
    <m/>
    <m/>
    <m/>
    <m/>
    <m/>
    <m/>
    <m/>
    <m/>
    <m/>
    <m/>
    <m/>
    <m/>
    <m/>
    <m/>
    <m/>
    <m/>
    <m/>
    <m/>
    <n v="0"/>
    <n v="0"/>
    <n v="0"/>
    <n v="0"/>
    <n v="0"/>
    <n v="0"/>
    <n v="21120360"/>
    <n v="0"/>
    <m/>
    <m/>
    <m/>
    <m/>
    <m/>
    <m/>
    <m/>
    <m/>
    <m/>
    <m/>
    <m/>
    <m/>
    <m/>
    <m/>
    <m/>
    <m/>
    <m/>
    <m/>
    <m/>
    <m/>
    <m/>
    <m/>
    <m/>
    <n v="0"/>
    <n v="0"/>
    <n v="0"/>
    <m/>
    <m/>
    <m/>
    <m/>
    <m/>
    <m/>
    <m/>
    <m/>
    <m/>
    <m/>
    <m/>
    <m/>
    <m/>
    <m/>
    <m/>
    <m/>
    <m/>
    <m/>
    <m/>
    <m/>
    <m/>
    <m/>
    <m/>
    <m/>
    <m/>
    <m/>
    <m/>
    <m/>
    <m/>
    <m/>
    <m/>
    <m/>
    <m/>
    <n v="0"/>
    <n v="0"/>
    <n v="0"/>
    <n v="0"/>
    <m/>
    <m/>
    <n v="0"/>
    <n v="0"/>
    <n v="1"/>
    <n v="1"/>
    <n v="1"/>
    <m/>
    <m/>
  </r>
  <r>
    <n v="49072"/>
    <s v="Jarhead"/>
    <d v="2005-11-04T00:00:00"/>
    <x v="3"/>
    <s v="T10"/>
    <n v="123"/>
    <s v="Red Wagon"/>
    <x v="3"/>
    <m/>
    <x v="1"/>
    <n v="70000000"/>
    <n v="0"/>
    <m/>
    <n v="62647540"/>
    <s v="final"/>
    <n v="6.41"/>
    <n v="0"/>
    <n v="1"/>
    <n v="0"/>
    <n v="0"/>
    <s v="US"/>
    <s v="CA"/>
    <m/>
    <s v="US"/>
    <s v="NM"/>
    <m/>
    <s v="Fisher, Lucy; Mendes, Sam; Wick, Douglas"/>
    <s v="Mendes, Sam"/>
    <s v="Broyles, Jr., William"/>
    <s v="Petrotta, Andrew"/>
    <s v="Murch, Walter"/>
    <s v="Sarsgaard, Peter"/>
    <s v="star"/>
    <s v="Cigarette"/>
    <s v="30+"/>
    <s v="Male"/>
    <s v="Caucasian"/>
    <m/>
    <m/>
    <s v="Alonso, Laz"/>
    <s v="credited non-star"/>
    <s v="Cigar"/>
    <s v="20-30"/>
    <s v="Male"/>
    <s v="Hispanic"/>
    <m/>
    <m/>
    <s v="Jones, Evan"/>
    <s v="credited non-star"/>
    <s v="Cigarette"/>
    <s v="20-30"/>
    <s v="Male"/>
    <s v="Caucasian"/>
    <m/>
    <m/>
    <s v="Foxx, Jamie"/>
    <s v="star"/>
    <s v="Cigar"/>
    <s v="30+"/>
    <s v="Male"/>
    <s v="African American"/>
    <m/>
    <m/>
    <s v="Gyllenhaal, Jake"/>
    <s v="star"/>
    <s v="Cigarette"/>
    <s v="20-30"/>
    <s v="Male"/>
    <s v="Caucasian"/>
    <m/>
    <m/>
    <s v="Non-IMDb, Extra"/>
    <s v="extra"/>
    <s v="Cigarette"/>
    <s v="20-30"/>
    <s v="Male"/>
    <s v="Caucasian"/>
    <m/>
    <m/>
    <s v="Non-IMDb, Extra"/>
    <s v="extra"/>
    <s v="Cigarette"/>
    <s v="30+"/>
    <s v="Male"/>
    <s v="Caucasian"/>
    <m/>
    <m/>
    <s v="Non-IMDb, Extra"/>
    <s v="extra"/>
    <s v="Cigarette"/>
    <s v="20-30"/>
    <s v="Male"/>
    <s v="Caucasian"/>
    <m/>
    <m/>
    <m/>
    <m/>
    <m/>
    <m/>
    <m/>
    <m/>
    <m/>
    <m/>
    <m/>
    <m/>
    <m/>
    <m/>
    <m/>
    <m/>
    <m/>
    <m/>
    <m/>
    <m/>
    <m/>
    <m/>
    <m/>
    <m/>
    <m/>
    <m/>
    <m/>
    <m/>
    <m/>
    <m/>
    <m/>
    <m/>
    <m/>
    <m/>
    <m/>
    <m/>
    <m/>
    <m/>
    <m/>
    <m/>
    <m/>
    <n v="32"/>
    <n v="13"/>
    <n v="0"/>
    <n v="0"/>
    <n v="45"/>
    <s v="30 — 49"/>
    <n v="9773407"/>
    <n v="439803315"/>
    <s v="Home"/>
    <s v="Workplace"/>
    <s v="Bar/nightclub"/>
    <s v="Outdoors"/>
    <m/>
    <m/>
    <s v="common area of military base, military tent"/>
    <s v="desert"/>
    <s v="Non-smoking adult"/>
    <m/>
    <m/>
    <s v="Outside of US"/>
    <m/>
    <m/>
    <m/>
    <m/>
    <m/>
    <m/>
    <m/>
    <m/>
    <m/>
    <m/>
    <m/>
    <n v="3"/>
    <n v="2"/>
    <n v="3"/>
    <s v="No smoking sign"/>
    <m/>
    <m/>
    <m/>
    <m/>
    <m/>
    <m/>
    <m/>
    <m/>
    <m/>
    <m/>
    <m/>
    <m/>
    <m/>
    <m/>
    <m/>
    <m/>
    <m/>
    <m/>
    <s v="cigar"/>
    <s v="cigar"/>
    <m/>
    <m/>
    <m/>
    <m/>
    <s v="cigarette; cigar"/>
    <s v="cigarette"/>
    <m/>
    <m/>
    <m/>
    <m/>
    <m/>
    <s v="Pro"/>
    <n v="6"/>
    <n v="6"/>
    <n v="6"/>
    <n v="3"/>
    <m/>
    <m/>
    <n v="0"/>
    <n v="3"/>
    <n v="4"/>
    <n v="1"/>
    <n v="1"/>
    <m/>
    <m/>
  </r>
  <r>
    <n v="49073"/>
    <s v="Good Night, and Good Luck"/>
    <d v="2005-11-04T00:00:00"/>
    <x v="3"/>
    <s v="T10"/>
    <n v="93"/>
    <n v="2929"/>
    <x v="4"/>
    <m/>
    <x v="2"/>
    <n v="7500000"/>
    <n v="0"/>
    <m/>
    <n v="31501218"/>
    <s v="final"/>
    <n v="6.41"/>
    <n v="0"/>
    <n v="1"/>
    <n v="0"/>
    <n v="0"/>
    <s v="US"/>
    <s v="CA"/>
    <m/>
    <m/>
    <m/>
    <m/>
    <s v="Heslov, Grant"/>
    <s v="Clooney, George"/>
    <s v="Heslov, Grant; Clooney, George"/>
    <s v="Bonaventura, Tony"/>
    <s v="Mirrione, Stephen"/>
    <s v="Strathairn, David"/>
    <s v="star"/>
    <s v="Cigarette"/>
    <s v="30+"/>
    <s v="Male"/>
    <s v="Caucasian"/>
    <m/>
    <s v="Good guy"/>
    <s v="Wise, Ray"/>
    <s v="credited non-star"/>
    <s v="Cigarette"/>
    <s v="30+"/>
    <s v="Male"/>
    <s v="Caucasian"/>
    <m/>
    <s v="Good guy"/>
    <s v="Diamond, Reed"/>
    <s v="credited non-star"/>
    <s v="Cigarette"/>
    <s v="30+"/>
    <s v="Male"/>
    <s v="Caucasian"/>
    <m/>
    <s v="Good guy"/>
    <s v="Donovan, Tate"/>
    <s v="credited non-star"/>
    <s v="Cigarette"/>
    <s v="30+"/>
    <s v="Male"/>
    <s v="Caucasian"/>
    <m/>
    <s v="Good guy"/>
    <s v="Daniels, Jeff"/>
    <s v="credited non-star"/>
    <s v="Cigarette"/>
    <s v="30+"/>
    <s v="Male"/>
    <s v="Caucasian"/>
    <m/>
    <s v="Good guy"/>
    <s v="Heslov, Grant"/>
    <s v="credited non-star"/>
    <s v="Pipe"/>
    <s v="30+"/>
    <s v="Male"/>
    <s v="Caucasian"/>
    <m/>
    <s v="Good guy"/>
    <s v="Non-IMDb, Extra"/>
    <s v="extra"/>
    <s v="Cigarette"/>
    <s v="30+"/>
    <s v="Male"/>
    <s v="Caucasian"/>
    <m/>
    <s v="Bad guy"/>
    <s v="Non-IMDb, Extra"/>
    <s v="extra"/>
    <s v="Cigarette"/>
    <s v="30+"/>
    <s v="Male"/>
    <s v="Caucasian"/>
    <m/>
    <s v="Bad guy"/>
    <s v="Non-IMDb, Extra"/>
    <s v="extra"/>
    <s v="Cigarette"/>
    <s v="30+"/>
    <s v="Male"/>
    <s v="Caucasian"/>
    <m/>
    <m/>
    <s v="Non-IMDb, Extra"/>
    <s v="extra"/>
    <s v="Cigarette"/>
    <s v="30+"/>
    <s v="Male"/>
    <m/>
    <m/>
    <m/>
    <s v="Non-IMDb, Extra"/>
    <s v="extra"/>
    <s v="Cigarette"/>
    <s v="30+"/>
    <s v="Male"/>
    <s v="Caucasian"/>
    <m/>
    <m/>
    <m/>
    <s v="Kent"/>
    <s v="Kent"/>
    <s v="No actor use"/>
    <s v="Magazine ad"/>
    <m/>
    <m/>
    <m/>
    <m/>
    <m/>
    <m/>
    <m/>
    <m/>
    <m/>
    <m/>
    <n v="240"/>
    <n v="0"/>
    <n v="7"/>
    <n v="0"/>
    <n v="247"/>
    <s v="50+"/>
    <n v="4914387"/>
    <n v="1213853589"/>
    <s v="Workplace"/>
    <s v="Bar/nightclub"/>
    <m/>
    <m/>
    <m/>
    <m/>
    <s v="banquet room, on air"/>
    <m/>
    <s v="Non-smoking adult"/>
    <m/>
    <m/>
    <s v="Elsewhere in US"/>
    <m/>
    <m/>
    <m/>
    <m/>
    <m/>
    <m/>
    <m/>
    <m/>
    <m/>
    <m/>
    <m/>
    <n v="1"/>
    <n v="5"/>
    <n v="5"/>
    <m/>
    <m/>
    <m/>
    <m/>
    <m/>
    <m/>
    <m/>
    <m/>
    <m/>
    <m/>
    <m/>
    <m/>
    <m/>
    <m/>
    <m/>
    <m/>
    <m/>
    <m/>
    <m/>
    <m/>
    <s v="cigarette"/>
    <m/>
    <s v="pipe"/>
    <m/>
    <s v="cigarette"/>
    <m/>
    <s v="cigarette"/>
    <m/>
    <m/>
    <m/>
    <m/>
    <m/>
    <s v="Pro"/>
    <n v="6"/>
    <n v="6"/>
    <n v="6"/>
    <n v="3"/>
    <s v="Specific brand"/>
    <s v="specific brand depiction"/>
    <n v="0"/>
    <n v="3"/>
    <n v="6"/>
    <n v="1"/>
    <n v="1"/>
    <m/>
    <m/>
  </r>
  <r>
    <n v="49074"/>
    <s v="Shopgirl"/>
    <d v="2005-11-04T00:00:00"/>
    <x v="3"/>
    <s v="T10"/>
    <n v="104"/>
    <s v="Hyde Park"/>
    <x v="1"/>
    <m/>
    <x v="1"/>
    <n v="35000000"/>
    <n v="0"/>
    <m/>
    <n v="10281585"/>
    <s v="final"/>
    <n v="6.41"/>
    <n v="0"/>
    <n v="1"/>
    <n v="0"/>
    <n v="0"/>
    <s v="US"/>
    <s v="CA"/>
    <m/>
    <m/>
    <m/>
    <m/>
    <s v="Amritraj, Ashok; Jashni, Jon; Martin, Steve"/>
    <s v="Tucker, Anand"/>
    <s v="Martin, Steve"/>
    <s v="Fox, Douglas"/>
    <s v="Gamble, David"/>
    <s v="Non-IMDb, Extra"/>
    <s v="extra"/>
    <s v="Cigarette"/>
    <s v="20-30"/>
    <s v="Female"/>
    <s v="Caucasian"/>
    <m/>
    <m/>
    <s v="Non-IMDb, Extra"/>
    <s v="extra"/>
    <s v="Cigarette"/>
    <s v="20-30"/>
    <s v="Male"/>
    <s v="Caucasian"/>
    <m/>
    <m/>
    <s v="Non-IMDb, Extra"/>
    <s v="extra"/>
    <s v="Cigarette"/>
    <s v="20-30"/>
    <s v="Female"/>
    <s v="Asian"/>
    <m/>
    <m/>
    <s v="Non-IMDb, Extra"/>
    <s v="extra"/>
    <s v="Cigarette"/>
    <s v="30+"/>
    <s v="Male"/>
    <s v="Caucasian"/>
    <m/>
    <m/>
    <s v="Non-IMDb, Extra"/>
    <s v="extra"/>
    <s v="Cigarette"/>
    <s v="20-30"/>
    <s v="Female"/>
    <s v="Caucasian"/>
    <m/>
    <m/>
    <s v="Non-IMDb, Extra"/>
    <s v="extra"/>
    <s v="Cigarette"/>
    <s v="20-30"/>
    <s v="Male"/>
    <s v="Caucasian"/>
    <m/>
    <m/>
    <m/>
    <m/>
    <m/>
    <m/>
    <m/>
    <m/>
    <m/>
    <m/>
    <m/>
    <m/>
    <m/>
    <m/>
    <m/>
    <m/>
    <m/>
    <m/>
    <m/>
    <m/>
    <m/>
    <m/>
    <m/>
    <m/>
    <m/>
    <m/>
    <m/>
    <m/>
    <m/>
    <m/>
    <m/>
    <m/>
    <m/>
    <m/>
    <m/>
    <m/>
    <m/>
    <m/>
    <m/>
    <m/>
    <m/>
    <m/>
    <m/>
    <m/>
    <m/>
    <m/>
    <m/>
    <m/>
    <m/>
    <m/>
    <m/>
    <m/>
    <m/>
    <m/>
    <m/>
    <m/>
    <m/>
    <n v="15"/>
    <n v="0"/>
    <n v="0"/>
    <n v="0"/>
    <n v="15"/>
    <s v="10 — 29"/>
    <n v="1603991"/>
    <n v="24059865"/>
    <s v="Outdoors"/>
    <m/>
    <m/>
    <m/>
    <m/>
    <m/>
    <s v="stage wings at live concert"/>
    <s v="in front of art gallery, roadside"/>
    <s v="Non-smoking adult"/>
    <m/>
    <m/>
    <s v="California"/>
    <m/>
    <m/>
    <m/>
    <m/>
    <m/>
    <m/>
    <m/>
    <m/>
    <m/>
    <m/>
    <m/>
    <n v="0"/>
    <n v="0"/>
    <n v="6"/>
    <m/>
    <m/>
    <m/>
    <m/>
    <m/>
    <m/>
    <m/>
    <m/>
    <m/>
    <m/>
    <m/>
    <m/>
    <m/>
    <m/>
    <m/>
    <m/>
    <m/>
    <m/>
    <m/>
    <m/>
    <m/>
    <m/>
    <m/>
    <m/>
    <s v="cigarette"/>
    <m/>
    <m/>
    <m/>
    <m/>
    <m/>
    <s v="cigarette"/>
    <s v="hanging out with friends"/>
    <s v="Neutral"/>
    <n v="4"/>
    <n v="2"/>
    <n v="2"/>
    <n v="2"/>
    <m/>
    <m/>
    <n v="0"/>
    <n v="1.42"/>
    <n v="2"/>
    <n v="1"/>
    <n v="1"/>
    <m/>
    <m/>
  </r>
  <r>
    <n v="49075"/>
    <s v="Get Rich or Die Tryin'"/>
    <d v="2005-11-09T00:00:00"/>
    <x v="3"/>
    <s v="T10"/>
    <n v="134"/>
    <s v="MTV"/>
    <x v="3"/>
    <m/>
    <x v="1"/>
    <n v="40000000"/>
    <n v="0"/>
    <m/>
    <n v="30981850"/>
    <s v="final"/>
    <n v="6.41"/>
    <n v="0"/>
    <n v="1"/>
    <n v="0"/>
    <n v="0"/>
    <s v="CAN"/>
    <m/>
    <s v="ON"/>
    <m/>
    <m/>
    <m/>
    <s v="Iovine, Jimmy; Lighty, Chris; Rosenberg, Paul"/>
    <s v="Sheridan, Jim"/>
    <s v="Winter, Terence"/>
    <s v="Mazzarella, Vinny"/>
    <s v="Barton, Roger"/>
    <s v="Howard, Terrence"/>
    <s v="credited non-star"/>
    <s v="Cigarette"/>
    <s v="20-30"/>
    <s v="Male"/>
    <s v="African American"/>
    <m/>
    <m/>
    <s v="Kittles, Tory"/>
    <s v="credited non-star"/>
    <s v="Cigarette"/>
    <s v="20-30"/>
    <s v="Male"/>
    <s v="African American"/>
    <m/>
    <m/>
    <s v="Alza, Walter"/>
    <s v="credited non-star"/>
    <s v="Cigarette"/>
    <s v="30+"/>
    <s v="Male"/>
    <s v="Caucasian"/>
    <m/>
    <m/>
    <s v="Non-IMDb, Extra"/>
    <s v="extra"/>
    <s v="Cigarette"/>
    <s v="30+"/>
    <s v="Male"/>
    <s v="African American"/>
    <m/>
    <m/>
    <s v="Non-IMDb, Extra"/>
    <s v="extra"/>
    <s v="Cigarette"/>
    <s v="30+"/>
    <s v="Male"/>
    <s v="African American"/>
    <m/>
    <m/>
    <s v="Non-IMDb, Extra"/>
    <s v="extra"/>
    <s v="Cigarette"/>
    <s v="30+"/>
    <s v="Male"/>
    <s v="African American"/>
    <m/>
    <m/>
    <s v="Non-IMDb, Extra"/>
    <s v="extra"/>
    <s v="Cigarette"/>
    <s v="30+"/>
    <s v="Male"/>
    <s v="African American"/>
    <m/>
    <m/>
    <m/>
    <m/>
    <m/>
    <m/>
    <m/>
    <m/>
    <m/>
    <m/>
    <m/>
    <m/>
    <m/>
    <m/>
    <m/>
    <m/>
    <m/>
    <m/>
    <m/>
    <m/>
    <m/>
    <m/>
    <m/>
    <m/>
    <m/>
    <m/>
    <m/>
    <m/>
    <m/>
    <m/>
    <m/>
    <m/>
    <m/>
    <m/>
    <m/>
    <s v="Winston"/>
    <s v="Winston"/>
    <s v="No actor use"/>
    <s v="Retail display"/>
    <m/>
    <m/>
    <m/>
    <m/>
    <m/>
    <m/>
    <m/>
    <m/>
    <m/>
    <m/>
    <n v="21"/>
    <n v="0"/>
    <n v="0"/>
    <n v="0"/>
    <n v="21"/>
    <s v="10 — 29"/>
    <n v="4833362"/>
    <n v="101500602"/>
    <s v="Workplace"/>
    <s v="Vehicle"/>
    <s v="Bar/nightclub"/>
    <s v="Outdoors"/>
    <m/>
    <m/>
    <m/>
    <s v="street, cemetery"/>
    <s v="Non-smoking adult"/>
    <m/>
    <m/>
    <s v="Elsewhere in US"/>
    <m/>
    <m/>
    <m/>
    <m/>
    <m/>
    <m/>
    <m/>
    <m/>
    <m/>
    <m/>
    <m/>
    <n v="0"/>
    <n v="3"/>
    <n v="4"/>
    <m/>
    <m/>
    <m/>
    <m/>
    <m/>
    <m/>
    <m/>
    <m/>
    <m/>
    <m/>
    <m/>
    <m/>
    <m/>
    <m/>
    <m/>
    <m/>
    <m/>
    <m/>
    <m/>
    <m/>
    <m/>
    <s v="cigarette"/>
    <m/>
    <m/>
    <s v="cigarette"/>
    <m/>
    <s v="cigarette"/>
    <s v="cigarette"/>
    <m/>
    <m/>
    <m/>
    <m/>
    <s v="Pro"/>
    <n v="4"/>
    <n v="6"/>
    <n v="4"/>
    <n v="3"/>
    <s v="Specific brand"/>
    <s v="specific brand depiction"/>
    <n v="0"/>
    <n v="2.42"/>
    <n v="6"/>
    <n v="1"/>
    <n v="1"/>
    <m/>
    <m/>
  </r>
  <r>
    <n v="49076"/>
    <s v="Zathura"/>
    <d v="2005-11-11T00:00:00"/>
    <x v="3"/>
    <s v="T10"/>
    <n v="113"/>
    <s v="Radar"/>
    <x v="6"/>
    <m/>
    <x v="2"/>
    <n v="65000000"/>
    <n v="0"/>
    <m/>
    <n v="28045540"/>
    <s v="final"/>
    <n v="6.41"/>
    <n v="0"/>
    <n v="0"/>
    <n v="0"/>
    <n v="0"/>
    <s v="US"/>
    <s v="CA"/>
    <m/>
    <m/>
    <m/>
    <m/>
    <s v="De Luca, Michael; Kroopf, Scott"/>
    <s v="Favreau, Jon"/>
    <s v="Koepp, David; Kamps, John"/>
    <s v="Bobbitt, Russell"/>
    <s v="Lebental, Dan"/>
    <m/>
    <m/>
    <m/>
    <m/>
    <m/>
    <m/>
    <m/>
    <m/>
    <m/>
    <m/>
    <m/>
    <m/>
    <m/>
    <m/>
    <m/>
    <m/>
    <m/>
    <m/>
    <m/>
    <m/>
    <m/>
    <m/>
    <m/>
    <m/>
    <m/>
    <m/>
    <m/>
    <m/>
    <m/>
    <m/>
    <m/>
    <m/>
    <m/>
    <m/>
    <m/>
    <m/>
    <m/>
    <m/>
    <m/>
    <m/>
    <m/>
    <m/>
    <m/>
    <m/>
    <m/>
    <m/>
    <m/>
    <m/>
    <m/>
    <m/>
    <m/>
    <m/>
    <m/>
    <m/>
    <m/>
    <m/>
    <m/>
    <m/>
    <m/>
    <m/>
    <m/>
    <m/>
    <m/>
    <m/>
    <m/>
    <m/>
    <m/>
    <m/>
    <m/>
    <m/>
    <m/>
    <m/>
    <m/>
    <m/>
    <m/>
    <m/>
    <m/>
    <m/>
    <m/>
    <m/>
    <m/>
    <m/>
    <m/>
    <m/>
    <m/>
    <m/>
    <m/>
    <m/>
    <m/>
    <m/>
    <m/>
    <m/>
    <m/>
    <m/>
    <m/>
    <m/>
    <m/>
    <m/>
    <m/>
    <m/>
    <m/>
    <m/>
    <m/>
    <n v="0"/>
    <n v="0"/>
    <n v="0"/>
    <n v="0"/>
    <n v="0"/>
    <n v="0"/>
    <n v="4375279"/>
    <n v="0"/>
    <m/>
    <m/>
    <m/>
    <m/>
    <m/>
    <m/>
    <m/>
    <m/>
    <m/>
    <m/>
    <m/>
    <m/>
    <m/>
    <m/>
    <m/>
    <m/>
    <m/>
    <m/>
    <m/>
    <m/>
    <m/>
    <m/>
    <m/>
    <n v="0"/>
    <n v="0"/>
    <n v="0"/>
    <m/>
    <m/>
    <m/>
    <m/>
    <m/>
    <m/>
    <m/>
    <m/>
    <m/>
    <m/>
    <m/>
    <m/>
    <m/>
    <m/>
    <m/>
    <m/>
    <m/>
    <m/>
    <m/>
    <m/>
    <m/>
    <m/>
    <m/>
    <m/>
    <m/>
    <m/>
    <m/>
    <m/>
    <m/>
    <m/>
    <m/>
    <m/>
    <m/>
    <n v="0"/>
    <n v="0"/>
    <n v="0"/>
    <n v="0"/>
    <m/>
    <m/>
    <n v="0"/>
    <n v="0"/>
    <n v="1"/>
    <n v="1"/>
    <n v="1"/>
    <m/>
    <m/>
  </r>
  <r>
    <n v="49077"/>
    <s v="Derailed"/>
    <d v="2005-11-11T00:00:00"/>
    <x v="3"/>
    <s v="T10"/>
    <n v="107"/>
    <s v="Di Bonaventura"/>
    <x v="0"/>
    <s v="Miramax"/>
    <x v="1"/>
    <n v="22000000"/>
    <n v="0"/>
    <m/>
    <n v="36020063"/>
    <s v="final"/>
    <n v="6.41"/>
    <n v="0"/>
    <n v="1"/>
    <n v="0"/>
    <n v="0"/>
    <s v="UK"/>
    <m/>
    <m/>
    <s v="US"/>
    <s v="IL"/>
    <m/>
    <s v="di Bonaventura, Lorenzo"/>
    <s v="Håfström, Mikael"/>
    <s v="Beattie, Stuart"/>
    <s v="Fitzgerald, Gordon"/>
    <s v="Boyle, Peter"/>
    <s v="Owen, Clive"/>
    <s v="star"/>
    <s v="Cigarette"/>
    <s v="30+"/>
    <s v="Male"/>
    <s v="Caucasian"/>
    <m/>
    <s v="Good guy"/>
    <s v="Cassel, Vincent"/>
    <s v="star"/>
    <s v="Cigarette"/>
    <s v="30+"/>
    <s v="Male"/>
    <s v="Caucasian"/>
    <m/>
    <s v="Bad guy"/>
    <m/>
    <s v="credited non-star"/>
    <s v="Cigarette"/>
    <s v="20-30"/>
    <s v="Male"/>
    <s v="African American"/>
    <m/>
    <s v="Good guy"/>
    <s v="Chapman, Georgina"/>
    <s v="credited non-star"/>
    <s v="Cigarette"/>
    <s v="20-30"/>
    <s v="Female"/>
    <s v="Caucasian"/>
    <m/>
    <m/>
    <s v="Non-IMDb, Extra"/>
    <s v="extra"/>
    <s v="Cigarette"/>
    <s v="20-30"/>
    <s v="Female"/>
    <s v="African American"/>
    <m/>
    <m/>
    <s v="Non-IMDb, Extra"/>
    <s v="extra"/>
    <s v="Cigarette"/>
    <s v="30+"/>
    <s v="Male"/>
    <s v="Caucasian"/>
    <m/>
    <m/>
    <s v="Non-IMDb, Extra"/>
    <s v="extra"/>
    <s v="Cigarette"/>
    <s v="30+"/>
    <s v="Male"/>
    <s v="Caucasian"/>
    <m/>
    <m/>
    <m/>
    <m/>
    <m/>
    <m/>
    <m/>
    <m/>
    <m/>
    <m/>
    <m/>
    <m/>
    <m/>
    <m/>
    <m/>
    <m/>
    <m/>
    <m/>
    <m/>
    <m/>
    <m/>
    <m/>
    <m/>
    <m/>
    <m/>
    <m/>
    <m/>
    <m/>
    <m/>
    <m/>
    <m/>
    <m/>
    <m/>
    <m/>
    <m/>
    <s v="Camel; Camel"/>
    <s v="Camel"/>
    <s v="Owen, Clive"/>
    <s v="Cigarette pack/smokeless container"/>
    <m/>
    <s v="Camel"/>
    <s v="Cassel, Vincent"/>
    <s v="Cigarette pack/smokeless container"/>
    <m/>
    <m/>
    <m/>
    <m/>
    <m/>
    <m/>
    <n v="68"/>
    <n v="0"/>
    <n v="0"/>
    <n v="0"/>
    <n v="68"/>
    <s v="50+"/>
    <n v="5619355"/>
    <n v="382116140"/>
    <s v="Bar/nightclub"/>
    <s v="Hotel/motel"/>
    <s v="Outdoors"/>
    <m/>
    <m/>
    <m/>
    <s v="jail cell, abandoned warehouse"/>
    <s v="outside bar, alley"/>
    <s v="Non-smoking adult"/>
    <m/>
    <m/>
    <s v="Elsewhere in US"/>
    <m/>
    <m/>
    <m/>
    <m/>
    <m/>
    <m/>
    <m/>
    <m/>
    <m/>
    <m/>
    <m/>
    <n v="2"/>
    <n v="2"/>
    <n v="3"/>
    <m/>
    <m/>
    <m/>
    <m/>
    <m/>
    <m/>
    <m/>
    <m/>
    <m/>
    <m/>
    <m/>
    <m/>
    <m/>
    <m/>
    <m/>
    <m/>
    <m/>
    <s v="cigarette"/>
    <m/>
    <m/>
    <m/>
    <s v="cigarette"/>
    <m/>
    <m/>
    <s v="cigarette"/>
    <s v="cigarette"/>
    <m/>
    <s v="cigarette"/>
    <m/>
    <m/>
    <m/>
    <m/>
    <s v="Pro"/>
    <n v="6"/>
    <n v="6"/>
    <n v="6"/>
    <n v="3"/>
    <s v="Specific brand"/>
    <s v="specific brand depiction"/>
    <n v="0"/>
    <n v="3"/>
    <n v="6"/>
    <n v="1"/>
    <n v="1"/>
    <m/>
    <m/>
  </r>
  <r>
    <n v="49078"/>
    <s v="Pride &amp; Prejudice"/>
    <d v="2005-11-11T00:00:00"/>
    <x v="3"/>
    <s v="T10"/>
    <n v="127"/>
    <s v="Working Title"/>
    <x v="2"/>
    <m/>
    <x v="2"/>
    <n v="28000000"/>
    <n v="0"/>
    <m/>
    <n v="38372662"/>
    <s v="final"/>
    <n v="6.41"/>
    <n v="0"/>
    <n v="1"/>
    <n v="0"/>
    <n v="0"/>
    <s v="UK"/>
    <m/>
    <m/>
    <m/>
    <m/>
    <m/>
    <s v="Bevan, Tim; Fellner, Eric"/>
    <s v="Wright, Joe"/>
    <s v="Moggach, Deborah"/>
    <s v="Barraud, Joshua"/>
    <s v="Tothill, Paul"/>
    <s v="Non-IMDb, Extra"/>
    <s v="extra"/>
    <s v="Pipe"/>
    <s v="30+"/>
    <s v="Male"/>
    <s v="Caucasian"/>
    <m/>
    <m/>
    <s v="Non-IMDb, Extra"/>
    <s v="extra"/>
    <s v="Pipe"/>
    <s v="30+"/>
    <s v="Male"/>
    <s v="Caucasian"/>
    <m/>
    <m/>
    <m/>
    <m/>
    <m/>
    <m/>
    <m/>
    <m/>
    <m/>
    <m/>
    <m/>
    <m/>
    <m/>
    <m/>
    <m/>
    <m/>
    <m/>
    <m/>
    <m/>
    <m/>
    <m/>
    <m/>
    <m/>
    <m/>
    <m/>
    <m/>
    <m/>
    <m/>
    <m/>
    <m/>
    <m/>
    <m/>
    <m/>
    <m/>
    <m/>
    <m/>
    <m/>
    <m/>
    <m/>
    <m/>
    <m/>
    <m/>
    <m/>
    <m/>
    <m/>
    <m/>
    <m/>
    <m/>
    <m/>
    <m/>
    <m/>
    <m/>
    <m/>
    <m/>
    <m/>
    <m/>
    <m/>
    <m/>
    <m/>
    <m/>
    <m/>
    <m/>
    <m/>
    <m/>
    <m/>
    <m/>
    <m/>
    <m/>
    <m/>
    <m/>
    <m/>
    <m/>
    <m/>
    <m/>
    <m/>
    <m/>
    <m/>
    <m/>
    <m/>
    <m/>
    <m/>
    <m/>
    <m/>
    <m/>
    <m/>
    <m/>
    <m/>
    <m/>
    <m/>
    <n v="0"/>
    <n v="0"/>
    <n v="3"/>
    <n v="0"/>
    <n v="3"/>
    <s v="1 — 9"/>
    <n v="5986375"/>
    <n v="17959125"/>
    <s v="Outdoors"/>
    <m/>
    <m/>
    <m/>
    <m/>
    <m/>
    <m/>
    <s v="working outside"/>
    <m/>
    <m/>
    <m/>
    <s v="Outside of US"/>
    <m/>
    <m/>
    <m/>
    <m/>
    <m/>
    <m/>
    <m/>
    <m/>
    <m/>
    <m/>
    <m/>
    <n v="0"/>
    <n v="0"/>
    <n v="2"/>
    <m/>
    <m/>
    <m/>
    <m/>
    <m/>
    <m/>
    <m/>
    <m/>
    <m/>
    <m/>
    <m/>
    <m/>
    <m/>
    <m/>
    <m/>
    <m/>
    <m/>
    <m/>
    <m/>
    <m/>
    <m/>
    <m/>
    <m/>
    <m/>
    <m/>
    <m/>
    <m/>
    <m/>
    <m/>
    <s v="cigarette"/>
    <m/>
    <m/>
    <s v="Neutral"/>
    <n v="2"/>
    <n v="2"/>
    <n v="2"/>
    <n v="1"/>
    <m/>
    <m/>
    <n v="0"/>
    <n v="1"/>
    <n v="2"/>
    <n v="1"/>
    <n v="1"/>
    <m/>
    <m/>
  </r>
  <r>
    <n v="49079"/>
    <s v="Harry Potter and the Goblet of Fire"/>
    <d v="2005-11-18T00:00:00"/>
    <x v="3"/>
    <s v="T10"/>
    <n v="157"/>
    <s v="Heyday"/>
    <x v="4"/>
    <m/>
    <x v="0"/>
    <n v="150000000"/>
    <n v="0"/>
    <m/>
    <n v="289994397"/>
    <s v="final"/>
    <n v="6.41"/>
    <n v="0"/>
    <n v="0"/>
    <n v="0"/>
    <n v="0"/>
    <s v="UK"/>
    <m/>
    <m/>
    <m/>
    <m/>
    <m/>
    <s v="Heyman, David"/>
    <s v="Newell, Mike"/>
    <s v="Kloves, Steve"/>
    <s v="Platt, Ethan J."/>
    <s v="Audsley, Mick"/>
    <m/>
    <m/>
    <m/>
    <m/>
    <m/>
    <m/>
    <m/>
    <m/>
    <m/>
    <m/>
    <m/>
    <m/>
    <m/>
    <m/>
    <m/>
    <m/>
    <m/>
    <m/>
    <m/>
    <m/>
    <m/>
    <m/>
    <m/>
    <m/>
    <m/>
    <m/>
    <m/>
    <m/>
    <m/>
    <m/>
    <m/>
    <m/>
    <m/>
    <m/>
    <m/>
    <m/>
    <m/>
    <m/>
    <m/>
    <m/>
    <m/>
    <m/>
    <m/>
    <m/>
    <m/>
    <m/>
    <m/>
    <m/>
    <m/>
    <m/>
    <m/>
    <m/>
    <m/>
    <m/>
    <m/>
    <m/>
    <m/>
    <m/>
    <m/>
    <m/>
    <m/>
    <m/>
    <m/>
    <m/>
    <m/>
    <m/>
    <m/>
    <m/>
    <m/>
    <m/>
    <m/>
    <m/>
    <m/>
    <m/>
    <m/>
    <m/>
    <m/>
    <m/>
    <m/>
    <m/>
    <m/>
    <m/>
    <m/>
    <m/>
    <m/>
    <m/>
    <m/>
    <m/>
    <m/>
    <m/>
    <m/>
    <m/>
    <m/>
    <m/>
    <m/>
    <m/>
    <m/>
    <m/>
    <m/>
    <m/>
    <m/>
    <m/>
    <m/>
    <n v="0"/>
    <n v="0"/>
    <n v="0"/>
    <n v="0"/>
    <n v="0"/>
    <n v="0"/>
    <n v="45240936"/>
    <n v="0"/>
    <m/>
    <m/>
    <m/>
    <m/>
    <m/>
    <m/>
    <m/>
    <m/>
    <m/>
    <m/>
    <m/>
    <m/>
    <m/>
    <m/>
    <m/>
    <m/>
    <m/>
    <m/>
    <m/>
    <m/>
    <m/>
    <m/>
    <m/>
    <n v="0"/>
    <n v="0"/>
    <n v="0"/>
    <m/>
    <m/>
    <m/>
    <m/>
    <m/>
    <m/>
    <m/>
    <m/>
    <m/>
    <m/>
    <m/>
    <m/>
    <m/>
    <m/>
    <m/>
    <m/>
    <m/>
    <m/>
    <m/>
    <m/>
    <m/>
    <m/>
    <m/>
    <m/>
    <m/>
    <m/>
    <m/>
    <m/>
    <m/>
    <m/>
    <m/>
    <m/>
    <m/>
    <n v="0"/>
    <n v="0"/>
    <n v="0"/>
    <n v="0"/>
    <m/>
    <m/>
    <n v="0"/>
    <n v="0"/>
    <n v="1"/>
    <n v="1"/>
    <n v="1"/>
    <m/>
    <m/>
  </r>
  <r>
    <n v="49080"/>
    <s v="Walk the Line"/>
    <d v="2005-11-18T00:00:00"/>
    <x v="3"/>
    <s v="T10"/>
    <n v="136"/>
    <s v="Catfish"/>
    <x v="5"/>
    <m/>
    <x v="0"/>
    <n v="28000000"/>
    <n v="0"/>
    <m/>
    <n v="119518352"/>
    <s v="final"/>
    <n v="6.41"/>
    <n v="0"/>
    <n v="1"/>
    <n v="0"/>
    <n v="0"/>
    <s v="US"/>
    <s v="CA"/>
    <m/>
    <s v="VAR"/>
    <m/>
    <m/>
    <s v="Keach, James; Konrad, Cathy"/>
    <s v="Mangold, James"/>
    <s v="Dennis, Gill; Mangold, James"/>
    <s v="Peck, Kris"/>
    <s v="McCusker, Michael"/>
    <s v="Phoenix, Joaquin"/>
    <s v="star"/>
    <s v="Cigarette"/>
    <s v="20-30"/>
    <s v="Male"/>
    <s v="Caucasian"/>
    <m/>
    <m/>
    <s v="Patrick, Robert"/>
    <s v="credited non-star"/>
    <s v="Smokeless"/>
    <s v="30+"/>
    <s v="Male"/>
    <s v="Caucasian"/>
    <m/>
    <m/>
    <s v="Goodwin, Ginnifer"/>
    <s v="credited non-star"/>
    <s v="Cigarette"/>
    <s v="30+"/>
    <s v="Female"/>
    <s v="Caucasian"/>
    <m/>
    <m/>
    <s v="Rice, Jonathan"/>
    <s v="credited non-star"/>
    <s v="Cigarette"/>
    <s v="20-30"/>
    <s v="Male"/>
    <s v="Caucasian"/>
    <m/>
    <m/>
    <s v="Miller, Dan John"/>
    <s v="credited non-star"/>
    <s v="Cigarette"/>
    <s v="20-30"/>
    <s v="Male"/>
    <s v="Caucasian"/>
    <m/>
    <m/>
    <s v="Non-IMDb, Extra"/>
    <s v="extra"/>
    <s v="Pipe"/>
    <s v="30+"/>
    <s v="Male"/>
    <s v="Caucasian"/>
    <m/>
    <m/>
    <s v="Non-IMDb, Extra"/>
    <s v="extra"/>
    <s v="Cigarette"/>
    <s v="20-30"/>
    <s v="Male"/>
    <s v="Caucasian"/>
    <m/>
    <m/>
    <s v="Non-IMDb, Extra"/>
    <s v="extra"/>
    <s v="Cigarette"/>
    <s v="30+"/>
    <s v="Male"/>
    <s v="Caucasian"/>
    <m/>
    <m/>
    <s v="Non-IMDb, Extra"/>
    <s v="extra"/>
    <s v="Cigarette"/>
    <s v="20-30"/>
    <s v="Male"/>
    <s v="Caucasian"/>
    <m/>
    <m/>
    <s v="Non-IMDb, Extra"/>
    <s v="extra"/>
    <s v="Cigarette"/>
    <s v="30+"/>
    <s v="Male"/>
    <m/>
    <m/>
    <m/>
    <s v="Patrick, Robert"/>
    <s v="credited non-star"/>
    <s v="Pipe"/>
    <s v="30+"/>
    <s v="Male"/>
    <s v="Caucasian"/>
    <m/>
    <m/>
    <m/>
    <m/>
    <m/>
    <m/>
    <m/>
    <m/>
    <m/>
    <m/>
    <m/>
    <m/>
    <m/>
    <m/>
    <m/>
    <m/>
    <m/>
    <n v="65"/>
    <n v="0"/>
    <n v="5"/>
    <n v="1"/>
    <n v="71"/>
    <s v="50+"/>
    <n v="18645609"/>
    <n v="1323838239"/>
    <s v="Home"/>
    <s v="Workplace"/>
    <s v="Vehicle"/>
    <s v="K-12 school"/>
    <s v="Outdoors"/>
    <m/>
    <s v="prisoner meeting area for concert"/>
    <s v="porch, deck, street"/>
    <s v="Non-smoking adult"/>
    <s v="Child"/>
    <s v="Pregnant/ill person"/>
    <s v="Elsewhere in US"/>
    <m/>
    <m/>
    <m/>
    <m/>
    <m/>
    <m/>
    <m/>
    <m/>
    <m/>
    <m/>
    <m/>
    <n v="1"/>
    <n v="5"/>
    <n v="5"/>
    <m/>
    <m/>
    <m/>
    <m/>
    <m/>
    <m/>
    <m/>
    <m/>
    <m/>
    <m/>
    <m/>
    <m/>
    <m/>
    <m/>
    <m/>
    <m/>
    <m/>
    <m/>
    <s v="cigarette"/>
    <m/>
    <m/>
    <s v="cigarette"/>
    <m/>
    <m/>
    <m/>
    <s v="cigarette"/>
    <s v="cigarette"/>
    <m/>
    <m/>
    <s v="pipe"/>
    <m/>
    <m/>
    <s v="Pro"/>
    <n v="6"/>
    <n v="6"/>
    <n v="6"/>
    <n v="3"/>
    <s v="Tobacco use around child, tobacco use around pregnant/ill person"/>
    <s v="use near child/pregnant/ill person"/>
    <n v="0"/>
    <n v="3"/>
    <n v="6"/>
    <n v="1"/>
    <n v="1"/>
    <m/>
    <m/>
  </r>
  <r>
    <n v="49081"/>
    <s v="Ice Harvest, The"/>
    <d v="2005-11-23T00:00:00"/>
    <x v="3"/>
    <s v="T10"/>
    <n v="88"/>
    <s v="Bona Fide"/>
    <x v="2"/>
    <m/>
    <x v="1"/>
    <n v="16000000"/>
    <n v="0"/>
    <m/>
    <n v="8819059"/>
    <s v="final"/>
    <n v="6.41"/>
    <n v="0"/>
    <n v="1"/>
    <n v="0"/>
    <n v="0"/>
    <s v="US"/>
    <s v="IL"/>
    <m/>
    <m/>
    <m/>
    <m/>
    <s v="Berger, Albert"/>
    <s v="Ramis, Harold"/>
    <s v="Russo, Richard; Benton, Robert"/>
    <s v="Good, Brad"/>
    <s v="Percy, Lee"/>
    <s v="Thorton, Billy Bob"/>
    <s v="star"/>
    <s v="Cigarette"/>
    <s v="30+"/>
    <s v="Male"/>
    <s v="Caucasian"/>
    <m/>
    <m/>
    <s v="Cusak, John"/>
    <s v="star"/>
    <s v="Cigarette"/>
    <s v="30+"/>
    <s v="Male"/>
    <s v="Caucasian"/>
    <m/>
    <m/>
    <s v="Non-IMDb, Extra"/>
    <s v="extra"/>
    <s v="Cigarette"/>
    <s v="20-30"/>
    <s v="Male"/>
    <s v="Caucasian"/>
    <m/>
    <m/>
    <m/>
    <m/>
    <m/>
    <m/>
    <m/>
    <m/>
    <m/>
    <m/>
    <m/>
    <m/>
    <m/>
    <m/>
    <m/>
    <m/>
    <m/>
    <m/>
    <m/>
    <m/>
    <m/>
    <m/>
    <m/>
    <m/>
    <m/>
    <m/>
    <m/>
    <m/>
    <m/>
    <m/>
    <m/>
    <m/>
    <m/>
    <m/>
    <m/>
    <m/>
    <m/>
    <m/>
    <m/>
    <m/>
    <m/>
    <m/>
    <m/>
    <m/>
    <m/>
    <m/>
    <m/>
    <m/>
    <m/>
    <m/>
    <m/>
    <m/>
    <m/>
    <m/>
    <m/>
    <m/>
    <m/>
    <m/>
    <m/>
    <m/>
    <m/>
    <m/>
    <m/>
    <m/>
    <m/>
    <m/>
    <m/>
    <s v="Doral; Winston"/>
    <s v="Doral"/>
    <s v="No actor use"/>
    <s v="Retail display"/>
    <m/>
    <s v="Winston"/>
    <s v="No actor use"/>
    <s v="Retail display"/>
    <m/>
    <m/>
    <m/>
    <m/>
    <m/>
    <m/>
    <n v="18"/>
    <n v="0"/>
    <n v="0"/>
    <n v="0"/>
    <n v="18"/>
    <s v="10 — 29"/>
    <n v="1375828"/>
    <n v="24764904"/>
    <s v="Workplace"/>
    <s v="Vehicle"/>
    <s v="Bar/nightclub"/>
    <m/>
    <m/>
    <m/>
    <m/>
    <m/>
    <m/>
    <m/>
    <m/>
    <s v="Elsewhere in US"/>
    <m/>
    <m/>
    <m/>
    <m/>
    <m/>
    <m/>
    <m/>
    <m/>
    <m/>
    <m/>
    <m/>
    <n v="2"/>
    <n v="0"/>
    <n v="1"/>
    <s v="Comment by actor/actress"/>
    <s v="Cusack, talking about his good guy dad &quot;He drank in moderation, didn't smoke…&quot;"/>
    <m/>
    <s v="Health of Smoker"/>
    <m/>
    <m/>
    <m/>
    <m/>
    <m/>
    <m/>
    <m/>
    <m/>
    <m/>
    <m/>
    <m/>
    <m/>
    <m/>
    <m/>
    <m/>
    <m/>
    <m/>
    <m/>
    <m/>
    <m/>
    <s v="cigarette"/>
    <m/>
    <s v="cigarette"/>
    <m/>
    <m/>
    <m/>
    <m/>
    <m/>
    <s v="Pro"/>
    <n v="4"/>
    <n v="6"/>
    <n v="6"/>
    <n v="3"/>
    <s v="Specific brand"/>
    <s v="specific brand depiction"/>
    <n v="0"/>
    <n v="2.71"/>
    <n v="6"/>
    <n v="1"/>
    <n v="1"/>
    <m/>
    <m/>
  </r>
  <r>
    <n v="49082"/>
    <s v="Rent"/>
    <d v="2005-11-23T00:00:00"/>
    <x v="3"/>
    <s v="T10"/>
    <n v="135"/>
    <s v="Revolution"/>
    <x v="6"/>
    <m/>
    <x v="0"/>
    <n v="40000000"/>
    <n v="0"/>
    <m/>
    <n v="29077547"/>
    <s v="final"/>
    <n v="6.41"/>
    <n v="0"/>
    <n v="1"/>
    <n v="0"/>
    <n v="0"/>
    <s v="US"/>
    <s v="CA"/>
    <m/>
    <m/>
    <m/>
    <m/>
    <s v="Barnathan, Michael; Columbus, Chris; De Niro, Robert; Radcliffe, Mark; Rosenthal, Jane"/>
    <s v="Columbus, Chris"/>
    <s v="Chbosky, Stephen"/>
    <s v="Ludden, Patrick"/>
    <s v="Pearson, Richard"/>
    <s v="Dawson, Rosario"/>
    <s v="star"/>
    <s v="Cigarette"/>
    <s v="20-30"/>
    <s v="Female"/>
    <s v="Hispanic"/>
    <m/>
    <m/>
    <s v="Pascal, Adam"/>
    <s v="star"/>
    <s v="Cigarette"/>
    <s v="20-30"/>
    <s v="Male"/>
    <s v="Caucasian"/>
    <m/>
    <m/>
    <s v="Martin, Jesse"/>
    <s v="star"/>
    <s v="Cigarette"/>
    <s v="20-30"/>
    <s v="Male"/>
    <s v="African American"/>
    <m/>
    <m/>
    <s v="Non-IMDb, Extra"/>
    <s v="extra"/>
    <s v="Cigarette"/>
    <s v="30+"/>
    <s v="Male"/>
    <s v="Caucasian"/>
    <m/>
    <m/>
    <s v="Non-IMDb, Extra"/>
    <s v="extra"/>
    <s v="Cigarette"/>
    <s v="30+"/>
    <s v="Male"/>
    <s v="Caucasian"/>
    <m/>
    <m/>
    <s v="Non-IMDb, Extra"/>
    <s v="extra"/>
    <s v="Cigarette"/>
    <s v="30+"/>
    <s v="Male"/>
    <s v="Caucasian"/>
    <m/>
    <m/>
    <s v="Non-IMDb, Extra"/>
    <s v="extra"/>
    <s v="Cigarette"/>
    <s v="30+"/>
    <s v="Male"/>
    <s v="Caucasian"/>
    <m/>
    <m/>
    <m/>
    <m/>
    <m/>
    <m/>
    <m/>
    <m/>
    <m/>
    <m/>
    <m/>
    <m/>
    <m/>
    <m/>
    <m/>
    <m/>
    <m/>
    <m/>
    <m/>
    <m/>
    <m/>
    <m/>
    <m/>
    <m/>
    <m/>
    <m/>
    <m/>
    <m/>
    <m/>
    <m/>
    <m/>
    <m/>
    <m/>
    <m/>
    <m/>
    <m/>
    <m/>
    <m/>
    <m/>
    <m/>
    <m/>
    <m/>
    <m/>
    <m/>
    <m/>
    <m/>
    <m/>
    <m/>
    <m/>
    <n v="45"/>
    <n v="0"/>
    <n v="0"/>
    <n v="0"/>
    <n v="45"/>
    <s v="30 — 49"/>
    <n v="4536279"/>
    <n v="204132555"/>
    <s v="Workplace"/>
    <s v="Bar/nightclub"/>
    <s v="Outdoors"/>
    <m/>
    <m/>
    <m/>
    <s v="abandoned warehouse"/>
    <s v="balcony, alley, outside of bar"/>
    <s v="Non-smoking adult"/>
    <m/>
    <m/>
    <s v="Elsewhere in US"/>
    <m/>
    <m/>
    <m/>
    <m/>
    <m/>
    <m/>
    <m/>
    <m/>
    <m/>
    <m/>
    <m/>
    <n v="3"/>
    <n v="0"/>
    <n v="4"/>
    <m/>
    <m/>
    <m/>
    <m/>
    <m/>
    <m/>
    <m/>
    <m/>
    <m/>
    <m/>
    <m/>
    <m/>
    <m/>
    <m/>
    <m/>
    <m/>
    <m/>
    <m/>
    <m/>
    <m/>
    <m/>
    <m/>
    <m/>
    <m/>
    <m/>
    <s v="cigarette"/>
    <s v="cigarette"/>
    <m/>
    <m/>
    <m/>
    <m/>
    <m/>
    <s v="Pro"/>
    <n v="6"/>
    <n v="6"/>
    <n v="6"/>
    <n v="3"/>
    <m/>
    <m/>
    <n v="0"/>
    <n v="3"/>
    <n v="4"/>
    <n v="1"/>
    <n v="1"/>
    <m/>
    <m/>
  </r>
  <r>
    <n v="49083"/>
    <s v="Yours, Mine and Ours"/>
    <d v="2005-11-23T00:00:00"/>
    <x v="3"/>
    <s v="T10"/>
    <n v="90"/>
    <s v="Simonds"/>
    <x v="0"/>
    <s v="MGM"/>
    <x v="2"/>
    <n v="45000000"/>
    <n v="0"/>
    <m/>
    <n v="53359917"/>
    <s v="final"/>
    <n v="6.41"/>
    <n v="0"/>
    <n v="1"/>
    <n v="0"/>
    <n v="0"/>
    <s v="US"/>
    <s v="CA"/>
    <s v="BC"/>
    <m/>
    <s v="CA"/>
    <s v="BC"/>
    <s v="Simonds, Robert; Nathanson, Michael G"/>
    <s v="Gosnell, Raja"/>
    <s v="Burch, Ron; Kidd, David"/>
    <s v="Gonzalez, Katie"/>
    <s v="Rotter, Steve"/>
    <m/>
    <m/>
    <m/>
    <m/>
    <m/>
    <m/>
    <m/>
    <m/>
    <m/>
    <m/>
    <m/>
    <m/>
    <m/>
    <m/>
    <m/>
    <m/>
    <m/>
    <m/>
    <m/>
    <m/>
    <m/>
    <m/>
    <m/>
    <m/>
    <m/>
    <m/>
    <m/>
    <m/>
    <m/>
    <m/>
    <m/>
    <m/>
    <m/>
    <m/>
    <m/>
    <m/>
    <m/>
    <m/>
    <m/>
    <m/>
    <m/>
    <m/>
    <m/>
    <m/>
    <m/>
    <m/>
    <m/>
    <m/>
    <m/>
    <m/>
    <m/>
    <m/>
    <m/>
    <m/>
    <m/>
    <m/>
    <m/>
    <m/>
    <m/>
    <m/>
    <m/>
    <m/>
    <m/>
    <m/>
    <m/>
    <m/>
    <m/>
    <m/>
    <m/>
    <m/>
    <m/>
    <m/>
    <m/>
    <m/>
    <m/>
    <m/>
    <m/>
    <m/>
    <m/>
    <m/>
    <m/>
    <m/>
    <m/>
    <m/>
    <m/>
    <m/>
    <m/>
    <m/>
    <m/>
    <m/>
    <m/>
    <m/>
    <m/>
    <m/>
    <m/>
    <m/>
    <m/>
    <m/>
    <m/>
    <m/>
    <m/>
    <m/>
    <m/>
    <n v="20"/>
    <n v="0"/>
    <n v="0"/>
    <n v="0"/>
    <n v="20"/>
    <s v="10 — 29"/>
    <n v="8324480"/>
    <n v="166489600"/>
    <s v="Home"/>
    <m/>
    <m/>
    <m/>
    <m/>
    <m/>
    <m/>
    <m/>
    <m/>
    <m/>
    <m/>
    <s v="Elsewhere in US"/>
    <m/>
    <m/>
    <m/>
    <m/>
    <m/>
    <m/>
    <m/>
    <m/>
    <m/>
    <m/>
    <m/>
    <n v="0"/>
    <n v="0"/>
    <n v="0"/>
    <s v="Comment by actor/actress"/>
    <s v="Katija Pevec says — gross — of all the cigarettes in punch bowl before she pours it over a guys head."/>
    <m/>
    <m/>
    <m/>
    <m/>
    <m/>
    <m/>
    <m/>
    <m/>
    <m/>
    <m/>
    <m/>
    <m/>
    <m/>
    <m/>
    <m/>
    <m/>
    <m/>
    <m/>
    <m/>
    <m/>
    <m/>
    <m/>
    <m/>
    <m/>
    <m/>
    <m/>
    <m/>
    <m/>
    <s v="cigarette"/>
    <s v="at a party"/>
    <s v="Anti"/>
    <n v="4"/>
    <n v="0"/>
    <n v="0"/>
    <n v="3"/>
    <m/>
    <m/>
    <n v="0"/>
    <n v="1"/>
    <n v="2"/>
    <n v="1"/>
    <n v="1"/>
    <m/>
    <m/>
  </r>
  <r>
    <n v="49084"/>
    <s v="In the Mix"/>
    <d v="2005-11-23T00:00:00"/>
    <x v="3"/>
    <s v="T10"/>
    <n v="95"/>
    <s v="Triumphant"/>
    <x v="0"/>
    <s v="Lionsgate"/>
    <x v="0"/>
    <n v="0"/>
    <n v="0"/>
    <m/>
    <n v="10105281"/>
    <s v="final"/>
    <n v="6.41"/>
    <n v="0"/>
    <n v="1"/>
    <n v="0"/>
    <n v="0"/>
    <s v="US"/>
    <s v="CA"/>
    <m/>
    <m/>
    <m/>
    <m/>
    <s v="Dellaverson, John"/>
    <s v="Underwood, Ron"/>
    <s v="Zambrano, Jacqueline"/>
    <s v="Haskell, Terry"/>
    <s v="Brochu, Don"/>
    <s v="Davi, Robert"/>
    <s v="credited non-star"/>
    <s v="Cigar"/>
    <s v="30+"/>
    <s v="Male"/>
    <s v="Caucasian"/>
    <m/>
    <m/>
    <s v="Tardio, Chris"/>
    <s v="credited non-star"/>
    <s v="Cigar"/>
    <s v="20-30"/>
    <s v="Male"/>
    <s v="Caucasian"/>
    <m/>
    <m/>
    <s v="Gerald, Matt"/>
    <s v="credited non-star"/>
    <s v="Cigarette"/>
    <s v="30+"/>
    <s v="Male"/>
    <s v="Caucasian"/>
    <m/>
    <m/>
    <s v="Kennedy, Page"/>
    <s v="credited non-star"/>
    <s v="Cigar"/>
    <s v="20-30"/>
    <s v="Male"/>
    <s v="African American"/>
    <m/>
    <m/>
    <m/>
    <m/>
    <m/>
    <m/>
    <m/>
    <m/>
    <m/>
    <m/>
    <m/>
    <m/>
    <m/>
    <m/>
    <m/>
    <m/>
    <m/>
    <m/>
    <m/>
    <m/>
    <m/>
    <m/>
    <m/>
    <m/>
    <m/>
    <m/>
    <m/>
    <m/>
    <m/>
    <m/>
    <m/>
    <m/>
    <m/>
    <m/>
    <m/>
    <m/>
    <m/>
    <m/>
    <m/>
    <m/>
    <m/>
    <m/>
    <m/>
    <m/>
    <m/>
    <m/>
    <m/>
    <m/>
    <m/>
    <m/>
    <m/>
    <m/>
    <m/>
    <m/>
    <m/>
    <m/>
    <m/>
    <m/>
    <m/>
    <m/>
    <m/>
    <m/>
    <m/>
    <m/>
    <m/>
    <m/>
    <m/>
    <m/>
    <m/>
    <m/>
    <m/>
    <m/>
    <m/>
    <n v="11"/>
    <n v="28"/>
    <n v="0"/>
    <n v="0"/>
    <n v="39"/>
    <s v="30 — 49"/>
    <n v="1576487"/>
    <n v="61482993"/>
    <s v="Home"/>
    <s v="Outdoors"/>
    <m/>
    <m/>
    <m/>
    <m/>
    <m/>
    <s v="home entry, on street, parking lot"/>
    <s v="Non-smoking adult"/>
    <m/>
    <m/>
    <s v="Elsewhere in US"/>
    <m/>
    <m/>
    <m/>
    <m/>
    <m/>
    <m/>
    <m/>
    <m/>
    <m/>
    <m/>
    <m/>
    <n v="0"/>
    <n v="4"/>
    <n v="0"/>
    <m/>
    <m/>
    <m/>
    <m/>
    <m/>
    <m/>
    <m/>
    <m/>
    <m/>
    <m/>
    <m/>
    <m/>
    <m/>
    <m/>
    <m/>
    <m/>
    <m/>
    <m/>
    <s v="cigar"/>
    <m/>
    <s v="cigarette; cigar"/>
    <m/>
    <m/>
    <m/>
    <m/>
    <s v="cigar"/>
    <m/>
    <s v="cigarette"/>
    <m/>
    <m/>
    <m/>
    <m/>
    <s v="Pro"/>
    <n v="6"/>
    <n v="6"/>
    <n v="4"/>
    <n v="3"/>
    <m/>
    <m/>
    <n v="0"/>
    <n v="2.71"/>
    <n v="4"/>
    <n v="1"/>
    <n v="1"/>
    <m/>
    <m/>
  </r>
  <r>
    <n v="49085"/>
    <s v="Just Friends"/>
    <d v="2005-11-23T00:00:00"/>
    <x v="3"/>
    <s v="T10"/>
    <n v="96"/>
    <s v="BenderSpink"/>
    <x v="4"/>
    <m/>
    <x v="0"/>
    <n v="0"/>
    <n v="0"/>
    <m/>
    <n v="32596916"/>
    <s v="final"/>
    <n v="6.41"/>
    <n v="0"/>
    <n v="0"/>
    <n v="0"/>
    <n v="0"/>
    <s v="CAN"/>
    <m/>
    <s v="SK"/>
    <m/>
    <m/>
    <m/>
    <s v="Bender, Chris; Johnson, William J.; Ohoven, Michael"/>
    <s v="Kumble, Roger"/>
    <s v="Davis, Adam 'Tex'"/>
    <s v="Walkington, Ric"/>
    <s v="Freeman, Jeff"/>
    <m/>
    <m/>
    <m/>
    <m/>
    <m/>
    <m/>
    <m/>
    <m/>
    <m/>
    <m/>
    <m/>
    <m/>
    <m/>
    <m/>
    <m/>
    <m/>
    <m/>
    <m/>
    <m/>
    <m/>
    <m/>
    <m/>
    <m/>
    <m/>
    <m/>
    <m/>
    <m/>
    <m/>
    <m/>
    <m/>
    <m/>
    <m/>
    <m/>
    <m/>
    <m/>
    <m/>
    <m/>
    <m/>
    <m/>
    <m/>
    <m/>
    <m/>
    <m/>
    <m/>
    <m/>
    <m/>
    <m/>
    <m/>
    <m/>
    <m/>
    <m/>
    <m/>
    <m/>
    <m/>
    <m/>
    <m/>
    <m/>
    <m/>
    <m/>
    <m/>
    <m/>
    <m/>
    <m/>
    <m/>
    <m/>
    <m/>
    <m/>
    <m/>
    <m/>
    <m/>
    <m/>
    <m/>
    <m/>
    <m/>
    <m/>
    <m/>
    <m/>
    <m/>
    <m/>
    <m/>
    <m/>
    <m/>
    <m/>
    <m/>
    <m/>
    <m/>
    <m/>
    <m/>
    <m/>
    <m/>
    <m/>
    <m/>
    <m/>
    <m/>
    <m/>
    <m/>
    <m/>
    <m/>
    <m/>
    <m/>
    <m/>
    <m/>
    <m/>
    <n v="0"/>
    <n v="0"/>
    <n v="0"/>
    <n v="0"/>
    <n v="0"/>
    <n v="0"/>
    <n v="5085322"/>
    <n v="0"/>
    <m/>
    <m/>
    <m/>
    <m/>
    <m/>
    <m/>
    <m/>
    <m/>
    <m/>
    <m/>
    <m/>
    <m/>
    <m/>
    <m/>
    <m/>
    <m/>
    <m/>
    <m/>
    <m/>
    <m/>
    <m/>
    <m/>
    <m/>
    <n v="0"/>
    <n v="0"/>
    <n v="0"/>
    <m/>
    <m/>
    <m/>
    <m/>
    <m/>
    <m/>
    <m/>
    <m/>
    <m/>
    <m/>
    <m/>
    <m/>
    <m/>
    <m/>
    <m/>
    <m/>
    <m/>
    <m/>
    <m/>
    <m/>
    <m/>
    <m/>
    <m/>
    <m/>
    <m/>
    <m/>
    <m/>
    <m/>
    <m/>
    <m/>
    <m/>
    <m/>
    <m/>
    <n v="0"/>
    <n v="0"/>
    <n v="0"/>
    <n v="0"/>
    <m/>
    <m/>
    <n v="0"/>
    <n v="0"/>
    <n v="1"/>
    <n v="1"/>
    <n v="1"/>
    <m/>
    <m/>
  </r>
  <r>
    <n v="49086"/>
    <s v="Aeon Flux"/>
    <d v="2005-12-02T00:00:00"/>
    <x v="3"/>
    <s v="T10"/>
    <n v="93"/>
    <s v="Lakeshore"/>
    <x v="3"/>
    <m/>
    <x v="0"/>
    <n v="62000000"/>
    <n v="0"/>
    <m/>
    <n v="25857987"/>
    <s v="final"/>
    <n v="6.41"/>
    <n v="0"/>
    <n v="0"/>
    <n v="0"/>
    <n v="0"/>
    <s v="Germany"/>
    <m/>
    <m/>
    <m/>
    <m/>
    <m/>
    <s v="Gale, David; Goodman, Gregory; Hurd, Gale Anne; Lucchesi, Gary"/>
    <s v="Kusama, Karyn"/>
    <s v="Hay, Phil; Manfredi, Matt"/>
    <s v="Haendgen, Marcus"/>
    <s v="Honess, Peter"/>
    <m/>
    <m/>
    <m/>
    <m/>
    <m/>
    <m/>
    <m/>
    <m/>
    <m/>
    <m/>
    <m/>
    <m/>
    <m/>
    <m/>
    <m/>
    <m/>
    <m/>
    <m/>
    <m/>
    <m/>
    <m/>
    <m/>
    <m/>
    <m/>
    <m/>
    <m/>
    <m/>
    <m/>
    <m/>
    <m/>
    <m/>
    <m/>
    <m/>
    <m/>
    <m/>
    <m/>
    <m/>
    <m/>
    <m/>
    <m/>
    <m/>
    <m/>
    <m/>
    <m/>
    <m/>
    <m/>
    <m/>
    <m/>
    <m/>
    <m/>
    <m/>
    <m/>
    <m/>
    <m/>
    <m/>
    <m/>
    <m/>
    <m/>
    <m/>
    <m/>
    <m/>
    <m/>
    <m/>
    <m/>
    <m/>
    <m/>
    <m/>
    <m/>
    <m/>
    <m/>
    <m/>
    <m/>
    <m/>
    <m/>
    <m/>
    <m/>
    <m/>
    <m/>
    <m/>
    <m/>
    <m/>
    <m/>
    <m/>
    <m/>
    <m/>
    <m/>
    <m/>
    <m/>
    <m/>
    <m/>
    <m/>
    <m/>
    <m/>
    <m/>
    <m/>
    <m/>
    <m/>
    <m/>
    <m/>
    <m/>
    <m/>
    <m/>
    <m/>
    <n v="0"/>
    <n v="0"/>
    <n v="0"/>
    <n v="0"/>
    <n v="0"/>
    <n v="0"/>
    <n v="4034007"/>
    <n v="0"/>
    <m/>
    <m/>
    <m/>
    <m/>
    <m/>
    <m/>
    <m/>
    <m/>
    <m/>
    <m/>
    <m/>
    <m/>
    <m/>
    <m/>
    <m/>
    <m/>
    <m/>
    <m/>
    <m/>
    <m/>
    <m/>
    <m/>
    <m/>
    <n v="0"/>
    <n v="0"/>
    <n v="0"/>
    <m/>
    <m/>
    <m/>
    <m/>
    <m/>
    <m/>
    <m/>
    <m/>
    <m/>
    <m/>
    <m/>
    <m/>
    <m/>
    <m/>
    <m/>
    <m/>
    <m/>
    <m/>
    <m/>
    <m/>
    <m/>
    <m/>
    <m/>
    <m/>
    <m/>
    <m/>
    <m/>
    <m/>
    <m/>
    <m/>
    <m/>
    <m/>
    <m/>
    <n v="0"/>
    <n v="0"/>
    <n v="0"/>
    <n v="0"/>
    <m/>
    <m/>
    <n v="0"/>
    <n v="0"/>
    <n v="1"/>
    <n v="1"/>
    <n v="1"/>
    <m/>
    <m/>
  </r>
  <r>
    <n v="49087"/>
    <s v="Chronicles of Narnia, The: The Lion, the Witch and the Wardrobe"/>
    <d v="2005-12-09T00:00:00"/>
    <x v="3"/>
    <s v="T10"/>
    <n v="140"/>
    <s v="Walden"/>
    <x v="1"/>
    <m/>
    <x v="2"/>
    <n v="180000000"/>
    <n v="0"/>
    <m/>
    <n v="291709845"/>
    <s v="final"/>
    <n v="6.41"/>
    <n v="0"/>
    <n v="1"/>
    <n v="0"/>
    <n v="0"/>
    <s v="New Zealand"/>
    <m/>
    <m/>
    <s v="Czech Republic"/>
    <m/>
    <m/>
    <s v="Johnson, Mark"/>
    <s v="Adamson, Andrew"/>
    <s v="Peacock, Ann; Adamson, Andrew; Markus, Christopher; McFeely, Stephen"/>
    <s v="Reeve, Daniel"/>
    <s v="Evan-Jones, Sim"/>
    <s v="Broadbent, Jim"/>
    <s v="credited non-star"/>
    <s v="Pipe"/>
    <s v="30+"/>
    <s v="Male"/>
    <s v="Caucasian"/>
    <m/>
    <s v="Good guy"/>
    <m/>
    <m/>
    <m/>
    <m/>
    <m/>
    <m/>
    <m/>
    <m/>
    <m/>
    <m/>
    <m/>
    <m/>
    <m/>
    <m/>
    <m/>
    <m/>
    <m/>
    <m/>
    <m/>
    <m/>
    <m/>
    <m/>
    <m/>
    <m/>
    <m/>
    <m/>
    <m/>
    <m/>
    <m/>
    <m/>
    <m/>
    <m/>
    <m/>
    <m/>
    <m/>
    <m/>
    <m/>
    <m/>
    <m/>
    <m/>
    <m/>
    <m/>
    <m/>
    <m/>
    <m/>
    <m/>
    <m/>
    <m/>
    <m/>
    <m/>
    <m/>
    <m/>
    <m/>
    <m/>
    <m/>
    <m/>
    <m/>
    <m/>
    <m/>
    <m/>
    <m/>
    <m/>
    <m/>
    <m/>
    <m/>
    <m/>
    <m/>
    <m/>
    <m/>
    <m/>
    <m/>
    <m/>
    <m/>
    <m/>
    <m/>
    <m/>
    <m/>
    <m/>
    <m/>
    <m/>
    <m/>
    <m/>
    <m/>
    <m/>
    <m/>
    <m/>
    <m/>
    <m/>
    <m/>
    <m/>
    <m/>
    <m/>
    <m/>
    <m/>
    <m/>
    <n v="0"/>
    <n v="0"/>
    <n v="9"/>
    <n v="0"/>
    <n v="9"/>
    <s v="1 — 9"/>
    <n v="45508556"/>
    <n v="409577005"/>
    <s v="Home"/>
    <m/>
    <m/>
    <m/>
    <m/>
    <m/>
    <m/>
    <m/>
    <s v="Child"/>
    <m/>
    <m/>
    <s v="Outside of US"/>
    <m/>
    <m/>
    <m/>
    <m/>
    <m/>
    <m/>
    <m/>
    <m/>
    <m/>
    <m/>
    <m/>
    <n v="0"/>
    <n v="1"/>
    <n v="0"/>
    <m/>
    <m/>
    <m/>
    <m/>
    <m/>
    <m/>
    <m/>
    <m/>
    <m/>
    <m/>
    <m/>
    <m/>
    <m/>
    <m/>
    <m/>
    <m/>
    <m/>
    <m/>
    <m/>
    <m/>
    <s v="pipe"/>
    <m/>
    <m/>
    <m/>
    <m/>
    <m/>
    <m/>
    <m/>
    <m/>
    <m/>
    <m/>
    <m/>
    <s v="Pro"/>
    <n v="2"/>
    <n v="6"/>
    <n v="4"/>
    <n v="3"/>
    <s v="Tobacco use around child"/>
    <s v="use near child/pregnant/ill person"/>
    <n v="0"/>
    <n v="2.14"/>
    <n v="6"/>
    <n v="1"/>
    <n v="1"/>
    <m/>
    <m/>
  </r>
  <r>
    <n v="49088"/>
    <s v="Syriana"/>
    <d v="2005-12-09T00:00:00"/>
    <x v="3"/>
    <s v="T10"/>
    <n v="126"/>
    <s v="Section Eight"/>
    <x v="4"/>
    <m/>
    <x v="1"/>
    <n v="50000000"/>
    <n v="0"/>
    <m/>
    <n v="50815288"/>
    <s v="final"/>
    <n v="6.41"/>
    <n v="0"/>
    <n v="1"/>
    <n v="0"/>
    <n v="0"/>
    <s v="US"/>
    <s v="MD"/>
    <m/>
    <s v="VAR"/>
    <m/>
    <m/>
    <s v="Fox, Jennifer; Kacandes, Georgia; Nozik, Michael"/>
    <s v="Gaghan, Stephen"/>
    <s v="Gaghan, Stephen"/>
    <s v="Schneider, Philip"/>
    <s v="Squyres, Tim"/>
    <s v="Mitchell, William Charles"/>
    <s v="credited non-star"/>
    <s v="Cigarette"/>
    <s v="30+"/>
    <s v="Male"/>
    <s v="African American"/>
    <m/>
    <m/>
    <s v="Atkinson, Jayne"/>
    <s v="credited non-star"/>
    <s v="Cigarette"/>
    <s v="30+"/>
    <s v="Female"/>
    <s v="Caucasian"/>
    <m/>
    <m/>
    <s v="Non-IMDb, Extra"/>
    <s v="extra"/>
    <s v="Cigarette"/>
    <s v="20-30"/>
    <s v="Female"/>
    <s v="Other"/>
    <s v="Unidentified"/>
    <m/>
    <s v="Non-IMDb, Extra"/>
    <s v="extra"/>
    <s v="Cigarette"/>
    <s v="20-30"/>
    <s v="Female"/>
    <s v="Other"/>
    <s v="Unidentified"/>
    <m/>
    <s v="Non-IMDb, Extra"/>
    <s v="extra"/>
    <s v="Cigarette"/>
    <s v="30+"/>
    <s v="Male"/>
    <s v="Caucasian"/>
    <m/>
    <m/>
    <s v="Non-IMDb, Extra"/>
    <s v="extra"/>
    <s v="Cigarette"/>
    <s v="30+"/>
    <s v="Male"/>
    <s v="Other"/>
    <s v="Unidentified"/>
    <m/>
    <s v="Non-IMDb, Extra"/>
    <s v="extra"/>
    <s v="Cigarette"/>
    <m/>
    <s v="Male"/>
    <s v="Other"/>
    <s v="Unidentified"/>
    <m/>
    <s v="Non-IMDb, Extra"/>
    <s v="extra"/>
    <s v="Cigarette"/>
    <m/>
    <s v="Male"/>
    <s v="Other"/>
    <s v="Unidentified"/>
    <m/>
    <m/>
    <m/>
    <m/>
    <m/>
    <m/>
    <m/>
    <m/>
    <m/>
    <m/>
    <m/>
    <m/>
    <m/>
    <m/>
    <m/>
    <m/>
    <m/>
    <m/>
    <m/>
    <m/>
    <m/>
    <m/>
    <m/>
    <m/>
    <m/>
    <m/>
    <m/>
    <m/>
    <m/>
    <m/>
    <m/>
    <m/>
    <m/>
    <m/>
    <m/>
    <m/>
    <m/>
    <m/>
    <m/>
    <m/>
    <n v="24"/>
    <n v="0"/>
    <n v="0"/>
    <n v="0"/>
    <n v="24"/>
    <s v="10 — 29"/>
    <n v="7927502"/>
    <n v="190260048"/>
    <s v="Home"/>
    <s v="Workplace"/>
    <s v="Bar/nightclub"/>
    <s v="Outdoors"/>
    <m/>
    <m/>
    <s v="torture area (abandoned building)"/>
    <s v="outside of house"/>
    <s v="Non-smoking adult"/>
    <m/>
    <m/>
    <s v="Elsewhere in US"/>
    <m/>
    <m/>
    <s v="Outside of US"/>
    <m/>
    <s v="Outside of US"/>
    <m/>
    <m/>
    <m/>
    <m/>
    <m/>
    <m/>
    <n v="0"/>
    <n v="2"/>
    <n v="6"/>
    <s v="Comment by actor/actress"/>
    <s v="Bennet tells fathe:r Please don't smoke in my house. Father ignores request"/>
    <m/>
    <m/>
    <m/>
    <m/>
    <m/>
    <m/>
    <m/>
    <m/>
    <m/>
    <m/>
    <m/>
    <m/>
    <m/>
    <m/>
    <m/>
    <s v="cigarette"/>
    <s v="cigarette"/>
    <m/>
    <m/>
    <m/>
    <m/>
    <m/>
    <m/>
    <m/>
    <s v="cigarette"/>
    <s v="cigarette"/>
    <m/>
    <m/>
    <m/>
    <m/>
    <s v="Pro"/>
    <n v="4"/>
    <n v="6"/>
    <n v="4"/>
    <n v="3"/>
    <m/>
    <m/>
    <n v="0"/>
    <n v="2.42"/>
    <n v="3"/>
    <n v="1"/>
    <n v="1"/>
    <m/>
    <m/>
  </r>
  <r>
    <n v="49090"/>
    <s v="King Kong"/>
    <d v="2005-12-14T00:00:00"/>
    <x v="3"/>
    <s v="T10"/>
    <n v="187"/>
    <s v="WingNut"/>
    <x v="2"/>
    <m/>
    <x v="0"/>
    <n v="270000000"/>
    <n v="0"/>
    <m/>
    <n v="218051260"/>
    <s v="final"/>
    <n v="6.41"/>
    <n v="0"/>
    <n v="1"/>
    <n v="0"/>
    <n v="0"/>
    <s v="New Zealand"/>
    <m/>
    <m/>
    <m/>
    <m/>
    <m/>
    <s v="Blenkin, Jan; Cunningham, Carolynne; Jackson, Peter; Walsh, Frances"/>
    <s v="Jackson, Peter"/>
    <s v="Walsh, Frances; Boyens, Philippa; Jackson, Peter"/>
    <s v="McCallum, Tristan"/>
    <s v="Selkirk, Jamie"/>
    <s v="Black, Jack"/>
    <s v="star"/>
    <s v="Pipe"/>
    <s v="30+"/>
    <s v="Male"/>
    <s v="Caucasian"/>
    <m/>
    <m/>
    <s v="Kretschmann, Thomas"/>
    <s v="credited non-star"/>
    <s v="Cigarette"/>
    <s v="30+"/>
    <s v="Male"/>
    <s v="Caucasian"/>
    <m/>
    <m/>
    <s v="Serkis, Andy"/>
    <s v="credited non-star"/>
    <s v="Cigarette"/>
    <s v="30+"/>
    <s v="Male"/>
    <s v="Caucasian"/>
    <m/>
    <m/>
    <s v="Pittu, David"/>
    <s v="credited non-star"/>
    <s v="Cigarette"/>
    <s v="30+"/>
    <s v="Male"/>
    <s v="Caucasian"/>
    <m/>
    <m/>
    <s v="Chandler, Kyle"/>
    <s v="credited non-star"/>
    <s v="Cigarette"/>
    <s v="30+"/>
    <s v="Male"/>
    <s v="Caucasian"/>
    <m/>
    <m/>
    <s v="Non-IMDb, Extra"/>
    <s v="extra"/>
    <s v="Cigarette"/>
    <s v="20-30"/>
    <s v="Male"/>
    <s v="Caucasian"/>
    <m/>
    <m/>
    <s v="Non-IMDb, Extra"/>
    <s v="extra"/>
    <s v="Cigarette"/>
    <s v="30+"/>
    <s v="Female"/>
    <s v="Caucasian"/>
    <m/>
    <m/>
    <s v="Non-IMDb, Extra"/>
    <s v="extra"/>
    <s v="Cigar"/>
    <s v="30+"/>
    <s v="Male"/>
    <s v="Caucasian"/>
    <m/>
    <m/>
    <m/>
    <m/>
    <m/>
    <m/>
    <m/>
    <m/>
    <m/>
    <m/>
    <m/>
    <m/>
    <m/>
    <m/>
    <m/>
    <m/>
    <m/>
    <m/>
    <m/>
    <m/>
    <m/>
    <m/>
    <m/>
    <m/>
    <m/>
    <m/>
    <m/>
    <m/>
    <m/>
    <m/>
    <m/>
    <m/>
    <m/>
    <m/>
    <m/>
    <m/>
    <m/>
    <m/>
    <m/>
    <m/>
    <m/>
    <n v="102"/>
    <n v="5"/>
    <n v="9"/>
    <n v="0"/>
    <n v="116"/>
    <s v="50+"/>
    <n v="34017357"/>
    <n v="3946013412"/>
    <s v="Workplace"/>
    <s v="Vehicle"/>
    <s v="Outdoors"/>
    <m/>
    <m/>
    <m/>
    <m/>
    <s v="tent camp, street, boat dock, forest"/>
    <s v="Non-smoking adult"/>
    <m/>
    <m/>
    <s v="Elsewhere in US"/>
    <m/>
    <m/>
    <m/>
    <m/>
    <m/>
    <m/>
    <m/>
    <m/>
    <m/>
    <m/>
    <m/>
    <n v="1"/>
    <n v="4"/>
    <n v="3"/>
    <m/>
    <m/>
    <m/>
    <m/>
    <m/>
    <m/>
    <m/>
    <m/>
    <m/>
    <m/>
    <m/>
    <m/>
    <m/>
    <m/>
    <m/>
    <m/>
    <m/>
    <s v="cigarette"/>
    <m/>
    <m/>
    <s v="cigarette; cigar"/>
    <m/>
    <s v="cigarette; pipe"/>
    <m/>
    <s v="pipe"/>
    <m/>
    <s v="cigarette"/>
    <m/>
    <m/>
    <m/>
    <m/>
    <m/>
    <s v="Pro"/>
    <n v="6"/>
    <n v="6"/>
    <n v="6"/>
    <n v="3"/>
    <m/>
    <m/>
    <n v="0"/>
    <n v="3"/>
    <n v="4"/>
    <n v="1"/>
    <n v="1"/>
    <m/>
    <m/>
  </r>
  <r>
    <n v="49089"/>
    <s v="Family Stone, The"/>
    <d v="2005-12-16T00:00:00"/>
    <x v="3"/>
    <s v="T10"/>
    <n v="102"/>
    <s v="Michael London"/>
    <x v="5"/>
    <m/>
    <x v="0"/>
    <n v="17000000"/>
    <n v="0"/>
    <m/>
    <n v="6061759"/>
    <s v="final"/>
    <n v="6.41"/>
    <n v="0"/>
    <n v="0"/>
    <n v="0"/>
    <n v="0"/>
    <s v="US"/>
    <s v="CA"/>
    <m/>
    <s v="VAR"/>
    <m/>
    <m/>
    <s v="London, Michael"/>
    <s v="Bezucha, Thomas"/>
    <s v="Bezucha, Thomas"/>
    <s v="Hinman, Derrick"/>
    <s v="Ford, Jeffrey"/>
    <m/>
    <m/>
    <m/>
    <m/>
    <m/>
    <m/>
    <m/>
    <m/>
    <m/>
    <m/>
    <m/>
    <m/>
    <m/>
    <m/>
    <m/>
    <m/>
    <m/>
    <m/>
    <m/>
    <m/>
    <m/>
    <m/>
    <m/>
    <m/>
    <m/>
    <m/>
    <m/>
    <m/>
    <m/>
    <m/>
    <m/>
    <m/>
    <m/>
    <m/>
    <m/>
    <m/>
    <m/>
    <m/>
    <m/>
    <m/>
    <m/>
    <m/>
    <m/>
    <m/>
    <m/>
    <m/>
    <m/>
    <m/>
    <m/>
    <m/>
    <m/>
    <m/>
    <m/>
    <m/>
    <m/>
    <m/>
    <m/>
    <m/>
    <m/>
    <m/>
    <m/>
    <m/>
    <m/>
    <m/>
    <m/>
    <m/>
    <m/>
    <m/>
    <m/>
    <m/>
    <m/>
    <m/>
    <m/>
    <m/>
    <m/>
    <m/>
    <m/>
    <m/>
    <m/>
    <m/>
    <m/>
    <m/>
    <m/>
    <m/>
    <m/>
    <m/>
    <m/>
    <m/>
    <m/>
    <m/>
    <m/>
    <m/>
    <m/>
    <m/>
    <m/>
    <m/>
    <m/>
    <m/>
    <m/>
    <m/>
    <m/>
    <m/>
    <m/>
    <n v="0"/>
    <n v="0"/>
    <n v="0"/>
    <n v="0"/>
    <n v="0"/>
    <n v="0"/>
    <n v="945672"/>
    <n v="0"/>
    <m/>
    <m/>
    <m/>
    <m/>
    <m/>
    <m/>
    <m/>
    <m/>
    <m/>
    <m/>
    <m/>
    <m/>
    <m/>
    <m/>
    <m/>
    <m/>
    <m/>
    <m/>
    <m/>
    <m/>
    <m/>
    <m/>
    <m/>
    <n v="0"/>
    <n v="0"/>
    <n v="0"/>
    <m/>
    <m/>
    <m/>
    <m/>
    <m/>
    <m/>
    <m/>
    <m/>
    <m/>
    <m/>
    <m/>
    <m/>
    <m/>
    <m/>
    <m/>
    <m/>
    <m/>
    <m/>
    <m/>
    <m/>
    <m/>
    <m/>
    <m/>
    <m/>
    <m/>
    <m/>
    <m/>
    <m/>
    <m/>
    <m/>
    <m/>
    <m/>
    <m/>
    <n v="0"/>
    <n v="0"/>
    <n v="0"/>
    <n v="0"/>
    <m/>
    <m/>
    <n v="0"/>
    <n v="0"/>
    <n v="1"/>
    <n v="1"/>
    <n v="1"/>
    <m/>
    <m/>
  </r>
  <r>
    <n v="49091"/>
    <s v="Brokeback Mountain"/>
    <d v="2005-12-16T00:00:00"/>
    <x v="3"/>
    <s v="T10"/>
    <n v="134"/>
    <s v="River Road"/>
    <x v="2"/>
    <m/>
    <x v="1"/>
    <n v="14000000"/>
    <n v="0"/>
    <m/>
    <n v="83025853"/>
    <s v="final"/>
    <n v="6.41"/>
    <n v="0"/>
    <n v="1"/>
    <n v="0"/>
    <n v="0"/>
    <s v="CAN"/>
    <m/>
    <s v="AB"/>
    <m/>
    <m/>
    <m/>
    <s v="Ord, Murray; Ossana, Diana; Schamus, James"/>
    <s v="Lee, Ang"/>
    <s v="McMurtry, Larry; Ossana, Diana"/>
    <s v="Wills, Ken"/>
    <s v="Peroni, Geraldine"/>
    <s v="Ledger, Heath"/>
    <s v="star"/>
    <s v="Cigarette"/>
    <s v="20-30"/>
    <s v="Male"/>
    <s v="Caucasian"/>
    <m/>
    <s v="Good guy"/>
    <s v="Gyllenhaal, Jake"/>
    <s v="star"/>
    <s v="Cigarette"/>
    <s v="20-30"/>
    <s v="Male"/>
    <s v="Caucasian"/>
    <m/>
    <s v="Good guy"/>
    <s v="Quaid, Randy"/>
    <s v="credited non-star"/>
    <s v="Cigarette"/>
    <s v="30+"/>
    <s v="Male"/>
    <s v="Caucasian"/>
    <m/>
    <s v="Bad guy"/>
    <s v="Hathaway, Anne"/>
    <s v="credited non-star"/>
    <s v="Cigarette"/>
    <s v="20-30"/>
    <s v="Female"/>
    <s v="Caucasian"/>
    <m/>
    <m/>
    <s v="Harbour, David"/>
    <s v="credited non-star"/>
    <s v="Cigarette"/>
    <s v="30+"/>
    <s v="Male"/>
    <s v="Caucasian"/>
    <m/>
    <m/>
    <s v="Non-IMDb, Extra"/>
    <s v="extra"/>
    <s v="Cigarette"/>
    <s v="20-30"/>
    <s v="Female"/>
    <s v="Caucasian"/>
    <m/>
    <m/>
    <s v="Non-IMDb, Extra"/>
    <s v="extra"/>
    <s v="Cigarette"/>
    <s v="30+"/>
    <s v="Male"/>
    <s v="Caucasian"/>
    <m/>
    <m/>
    <s v="Non-IMDb, Extra"/>
    <s v="extra"/>
    <s v="Cigarette"/>
    <s v="30+"/>
    <s v="Male"/>
    <s v="Caucasian"/>
    <m/>
    <m/>
    <m/>
    <m/>
    <m/>
    <m/>
    <m/>
    <m/>
    <m/>
    <m/>
    <m/>
    <m/>
    <m/>
    <m/>
    <m/>
    <m/>
    <m/>
    <m/>
    <m/>
    <m/>
    <m/>
    <m/>
    <m/>
    <m/>
    <m/>
    <m/>
    <m/>
    <m/>
    <m/>
    <m/>
    <m/>
    <m/>
    <m/>
    <m/>
    <m/>
    <m/>
    <m/>
    <m/>
    <m/>
    <m/>
    <m/>
    <n v="90"/>
    <n v="0"/>
    <n v="0"/>
    <n v="0"/>
    <n v="90"/>
    <s v="50+"/>
    <n v="12952551"/>
    <n v="1165729590"/>
    <s v="Home"/>
    <s v="Bar/nightclub"/>
    <s v="Outdoors"/>
    <m/>
    <m/>
    <m/>
    <s v="Party in possibly a building for rental"/>
    <s v="outside trailer, on Brokeback Mountain, fireworks show (park), mountain area"/>
    <s v="Non-smoking adult"/>
    <s v="Child"/>
    <m/>
    <s v="Elsewhere in US"/>
    <m/>
    <m/>
    <m/>
    <m/>
    <m/>
    <m/>
    <m/>
    <m/>
    <m/>
    <m/>
    <m/>
    <n v="2"/>
    <n v="3"/>
    <n v="3"/>
    <m/>
    <m/>
    <m/>
    <m/>
    <m/>
    <m/>
    <m/>
    <m/>
    <m/>
    <m/>
    <m/>
    <m/>
    <m/>
    <m/>
    <m/>
    <m/>
    <m/>
    <m/>
    <s v="cigarette"/>
    <m/>
    <m/>
    <s v="cigarette"/>
    <m/>
    <m/>
    <m/>
    <s v="cigarette"/>
    <s v="cigarette"/>
    <m/>
    <m/>
    <m/>
    <s v="cigarette"/>
    <s v="glamorous"/>
    <s v="Pro"/>
    <n v="6"/>
    <n v="6"/>
    <n v="6"/>
    <n v="3"/>
    <s v="Tobacco use around child"/>
    <s v="use near child/pregnant/ill person"/>
    <n v="0"/>
    <n v="3"/>
    <n v="6"/>
    <n v="1"/>
    <n v="1"/>
    <m/>
    <m/>
  </r>
  <r>
    <n v="49092"/>
    <s v="Cheaper by the Dozen 2"/>
    <d v="2005-12-21T00:00:00"/>
    <x v="3"/>
    <s v="T10"/>
    <n v="100"/>
    <s v="21 Laps"/>
    <x v="5"/>
    <m/>
    <x v="2"/>
    <n v="60000000"/>
    <n v="0"/>
    <m/>
    <n v="82569532"/>
    <s v="final"/>
    <n v="6.41"/>
    <n v="0"/>
    <n v="0"/>
    <n v="0"/>
    <n v="0"/>
    <s v="CAN"/>
    <m/>
    <s v="ON"/>
    <m/>
    <m/>
    <m/>
    <s v="Levy, Shawn; Myron, Ben"/>
    <s v="Shankman, Adam"/>
    <s v="Harper, Sam; Titley, Craig; Gilbreth, Jr., Frank B.; Carey, Ernestine Gilbreth"/>
    <s v="Levitt, Stephen"/>
    <s v="Cassel, Matthew"/>
    <m/>
    <m/>
    <m/>
    <m/>
    <m/>
    <m/>
    <m/>
    <m/>
    <m/>
    <m/>
    <m/>
    <m/>
    <m/>
    <m/>
    <m/>
    <m/>
    <m/>
    <m/>
    <m/>
    <m/>
    <m/>
    <m/>
    <m/>
    <m/>
    <m/>
    <m/>
    <m/>
    <m/>
    <m/>
    <m/>
    <m/>
    <m/>
    <m/>
    <m/>
    <m/>
    <m/>
    <m/>
    <m/>
    <m/>
    <m/>
    <m/>
    <m/>
    <m/>
    <m/>
    <m/>
    <m/>
    <m/>
    <m/>
    <m/>
    <m/>
    <m/>
    <m/>
    <m/>
    <m/>
    <m/>
    <m/>
    <m/>
    <m/>
    <m/>
    <m/>
    <m/>
    <m/>
    <m/>
    <m/>
    <m/>
    <m/>
    <m/>
    <m/>
    <m/>
    <m/>
    <m/>
    <m/>
    <m/>
    <m/>
    <m/>
    <m/>
    <m/>
    <m/>
    <m/>
    <m/>
    <m/>
    <m/>
    <m/>
    <m/>
    <m/>
    <m/>
    <m/>
    <m/>
    <m/>
    <m/>
    <m/>
    <m/>
    <m/>
    <m/>
    <m/>
    <m/>
    <m/>
    <m/>
    <m/>
    <m/>
    <m/>
    <m/>
    <m/>
    <n v="0"/>
    <n v="0"/>
    <n v="0"/>
    <n v="0"/>
    <n v="0"/>
    <n v="0"/>
    <n v="12881362"/>
    <n v="0"/>
    <m/>
    <m/>
    <m/>
    <m/>
    <m/>
    <m/>
    <m/>
    <m/>
    <m/>
    <m/>
    <m/>
    <m/>
    <m/>
    <m/>
    <m/>
    <m/>
    <m/>
    <m/>
    <m/>
    <m/>
    <m/>
    <m/>
    <m/>
    <n v="0"/>
    <n v="0"/>
    <n v="0"/>
    <m/>
    <m/>
    <m/>
    <m/>
    <m/>
    <m/>
    <m/>
    <m/>
    <m/>
    <m/>
    <m/>
    <m/>
    <m/>
    <m/>
    <m/>
    <m/>
    <m/>
    <m/>
    <m/>
    <m/>
    <m/>
    <m/>
    <m/>
    <m/>
    <m/>
    <m/>
    <m/>
    <m/>
    <m/>
    <m/>
    <m/>
    <m/>
    <m/>
    <n v="0"/>
    <n v="0"/>
    <n v="0"/>
    <n v="0"/>
    <m/>
    <m/>
    <n v="0"/>
    <n v="0"/>
    <n v="1"/>
    <n v="1"/>
    <n v="1"/>
    <m/>
    <m/>
  </r>
  <r>
    <n v="49093"/>
    <s v="Fun with Dick and Jane"/>
    <d v="2005-12-21T00:00:00"/>
    <x v="3"/>
    <s v="T10"/>
    <n v="90"/>
    <s v="Imagine"/>
    <x v="6"/>
    <m/>
    <x v="0"/>
    <n v="100000000"/>
    <n v="0"/>
    <m/>
    <n v="110332737"/>
    <s v="final"/>
    <n v="6.41"/>
    <n v="0"/>
    <n v="1"/>
    <n v="0"/>
    <n v="0"/>
    <s v="US"/>
    <s v="CA"/>
    <m/>
    <m/>
    <m/>
    <m/>
    <s v="Carrey, Jim; Grazer, Brian"/>
    <s v="Parisot, Dean"/>
    <s v="Apatow, Judd; Stoller, Nicholas; Tolan, Peter"/>
    <s v="Stewart, Charles"/>
    <s v="Zimmerman, Don"/>
    <s v="Carrey, Jim"/>
    <s v="star"/>
    <s v="Cigar"/>
    <s v="30+"/>
    <s v="Male"/>
    <s v="Caucasian"/>
    <m/>
    <s v="Good guy"/>
    <s v="Baldwin, Alec"/>
    <s v="credited non-star"/>
    <s v="Cigar"/>
    <s v="30+"/>
    <s v="Male"/>
    <s v="Caucasian"/>
    <m/>
    <s v="Bad guy"/>
    <s v="Non-IMDb, Extra"/>
    <s v="extra"/>
    <s v="Cigar"/>
    <s v="30+"/>
    <s v="Male"/>
    <s v="Caucasian"/>
    <m/>
    <m/>
    <m/>
    <m/>
    <m/>
    <m/>
    <m/>
    <m/>
    <m/>
    <m/>
    <m/>
    <m/>
    <m/>
    <m/>
    <m/>
    <m/>
    <m/>
    <m/>
    <m/>
    <m/>
    <m/>
    <m/>
    <m/>
    <m/>
    <m/>
    <m/>
    <m/>
    <m/>
    <m/>
    <m/>
    <m/>
    <m/>
    <m/>
    <m/>
    <m/>
    <m/>
    <m/>
    <m/>
    <m/>
    <m/>
    <m/>
    <m/>
    <m/>
    <m/>
    <m/>
    <m/>
    <m/>
    <m/>
    <m/>
    <m/>
    <m/>
    <m/>
    <m/>
    <m/>
    <m/>
    <m/>
    <m/>
    <m/>
    <m/>
    <m/>
    <m/>
    <m/>
    <m/>
    <m/>
    <m/>
    <m/>
    <m/>
    <s v="Camel; Kool"/>
    <s v="Camel"/>
    <s v="No actor use"/>
    <s v="Retail display"/>
    <m/>
    <s v="Kool"/>
    <s v="No actor use"/>
    <s v="Retail display"/>
    <m/>
    <m/>
    <m/>
    <m/>
    <m/>
    <m/>
    <n v="0"/>
    <n v="8"/>
    <n v="0"/>
    <n v="0"/>
    <n v="8"/>
    <s v="1 — 9"/>
    <n v="17212595"/>
    <n v="137700760"/>
    <s v="Outdoors"/>
    <m/>
    <m/>
    <m/>
    <m/>
    <m/>
    <m/>
    <s v="back yard"/>
    <s v="Non-smoking adult"/>
    <m/>
    <m/>
    <s v="Elsewhere in US"/>
    <m/>
    <m/>
    <m/>
    <m/>
    <m/>
    <m/>
    <m/>
    <m/>
    <m/>
    <m/>
    <m/>
    <n v="1"/>
    <n v="1"/>
    <n v="1"/>
    <s v="Comment by actor/actress"/>
    <s v="customer asks Jim Carrey &quot;Where do you keep the cigarettes?&quot; Carrey says &quot;Over there but I'm not so sure that's a good idea.&quot;"/>
    <m/>
    <s v="Health of Smoker"/>
    <s v="No smoking sign"/>
    <m/>
    <m/>
    <m/>
    <m/>
    <m/>
    <m/>
    <m/>
    <m/>
    <m/>
    <m/>
    <m/>
    <m/>
    <m/>
    <m/>
    <s v="cigar"/>
    <s v="cigar"/>
    <m/>
    <m/>
    <m/>
    <m/>
    <m/>
    <m/>
    <m/>
    <m/>
    <m/>
    <m/>
    <m/>
    <s v="Pro"/>
    <n v="2"/>
    <n v="6"/>
    <n v="6"/>
    <n v="1"/>
    <s v="Specific brand"/>
    <s v="specific brand depiction"/>
    <n v="0"/>
    <n v="2.14"/>
    <n v="6"/>
    <n v="1"/>
    <n v="1"/>
    <m/>
    <s v="No smoking sign in coffee shop."/>
  </r>
  <r>
    <n v="49094"/>
    <s v="Memoirs of a Geisha"/>
    <d v="2005-12-23T00:00:00"/>
    <x v="3"/>
    <s v="T10"/>
    <n v="145"/>
    <s v="Amblin"/>
    <x v="6"/>
    <m/>
    <x v="0"/>
    <n v="85000000"/>
    <n v="0"/>
    <m/>
    <n v="57010853"/>
    <s v="final"/>
    <n v="6.41"/>
    <n v="0"/>
    <n v="1"/>
    <n v="0"/>
    <n v="0"/>
    <s v="US"/>
    <s v="CA"/>
    <m/>
    <m/>
    <m/>
    <m/>
    <s v="Fisher, Lucy; Spielberg, Steven"/>
    <s v="Marshall, Rob"/>
    <s v="Swicord, Robin; Wright, Doug; Golden, Arthur"/>
    <s v="Ferry, Emily"/>
    <s v="Scalia, Pietro"/>
    <s v="Gong, Li"/>
    <s v="credited non-star"/>
    <s v="Cigarette"/>
    <s v="20-30"/>
    <s v="Female"/>
    <s v="Asian"/>
    <m/>
    <s v="Bad guy"/>
    <s v="Kudoh, Youki"/>
    <s v="credited non-star"/>
    <s v="Cigarette"/>
    <s v="20-30"/>
    <s v="Male"/>
    <s v="Asian"/>
    <m/>
    <m/>
    <s v="Watanabe, Ken"/>
    <s v="credited non-star"/>
    <s v="Cigarette"/>
    <s v="30+"/>
    <s v="Male"/>
    <s v="Asian"/>
    <m/>
    <s v="Good guy"/>
    <s v="Levine, Ted"/>
    <s v="credited non-star"/>
    <s v="Pipe"/>
    <s v="30+"/>
    <s v="Male"/>
    <s v="Caucasian"/>
    <m/>
    <m/>
    <s v="Momoi, Kaori"/>
    <s v="credited non-star"/>
    <s v="Cigarette"/>
    <s v="30+"/>
    <s v="Female"/>
    <s v="Asian"/>
    <m/>
    <m/>
    <s v="Yakusho, Koji"/>
    <s v="credited non-star"/>
    <s v="Cigarette"/>
    <s v="30+"/>
    <s v="Male"/>
    <s v="Asian"/>
    <m/>
    <m/>
    <s v="Non-IMDb, Extra"/>
    <s v="extra"/>
    <s v="Cigarette"/>
    <s v="30+"/>
    <s v="Female"/>
    <s v="Caucasian"/>
    <m/>
    <m/>
    <s v="Non-IMDb, Extra"/>
    <s v="extra"/>
    <s v="Cigarette"/>
    <s v="30+"/>
    <s v="Male"/>
    <s v="Asian"/>
    <m/>
    <m/>
    <s v="Non-IMDb, Extra"/>
    <s v="extra"/>
    <s v="Cigarette"/>
    <s v="30+"/>
    <s v="Male"/>
    <s v="Asian"/>
    <m/>
    <m/>
    <s v="Non-IMDb, Extra"/>
    <s v="extra"/>
    <s v="Cigarette"/>
    <s v="30+"/>
    <s v="Male"/>
    <m/>
    <m/>
    <m/>
    <m/>
    <m/>
    <m/>
    <m/>
    <m/>
    <m/>
    <m/>
    <m/>
    <m/>
    <s v="Lucky Strike"/>
    <s v="Lucky Strike"/>
    <s v="No actor use"/>
    <s v="Mentioned"/>
    <m/>
    <m/>
    <m/>
    <m/>
    <m/>
    <m/>
    <m/>
    <m/>
    <m/>
    <m/>
    <n v="125"/>
    <n v="0"/>
    <n v="13"/>
    <n v="0"/>
    <n v="138"/>
    <s v="50+"/>
    <n v="8894049"/>
    <n v="1227378762"/>
    <s v="Home"/>
    <s v="Outdoors"/>
    <m/>
    <m/>
    <m/>
    <m/>
    <s v="Sumo wrestling arena"/>
    <s v="street"/>
    <s v="Non-smoking adult"/>
    <s v="Child"/>
    <m/>
    <s v="Outside of US"/>
    <m/>
    <m/>
    <m/>
    <m/>
    <m/>
    <m/>
    <m/>
    <m/>
    <m/>
    <m/>
    <m/>
    <n v="0"/>
    <n v="6"/>
    <n v="4"/>
    <m/>
    <m/>
    <m/>
    <m/>
    <m/>
    <m/>
    <m/>
    <m/>
    <m/>
    <m/>
    <m/>
    <m/>
    <m/>
    <m/>
    <m/>
    <m/>
    <m/>
    <s v="cigarette"/>
    <s v="cigarette"/>
    <m/>
    <s v="cigarette; pipe"/>
    <m/>
    <m/>
    <m/>
    <s v="cigarette"/>
    <s v="cigarette"/>
    <s v="cigarette"/>
    <m/>
    <m/>
    <m/>
    <m/>
    <m/>
    <s v="Pro"/>
    <n v="6"/>
    <n v="6"/>
    <n v="4"/>
    <n v="3"/>
    <s v="Tobacco use around child, specific brand"/>
    <s v="use near child/pregnant/ill person; specific brand depiction"/>
    <n v="0"/>
    <n v="2.71"/>
    <n v="6"/>
    <n v="1"/>
    <n v="1"/>
    <m/>
    <m/>
  </r>
  <r>
    <n v="49096"/>
    <s v="Munich"/>
    <d v="2005-12-23T00:00:00"/>
    <x v="3"/>
    <s v="T10"/>
    <n v="164"/>
    <s v="Amblin"/>
    <x v="2"/>
    <m/>
    <x v="1"/>
    <n v="75000000"/>
    <n v="0"/>
    <m/>
    <n v="47379090"/>
    <s v="final"/>
    <n v="6.41"/>
    <n v="0"/>
    <n v="1"/>
    <n v="0"/>
    <n v="0"/>
    <s v="VAR"/>
    <m/>
    <m/>
    <m/>
    <m/>
    <m/>
    <s v="Kennedy, Kathleen; Mendel, Barry; Spielberg, Steven"/>
    <s v="Spielberg, Steven"/>
    <s v="Kushner, Tony; Roth, Eric; Jonas, George"/>
    <s v="Bailey, Alan"/>
    <s v="Kahn, Michael"/>
    <s v="Bana, Eric"/>
    <s v="star"/>
    <s v="Cigarette"/>
    <s v="30+"/>
    <s v="Male"/>
    <s v="Caucasian"/>
    <m/>
    <s v="Good guy"/>
    <s v="Craig, Daniel"/>
    <s v="star"/>
    <s v="Cigarette"/>
    <s v="30+"/>
    <s v="Male"/>
    <s v="Caucasian"/>
    <m/>
    <s v="Good guy"/>
    <s v="Hinds, Ciarán"/>
    <s v="star"/>
    <s v="Pipe"/>
    <s v="30+"/>
    <s v="Male"/>
    <s v="Caucasian"/>
    <m/>
    <s v="Good guy"/>
    <s v="Kassovitz, Mathieu"/>
    <s v="star"/>
    <s v="Cigarette"/>
    <s v="20-30"/>
    <s v="Male"/>
    <s v="Caucasian"/>
    <m/>
    <s v="Good guy"/>
    <s v="Amalrie, Mathieu"/>
    <s v="credited non-star"/>
    <s v="Cigarette"/>
    <s v="30+"/>
    <s v="Male"/>
    <s v="Caucasian"/>
    <m/>
    <s v="Good guy"/>
    <s v="Lavie, Amos"/>
    <s v="credited non-star"/>
    <s v="Cigarette"/>
    <s v="30+"/>
    <s v="Male"/>
    <s v="Caucasian"/>
    <m/>
    <m/>
    <s v="Metwally, Omar"/>
    <s v="credited non-star"/>
    <s v="Cigarette"/>
    <s v="20-30"/>
    <s v="Male"/>
    <s v="Other"/>
    <s v="Unidentified"/>
    <m/>
    <s v="Non-IMDb, Extra"/>
    <s v="extra"/>
    <s v="Cigarette"/>
    <s v="30+"/>
    <s v="Male"/>
    <s v="Other"/>
    <s v="Unidentified"/>
    <m/>
    <s v="Non-IMDb, Extra"/>
    <s v="extra"/>
    <s v="Cigarette"/>
    <s v="20-30"/>
    <s v="Female"/>
    <s v="Caucasian"/>
    <m/>
    <m/>
    <s v="Non-IMDb, Extra"/>
    <s v="extra"/>
    <s v="Cigarette"/>
    <s v="30+"/>
    <s v="Male"/>
    <s v="Other"/>
    <s v="Unidentified"/>
    <m/>
    <s v="Non-IMDb, Extra"/>
    <s v="extra"/>
    <s v="Cigarette"/>
    <s v="20-30"/>
    <s v="Female"/>
    <s v="Caucasian"/>
    <m/>
    <m/>
    <m/>
    <m/>
    <m/>
    <m/>
    <m/>
    <m/>
    <m/>
    <m/>
    <m/>
    <m/>
    <m/>
    <m/>
    <m/>
    <m/>
    <m/>
    <n v="69"/>
    <n v="1"/>
    <n v="10"/>
    <n v="0"/>
    <n v="80"/>
    <s v="50+"/>
    <n v="7391434"/>
    <n v="591314720"/>
    <s v="Home"/>
    <s v="Workplace"/>
    <s v="Restaurant"/>
    <s v="Outdoors"/>
    <m/>
    <m/>
    <m/>
    <s v="street, front of restaurant"/>
    <s v="Non-smoking adult"/>
    <m/>
    <m/>
    <s v="Elsewhere in US"/>
    <m/>
    <m/>
    <s v="Outside of US"/>
    <m/>
    <s v="Outside of US"/>
    <m/>
    <m/>
    <m/>
    <m/>
    <m/>
    <m/>
    <n v="4"/>
    <n v="3"/>
    <n v="4"/>
    <m/>
    <m/>
    <m/>
    <m/>
    <m/>
    <m/>
    <m/>
    <m/>
    <m/>
    <m/>
    <m/>
    <m/>
    <m/>
    <m/>
    <m/>
    <m/>
    <m/>
    <s v="cigarette"/>
    <m/>
    <m/>
    <m/>
    <m/>
    <s v="cigarette; pipe"/>
    <s v="cigarette"/>
    <s v="cigarette"/>
    <m/>
    <s v="cigarette; pipe"/>
    <m/>
    <m/>
    <s v="cigar"/>
    <m/>
    <m/>
    <s v="Pro"/>
    <n v="6"/>
    <n v="6"/>
    <n v="6"/>
    <n v="3"/>
    <m/>
    <m/>
    <n v="0"/>
    <n v="3"/>
    <n v="4"/>
    <n v="1"/>
    <n v="1"/>
    <m/>
    <m/>
  </r>
  <r>
    <n v="49097"/>
    <s v="Ringer, The"/>
    <d v="2005-12-23T00:00:00"/>
    <x v="3"/>
    <s v="T10"/>
    <n v="94"/>
    <s v="Conundrum"/>
    <x v="5"/>
    <m/>
    <x v="0"/>
    <n v="0"/>
    <n v="0"/>
    <m/>
    <n v="35424335"/>
    <s v="final"/>
    <n v="6.41"/>
    <n v="0"/>
    <n v="1"/>
    <n v="0"/>
    <n v="0"/>
    <s v="US"/>
    <s v="TX"/>
    <m/>
    <m/>
    <m/>
    <m/>
    <s v="Jacobs, John"/>
    <s v="Blaustein, Barry W."/>
    <s v="Blitt, Ricky"/>
    <s v="Detrich, Phyllis"/>
    <s v="Folsey, Jr., George"/>
    <s v="Cox, Brian"/>
    <s v="credited non-star"/>
    <s v="Cigar"/>
    <s v="30+"/>
    <s v="Male"/>
    <s v="Caucasian"/>
    <m/>
    <m/>
    <m/>
    <m/>
    <m/>
    <m/>
    <m/>
    <m/>
    <m/>
    <m/>
    <m/>
    <m/>
    <m/>
    <m/>
    <m/>
    <m/>
    <m/>
    <m/>
    <m/>
    <m/>
    <m/>
    <m/>
    <m/>
    <m/>
    <m/>
    <m/>
    <m/>
    <m/>
    <m/>
    <m/>
    <m/>
    <m/>
    <m/>
    <m/>
    <m/>
    <m/>
    <m/>
    <m/>
    <m/>
    <m/>
    <m/>
    <m/>
    <m/>
    <m/>
    <m/>
    <m/>
    <m/>
    <m/>
    <m/>
    <m/>
    <m/>
    <m/>
    <m/>
    <m/>
    <m/>
    <m/>
    <m/>
    <m/>
    <m/>
    <m/>
    <m/>
    <m/>
    <m/>
    <m/>
    <m/>
    <m/>
    <m/>
    <m/>
    <m/>
    <m/>
    <m/>
    <m/>
    <m/>
    <m/>
    <m/>
    <m/>
    <m/>
    <m/>
    <m/>
    <m/>
    <m/>
    <m/>
    <m/>
    <m/>
    <m/>
    <m/>
    <m/>
    <m/>
    <m/>
    <m/>
    <m/>
    <m/>
    <m/>
    <m/>
    <m/>
    <m/>
    <m/>
    <n v="0"/>
    <n v="69"/>
    <n v="0"/>
    <n v="0"/>
    <n v="69"/>
    <s v="50+"/>
    <n v="5526417"/>
    <n v="381322773"/>
    <s v="Home"/>
    <s v="Bar/nightclub"/>
    <s v="Outdoors"/>
    <m/>
    <m/>
    <m/>
    <m/>
    <s v="outside stadium, on field, stadium stands"/>
    <s v="Non-smoking adult"/>
    <s v="Child"/>
    <m/>
    <m/>
    <m/>
    <m/>
    <m/>
    <m/>
    <m/>
    <m/>
    <m/>
    <m/>
    <m/>
    <m/>
    <m/>
    <n v="0"/>
    <n v="1"/>
    <n v="0"/>
    <m/>
    <m/>
    <m/>
    <m/>
    <m/>
    <m/>
    <m/>
    <m/>
    <m/>
    <m/>
    <m/>
    <m/>
    <m/>
    <m/>
    <m/>
    <m/>
    <m/>
    <m/>
    <m/>
    <m/>
    <m/>
    <m/>
    <s v="cigar"/>
    <m/>
    <m/>
    <s v="cigar"/>
    <s v="cigar"/>
    <m/>
    <m/>
    <m/>
    <m/>
    <m/>
    <s v="Pro"/>
    <n v="6"/>
    <n v="6"/>
    <n v="4"/>
    <n v="3"/>
    <s v="Tobacco use around child"/>
    <s v="use near child/pregnant/ill person"/>
    <n v="0"/>
    <n v="2.71"/>
    <n v="6"/>
    <n v="1"/>
    <n v="1"/>
    <m/>
    <m/>
  </r>
  <r>
    <n v="49095"/>
    <s v="Rumor Has It…"/>
    <d v="2005-12-25T00:00:00"/>
    <x v="3"/>
    <s v="T10"/>
    <n v="96"/>
    <s v="Section 8"/>
    <x v="4"/>
    <m/>
    <x v="0"/>
    <n v="70000000"/>
    <n v="0"/>
    <m/>
    <n v="42996140"/>
    <s v="final"/>
    <n v="6.41"/>
    <n v="0"/>
    <n v="1"/>
    <n v="0"/>
    <n v="0"/>
    <s v="US"/>
    <s v="CA"/>
    <m/>
    <m/>
    <m/>
    <m/>
    <s v="Cosgrove, Ben"/>
    <s v="Reiner, Rob"/>
    <s v="Griffin, Ted"/>
    <s v="Mannion, Sean"/>
    <s v="Leighton, Robert"/>
    <s v="Maclaine, Shirley"/>
    <s v="star"/>
    <s v="Cigarette"/>
    <s v="30+"/>
    <s v="Female"/>
    <s v="Caucasian"/>
    <m/>
    <s v="Good guy"/>
    <s v="Bancroft, Anne"/>
    <s v="credited non-star"/>
    <s v="Cigarette"/>
    <s v="30+"/>
    <s v="Female"/>
    <s v="Caucasian"/>
    <m/>
    <m/>
    <m/>
    <m/>
    <m/>
    <m/>
    <m/>
    <m/>
    <m/>
    <m/>
    <m/>
    <m/>
    <m/>
    <m/>
    <m/>
    <m/>
    <m/>
    <m/>
    <m/>
    <m/>
    <m/>
    <m/>
    <m/>
    <m/>
    <m/>
    <m/>
    <m/>
    <m/>
    <m/>
    <m/>
    <m/>
    <m/>
    <m/>
    <m/>
    <m/>
    <m/>
    <m/>
    <m/>
    <m/>
    <m/>
    <m/>
    <m/>
    <m/>
    <m/>
    <m/>
    <m/>
    <m/>
    <m/>
    <m/>
    <m/>
    <m/>
    <m/>
    <m/>
    <m/>
    <m/>
    <m/>
    <m/>
    <m/>
    <m/>
    <m/>
    <m/>
    <m/>
    <m/>
    <m/>
    <m/>
    <m/>
    <m/>
    <m/>
    <m/>
    <m/>
    <m/>
    <m/>
    <m/>
    <m/>
    <m/>
    <m/>
    <m/>
    <m/>
    <m/>
    <m/>
    <m/>
    <m/>
    <m/>
    <m/>
    <m/>
    <m/>
    <m/>
    <m/>
    <m/>
    <n v="28"/>
    <n v="0"/>
    <n v="0"/>
    <n v="0"/>
    <n v="28"/>
    <s v="10 — 29"/>
    <n v="6707666"/>
    <n v="187814648"/>
    <s v="Home"/>
    <s v="Workplace"/>
    <s v="Outdoors"/>
    <m/>
    <m/>
    <m/>
    <m/>
    <s v="lawn"/>
    <s v="Non-smoking adult"/>
    <m/>
    <m/>
    <s v="California"/>
    <m/>
    <m/>
    <m/>
    <m/>
    <m/>
    <m/>
    <m/>
    <m/>
    <m/>
    <m/>
    <m/>
    <n v="1"/>
    <n v="1"/>
    <n v="0"/>
    <s v="Comment by actor/actress"/>
    <s v="Butler tells Shirley M's character: We've been asked to have the guests refrain from smoking. She keeps smokin,g later asks for an ashtray"/>
    <m/>
    <s v="Health of Non-Smoker"/>
    <m/>
    <m/>
    <m/>
    <m/>
    <m/>
    <m/>
    <m/>
    <m/>
    <m/>
    <m/>
    <m/>
    <m/>
    <m/>
    <s v="cigarette"/>
    <m/>
    <m/>
    <m/>
    <m/>
    <s v="cigarette"/>
    <s v="cigarette"/>
    <s v="cigarette"/>
    <m/>
    <s v="cigarette"/>
    <m/>
    <m/>
    <m/>
    <m/>
    <m/>
    <s v="Pro"/>
    <n v="4"/>
    <n v="6"/>
    <n v="6"/>
    <n v="3"/>
    <m/>
    <m/>
    <n v="0"/>
    <n v="2.71"/>
    <n v="4"/>
    <n v="1"/>
    <n v="1"/>
    <m/>
    <m/>
  </r>
  <r>
    <n v="49098"/>
    <s v="Hostel"/>
    <d v="2006-01-06T00:00:00"/>
    <x v="4"/>
    <s v="T10"/>
    <n v="95"/>
    <s v="Raw Nerve"/>
    <x v="0"/>
    <s v="Lionsgate"/>
    <x v="1"/>
    <n v="4500000"/>
    <n v="0"/>
    <m/>
    <n v="47277326"/>
    <s v="final"/>
    <n v="6.55"/>
    <n v="0"/>
    <n v="1"/>
    <n v="0"/>
    <n v="0"/>
    <s v="Czech Republic"/>
    <m/>
    <m/>
    <m/>
    <m/>
    <m/>
    <s v="Briggs, Chris; Fleiss, Mike; Roth, Eli"/>
    <s v="Roth, Eli"/>
    <s v="Roth, Eli"/>
    <s v="Babik, Milan"/>
    <s v="Folsey, Jr., George"/>
    <s v="Nedeljakova, Barbara"/>
    <s v="credited non-star"/>
    <s v="Cigarette"/>
    <s v="20-30"/>
    <s v="Female"/>
    <s v="Caucasian"/>
    <m/>
    <s v="Bad guy"/>
    <s v="Non-IMDb, Extra"/>
    <s v="extra"/>
    <s v="Cigarette"/>
    <s v="20-30"/>
    <s v="Male"/>
    <s v="Caucasian"/>
    <m/>
    <m/>
    <s v="Non-IMDb, Extra"/>
    <s v="extra"/>
    <s v="Cigarette"/>
    <s v="20-30"/>
    <s v="Male"/>
    <s v="Caucasian"/>
    <m/>
    <m/>
    <s v="Non-IMDb, Extra"/>
    <s v="extra"/>
    <s v="Cigarette"/>
    <s v="20-30"/>
    <s v="Male"/>
    <s v="Caucasian"/>
    <m/>
    <m/>
    <s v="Non-IMDb, Extra"/>
    <s v="extra"/>
    <s v="Cigarette"/>
    <s v="20-30"/>
    <s v="Male"/>
    <s v="Caucasian"/>
    <m/>
    <m/>
    <s v="Non-IMDb, Extra"/>
    <s v="extra"/>
    <s v="Cigarette"/>
    <s v="20-30"/>
    <s v="Male"/>
    <s v="Caucasian"/>
    <m/>
    <m/>
    <s v="Non-IMDb, Extra"/>
    <s v="extra"/>
    <s v="Cigarette"/>
    <s v="30+"/>
    <s v="Male"/>
    <s v="Caucasian"/>
    <m/>
    <m/>
    <s v="Non-IMDb, Extra"/>
    <s v="extra"/>
    <s v="Cigarette"/>
    <s v="30+"/>
    <s v="Male"/>
    <s v="Caucasian"/>
    <m/>
    <m/>
    <s v="Non-IMDb, Extra"/>
    <s v="extra"/>
    <s v="Cigarette"/>
    <s v="20-30"/>
    <s v="Female"/>
    <s v="Caucasian"/>
    <m/>
    <m/>
    <s v="Non-IMDb, Extra"/>
    <s v="extra"/>
    <s v="Cigarette"/>
    <s v="20-30"/>
    <s v="Female"/>
    <m/>
    <m/>
    <m/>
    <m/>
    <m/>
    <m/>
    <m/>
    <m/>
    <m/>
    <m/>
    <m/>
    <m/>
    <m/>
    <m/>
    <m/>
    <m/>
    <m/>
    <m/>
    <m/>
    <m/>
    <m/>
    <m/>
    <m/>
    <m/>
    <m/>
    <m/>
    <n v="15"/>
    <n v="0"/>
    <n v="0"/>
    <n v="0"/>
    <n v="15"/>
    <s v="10 — 29"/>
    <n v="7217912"/>
    <n v="108268680"/>
    <s v="Bar/nightclub"/>
    <s v="Outdoors"/>
    <m/>
    <m/>
    <m/>
    <m/>
    <m/>
    <s v="street, parking lot"/>
    <s v="Non-smoking adult"/>
    <s v="Pregnant/ill person"/>
    <m/>
    <s v="Outside of US"/>
    <m/>
    <m/>
    <m/>
    <m/>
    <m/>
    <m/>
    <m/>
    <m/>
    <m/>
    <m/>
    <m/>
    <n v="0"/>
    <n v="1"/>
    <n v="9"/>
    <s v="Comment by actor/actress"/>
    <s v="Josh says: Oh, she smokes. Turned off by pretty girl that smokes, but then Paxton says: All chicks smoke."/>
    <m/>
    <s v="Health of Non-Smoker"/>
    <s v="Visual clue"/>
    <m/>
    <s v="Josh is visibly disgusted by smoke and goes outside for fresh air."/>
    <m/>
    <m/>
    <m/>
    <m/>
    <m/>
    <m/>
    <m/>
    <m/>
    <m/>
    <m/>
    <s v="cigarette"/>
    <m/>
    <m/>
    <m/>
    <s v="cigarette"/>
    <m/>
    <s v="cigarette"/>
    <m/>
    <m/>
    <s v="cigarette"/>
    <m/>
    <m/>
    <m/>
    <m/>
    <m/>
    <s v="Pro"/>
    <n v="4"/>
    <n v="6"/>
    <n v="4"/>
    <n v="3"/>
    <s v="Tobacco use around pregnant/ill person"/>
    <s v="use near child/pregnant/ill person"/>
    <n v="0"/>
    <n v="2.42"/>
    <n v="6"/>
    <n v="1"/>
    <n v="1"/>
    <m/>
    <m/>
  </r>
  <r>
    <n v="49099"/>
    <s v="Glory Road"/>
    <d v="2006-01-13T00:00:00"/>
    <x v="4"/>
    <s v="T10"/>
    <n v="106"/>
    <s v="Bruckheimer"/>
    <x v="1"/>
    <m/>
    <x v="2"/>
    <n v="45000000"/>
    <n v="0"/>
    <m/>
    <n v="42643187"/>
    <s v="final"/>
    <n v="6.55"/>
    <n v="0"/>
    <n v="0"/>
    <n v="0"/>
    <n v="0"/>
    <s v="US"/>
    <s v="LA"/>
    <m/>
    <m/>
    <m/>
    <m/>
    <s v="Bruckheimer, Jerry"/>
    <s v="Gartner, James"/>
    <s v="Cleveland, Chris; Gilois, Bettina"/>
    <s v="Benjamin-Creel, Dwight"/>
    <s v="Wright, John"/>
    <m/>
    <m/>
    <m/>
    <m/>
    <m/>
    <m/>
    <m/>
    <m/>
    <m/>
    <m/>
    <m/>
    <m/>
    <m/>
    <m/>
    <m/>
    <m/>
    <m/>
    <m/>
    <m/>
    <m/>
    <m/>
    <m/>
    <m/>
    <m/>
    <m/>
    <m/>
    <m/>
    <m/>
    <m/>
    <m/>
    <m/>
    <m/>
    <m/>
    <m/>
    <m/>
    <m/>
    <m/>
    <m/>
    <m/>
    <m/>
    <m/>
    <m/>
    <m/>
    <m/>
    <m/>
    <m/>
    <m/>
    <m/>
    <m/>
    <m/>
    <m/>
    <m/>
    <m/>
    <m/>
    <m/>
    <m/>
    <m/>
    <m/>
    <m/>
    <m/>
    <m/>
    <m/>
    <m/>
    <m/>
    <m/>
    <m/>
    <m/>
    <m/>
    <m/>
    <m/>
    <m/>
    <m/>
    <m/>
    <m/>
    <m/>
    <m/>
    <m/>
    <m/>
    <m/>
    <m/>
    <m/>
    <m/>
    <m/>
    <m/>
    <m/>
    <m/>
    <m/>
    <m/>
    <m/>
    <m/>
    <m/>
    <m/>
    <m/>
    <m/>
    <m/>
    <m/>
    <m/>
    <m/>
    <m/>
    <m/>
    <m/>
    <m/>
    <m/>
    <n v="0"/>
    <n v="0"/>
    <n v="0"/>
    <n v="0"/>
    <n v="0"/>
    <n v="0"/>
    <n v="6510410"/>
    <n v="0"/>
    <m/>
    <m/>
    <m/>
    <m/>
    <m/>
    <m/>
    <m/>
    <m/>
    <m/>
    <m/>
    <m/>
    <m/>
    <m/>
    <m/>
    <m/>
    <m/>
    <m/>
    <m/>
    <m/>
    <m/>
    <m/>
    <m/>
    <m/>
    <n v="0"/>
    <n v="0"/>
    <n v="0"/>
    <m/>
    <m/>
    <m/>
    <m/>
    <m/>
    <m/>
    <m/>
    <m/>
    <m/>
    <m/>
    <m/>
    <m/>
    <m/>
    <m/>
    <m/>
    <m/>
    <m/>
    <m/>
    <m/>
    <m/>
    <m/>
    <m/>
    <m/>
    <m/>
    <m/>
    <m/>
    <m/>
    <m/>
    <m/>
    <m/>
    <m/>
    <s v="possible cigarette in Mexican bar. If not found in re-review good contender for '07 Hacks"/>
    <m/>
    <n v="0"/>
    <n v="0"/>
    <n v="0"/>
    <n v="0"/>
    <m/>
    <m/>
    <n v="0"/>
    <n v="0"/>
    <n v="1"/>
    <n v="1"/>
    <n v="1"/>
    <m/>
    <m/>
  </r>
  <r>
    <n v="49100"/>
    <s v="Hoodwinked"/>
    <d v="2006-01-13T00:00:00"/>
    <x v="4"/>
    <s v="T10"/>
    <n v="80"/>
    <s v="Kanbar Anim"/>
    <x v="0"/>
    <s v="Weinstein"/>
    <x v="2"/>
    <n v="15000000"/>
    <n v="0"/>
    <m/>
    <n v="51053787"/>
    <s v="final"/>
    <n v="6.55"/>
    <n v="0"/>
    <n v="0"/>
    <n v="0"/>
    <n v="0"/>
    <s v="US"/>
    <s v="CA"/>
    <m/>
    <m/>
    <m/>
    <m/>
    <s v="Kanbar, Maurice; Lovegren, David; Montgomery, Sue Bea"/>
    <s v="Edwards, Cory"/>
    <s v="Edwards, Cory; Edwards, Todd; Leech, Tony"/>
    <m/>
    <s v="Leech, Tony"/>
    <m/>
    <m/>
    <m/>
    <m/>
    <m/>
    <m/>
    <m/>
    <m/>
    <m/>
    <m/>
    <m/>
    <m/>
    <m/>
    <m/>
    <m/>
    <m/>
    <m/>
    <m/>
    <m/>
    <m/>
    <m/>
    <m/>
    <m/>
    <m/>
    <m/>
    <m/>
    <m/>
    <m/>
    <m/>
    <m/>
    <m/>
    <m/>
    <m/>
    <m/>
    <m/>
    <m/>
    <m/>
    <m/>
    <m/>
    <m/>
    <m/>
    <m/>
    <m/>
    <m/>
    <m/>
    <m/>
    <m/>
    <m/>
    <m/>
    <m/>
    <m/>
    <m/>
    <m/>
    <m/>
    <m/>
    <m/>
    <m/>
    <m/>
    <m/>
    <m/>
    <m/>
    <m/>
    <m/>
    <m/>
    <m/>
    <m/>
    <m/>
    <m/>
    <m/>
    <m/>
    <m/>
    <m/>
    <m/>
    <m/>
    <m/>
    <m/>
    <m/>
    <m/>
    <m/>
    <m/>
    <m/>
    <m/>
    <m/>
    <m/>
    <m/>
    <m/>
    <m/>
    <m/>
    <m/>
    <m/>
    <m/>
    <m/>
    <m/>
    <m/>
    <m/>
    <m/>
    <m/>
    <m/>
    <m/>
    <m/>
    <m/>
    <m/>
    <m/>
    <n v="0"/>
    <n v="0"/>
    <n v="0"/>
    <n v="0"/>
    <n v="0"/>
    <n v="0"/>
    <n v="7794471"/>
    <n v="0"/>
    <m/>
    <m/>
    <m/>
    <m/>
    <m/>
    <m/>
    <m/>
    <m/>
    <m/>
    <m/>
    <m/>
    <m/>
    <m/>
    <m/>
    <m/>
    <m/>
    <m/>
    <m/>
    <m/>
    <m/>
    <m/>
    <m/>
    <m/>
    <n v="0"/>
    <n v="0"/>
    <n v="0"/>
    <m/>
    <m/>
    <m/>
    <m/>
    <m/>
    <m/>
    <m/>
    <m/>
    <m/>
    <m/>
    <m/>
    <m/>
    <m/>
    <m/>
    <m/>
    <m/>
    <m/>
    <m/>
    <m/>
    <m/>
    <m/>
    <m/>
    <m/>
    <m/>
    <m/>
    <m/>
    <m/>
    <m/>
    <m/>
    <m/>
    <m/>
    <m/>
    <m/>
    <n v="0"/>
    <n v="0"/>
    <n v="0"/>
    <n v="0"/>
    <m/>
    <m/>
    <n v="0"/>
    <n v="0"/>
    <n v="1"/>
    <n v="1"/>
    <n v="1"/>
    <m/>
    <m/>
  </r>
  <r>
    <n v="49101"/>
    <s v="Last Holiday"/>
    <d v="2006-01-13T00:00:00"/>
    <x v="4"/>
    <s v="T10"/>
    <n v="112"/>
    <s v="Laurence Mark"/>
    <x v="3"/>
    <m/>
    <x v="0"/>
    <n v="45000000"/>
    <n v="0"/>
    <m/>
    <n v="38360195"/>
    <s v="final"/>
    <n v="6.55"/>
    <n v="0"/>
    <n v="1"/>
    <n v="0"/>
    <n v="0"/>
    <s v="Czech Republic"/>
    <m/>
    <m/>
    <m/>
    <m/>
    <m/>
    <s v="Mark, Laurence; Rapke, Jack"/>
    <s v="Wang, Wayne"/>
    <s v="Price, Jeffrey; Seaman, Peter S."/>
    <s v="Fox, Douglas"/>
    <s v="Slevin, Deirdre"/>
    <s v="Nouri, Michael"/>
    <s v="credited non-star"/>
    <s v="Cigar"/>
    <s v="30+"/>
    <s v="Male"/>
    <s v="Caucasian"/>
    <m/>
    <s v="Good guy"/>
    <s v="Chowdhry, Ranjit"/>
    <s v="credited non-star"/>
    <s v="Cigarette"/>
    <s v="30+"/>
    <s v="Male"/>
    <s v="Asian"/>
    <m/>
    <s v="Good guy"/>
    <s v="Non-IMDb, Extra"/>
    <s v="extra"/>
    <s v="Cigarette"/>
    <s v="30+"/>
    <s v="Male"/>
    <s v="Caucasian"/>
    <m/>
    <m/>
    <m/>
    <m/>
    <m/>
    <m/>
    <m/>
    <m/>
    <m/>
    <m/>
    <m/>
    <m/>
    <m/>
    <m/>
    <m/>
    <m/>
    <m/>
    <m/>
    <m/>
    <m/>
    <m/>
    <m/>
    <m/>
    <m/>
    <m/>
    <m/>
    <m/>
    <m/>
    <m/>
    <m/>
    <m/>
    <m/>
    <m/>
    <m/>
    <m/>
    <m/>
    <m/>
    <m/>
    <m/>
    <m/>
    <m/>
    <m/>
    <m/>
    <m/>
    <m/>
    <m/>
    <m/>
    <m/>
    <m/>
    <m/>
    <m/>
    <m/>
    <m/>
    <m/>
    <m/>
    <m/>
    <m/>
    <m/>
    <m/>
    <m/>
    <m/>
    <m/>
    <m/>
    <m/>
    <m/>
    <m/>
    <m/>
    <m/>
    <m/>
    <m/>
    <m/>
    <m/>
    <m/>
    <m/>
    <m/>
    <m/>
    <m/>
    <m/>
    <m/>
    <m/>
    <m/>
    <n v="3"/>
    <n v="4"/>
    <n v="0"/>
    <n v="0"/>
    <n v="7"/>
    <s v="1 — 9"/>
    <n v="5856518"/>
    <n v="40995626"/>
    <s v="Outdoors"/>
    <m/>
    <m/>
    <m/>
    <m/>
    <m/>
    <m/>
    <s v="porch, front of hotel"/>
    <m/>
    <m/>
    <m/>
    <s v="Elsewhere in US"/>
    <m/>
    <m/>
    <s v="Outside of US"/>
    <m/>
    <s v="Outside of US"/>
    <m/>
    <m/>
    <m/>
    <m/>
    <m/>
    <m/>
    <n v="0"/>
    <n v="2"/>
    <n v="1"/>
    <m/>
    <m/>
    <m/>
    <m/>
    <m/>
    <m/>
    <m/>
    <m/>
    <m/>
    <m/>
    <m/>
    <m/>
    <m/>
    <m/>
    <m/>
    <m/>
    <m/>
    <m/>
    <m/>
    <m/>
    <s v="cigar"/>
    <m/>
    <m/>
    <m/>
    <s v="cigarette"/>
    <m/>
    <m/>
    <m/>
    <m/>
    <m/>
    <m/>
    <m/>
    <s v="Pro"/>
    <n v="2"/>
    <n v="6"/>
    <n v="4"/>
    <n v="1"/>
    <m/>
    <m/>
    <n v="0"/>
    <n v="1.85"/>
    <n v="3"/>
    <n v="1"/>
    <n v="1"/>
    <m/>
    <m/>
  </r>
  <r>
    <n v="49102"/>
    <s v="Tristan + Isolde"/>
    <d v="2006-01-13T00:00:00"/>
    <x v="4"/>
    <s v="T10"/>
    <n v="125"/>
    <s v="Scott Free"/>
    <x v="5"/>
    <m/>
    <x v="0"/>
    <n v="31000000"/>
    <n v="0"/>
    <m/>
    <n v="14732623"/>
    <s v="final"/>
    <n v="6.55"/>
    <n v="0"/>
    <n v="0"/>
    <n v="0"/>
    <n v="0"/>
    <s v="Czech Republic"/>
    <m/>
    <m/>
    <m/>
    <m/>
    <m/>
    <s v="Diamant, Moshe; Ellzey, Lisa; Facio, Giannina; Samaha, Elie"/>
    <s v="Reynolds, Kevin"/>
    <s v="Georgaris, Dean"/>
    <m/>
    <s v="Boyle, Peter"/>
    <m/>
    <m/>
    <m/>
    <m/>
    <m/>
    <m/>
    <m/>
    <m/>
    <m/>
    <m/>
    <m/>
    <m/>
    <m/>
    <m/>
    <m/>
    <m/>
    <m/>
    <m/>
    <m/>
    <m/>
    <m/>
    <m/>
    <m/>
    <m/>
    <m/>
    <m/>
    <m/>
    <m/>
    <m/>
    <m/>
    <m/>
    <m/>
    <m/>
    <m/>
    <m/>
    <m/>
    <m/>
    <m/>
    <m/>
    <m/>
    <m/>
    <m/>
    <m/>
    <m/>
    <m/>
    <m/>
    <m/>
    <m/>
    <m/>
    <m/>
    <m/>
    <m/>
    <m/>
    <m/>
    <m/>
    <m/>
    <m/>
    <m/>
    <m/>
    <m/>
    <m/>
    <m/>
    <m/>
    <m/>
    <m/>
    <m/>
    <m/>
    <m/>
    <m/>
    <m/>
    <m/>
    <m/>
    <m/>
    <m/>
    <m/>
    <m/>
    <m/>
    <m/>
    <m/>
    <m/>
    <m/>
    <m/>
    <m/>
    <m/>
    <m/>
    <m/>
    <m/>
    <m/>
    <m/>
    <m/>
    <m/>
    <m/>
    <m/>
    <m/>
    <m/>
    <m/>
    <m/>
    <m/>
    <m/>
    <m/>
    <m/>
    <m/>
    <m/>
    <n v="0"/>
    <n v="0"/>
    <n v="0"/>
    <n v="0"/>
    <n v="0"/>
    <n v="0"/>
    <n v="2249255"/>
    <n v="0"/>
    <m/>
    <m/>
    <m/>
    <m/>
    <m/>
    <m/>
    <m/>
    <m/>
    <m/>
    <m/>
    <m/>
    <m/>
    <m/>
    <m/>
    <m/>
    <m/>
    <m/>
    <m/>
    <m/>
    <m/>
    <m/>
    <m/>
    <m/>
    <n v="0"/>
    <n v="0"/>
    <n v="0"/>
    <m/>
    <m/>
    <m/>
    <m/>
    <m/>
    <m/>
    <m/>
    <m/>
    <m/>
    <m/>
    <m/>
    <m/>
    <m/>
    <m/>
    <m/>
    <m/>
    <m/>
    <m/>
    <m/>
    <m/>
    <m/>
    <m/>
    <m/>
    <m/>
    <m/>
    <m/>
    <m/>
    <m/>
    <m/>
    <m/>
    <m/>
    <m/>
    <m/>
    <n v="0"/>
    <n v="0"/>
    <n v="0"/>
    <n v="0"/>
    <m/>
    <m/>
    <n v="0"/>
    <n v="0"/>
    <n v="1"/>
    <n v="1"/>
    <n v="1"/>
    <m/>
    <m/>
  </r>
  <r>
    <n v="49103"/>
    <s v="End of the Spear"/>
    <d v="2006-01-20T00:00:00"/>
    <x v="4"/>
    <s v="T10"/>
    <n v="108"/>
    <s v="Bearing Fruit"/>
    <x v="0"/>
    <s v="Rocky Mtn."/>
    <x v="0"/>
    <n v="10000000"/>
    <n v="0"/>
    <m/>
    <n v="11703287"/>
    <s v="final"/>
    <n v="6.55"/>
    <n v="0"/>
    <n v="0"/>
    <n v="0"/>
    <n v="0"/>
    <s v="Panama"/>
    <m/>
    <s v="BC"/>
    <m/>
    <s v="CA"/>
    <s v="BC"/>
    <s v="Ewing, Bill; Gavigan, Bart; Newman, Tom"/>
    <s v="Hanon, Jim"/>
    <s v="Ewing, Bill; Gavigan, Bart; Hanon, Jim"/>
    <s v="Lane, Brenton L."/>
    <s v="Hanon, Miles"/>
    <m/>
    <m/>
    <m/>
    <m/>
    <m/>
    <m/>
    <m/>
    <m/>
    <m/>
    <m/>
    <m/>
    <m/>
    <m/>
    <m/>
    <m/>
    <m/>
    <m/>
    <m/>
    <m/>
    <m/>
    <m/>
    <m/>
    <m/>
    <m/>
    <m/>
    <m/>
    <m/>
    <m/>
    <m/>
    <m/>
    <m/>
    <m/>
    <m/>
    <m/>
    <m/>
    <m/>
    <m/>
    <m/>
    <m/>
    <m/>
    <m/>
    <m/>
    <m/>
    <m/>
    <m/>
    <m/>
    <m/>
    <m/>
    <m/>
    <m/>
    <m/>
    <m/>
    <m/>
    <m/>
    <m/>
    <m/>
    <m/>
    <m/>
    <m/>
    <m/>
    <m/>
    <m/>
    <m/>
    <m/>
    <m/>
    <m/>
    <m/>
    <m/>
    <m/>
    <m/>
    <m/>
    <m/>
    <m/>
    <m/>
    <m/>
    <m/>
    <m/>
    <m/>
    <m/>
    <m/>
    <m/>
    <m/>
    <m/>
    <m/>
    <m/>
    <m/>
    <m/>
    <m/>
    <m/>
    <m/>
    <m/>
    <m/>
    <m/>
    <m/>
    <m/>
    <m/>
    <m/>
    <m/>
    <m/>
    <m/>
    <m/>
    <m/>
    <m/>
    <n v="0"/>
    <n v="0"/>
    <n v="0"/>
    <n v="0"/>
    <n v="0"/>
    <n v="0"/>
    <n v="1786761"/>
    <n v="0"/>
    <m/>
    <m/>
    <m/>
    <m/>
    <m/>
    <m/>
    <m/>
    <m/>
    <m/>
    <m/>
    <m/>
    <m/>
    <m/>
    <m/>
    <m/>
    <m/>
    <m/>
    <m/>
    <m/>
    <m/>
    <m/>
    <m/>
    <m/>
    <n v="0"/>
    <n v="0"/>
    <n v="0"/>
    <m/>
    <m/>
    <m/>
    <m/>
    <m/>
    <m/>
    <m/>
    <m/>
    <m/>
    <m/>
    <m/>
    <m/>
    <m/>
    <m/>
    <m/>
    <m/>
    <m/>
    <m/>
    <m/>
    <m/>
    <m/>
    <m/>
    <m/>
    <m/>
    <m/>
    <m/>
    <m/>
    <m/>
    <m/>
    <m/>
    <m/>
    <m/>
    <m/>
    <n v="0"/>
    <n v="0"/>
    <n v="0"/>
    <n v="0"/>
    <m/>
    <m/>
    <n v="0"/>
    <n v="0"/>
    <n v="1"/>
    <n v="1"/>
    <n v="1"/>
    <m/>
    <m/>
  </r>
  <r>
    <n v="49104"/>
    <s v="Underworld: Evolution"/>
    <d v="2006-01-20T00:00:00"/>
    <x v="4"/>
    <s v="T10"/>
    <n v="105"/>
    <s v="Lakeshore"/>
    <x v="6"/>
    <m/>
    <x v="1"/>
    <n v="50000000"/>
    <n v="0"/>
    <m/>
    <n v="62318875"/>
    <s v="final"/>
    <n v="6.55"/>
    <n v="0"/>
    <n v="1"/>
    <n v="0"/>
    <n v="0"/>
    <s v="CAN"/>
    <m/>
    <s v="BC"/>
    <m/>
    <m/>
    <m/>
    <s v="Lucchesi, Gary; Rosenberg, Tom; Coatsworth, David; Wright, Richard S."/>
    <s v="Wiseman, Len"/>
    <s v="McBride, Danny"/>
    <s v="Sissons, Dan"/>
    <s v="De Toth, Nicolas"/>
    <s v="Non-IMDb, Extra"/>
    <s v="extra"/>
    <s v="Cigarette"/>
    <s v="30+"/>
    <s v="Male"/>
    <s v="Caucasian"/>
    <m/>
    <m/>
    <s v="Non-IMDb, Extra"/>
    <s v="extra"/>
    <s v="Cigarette"/>
    <s v="30+"/>
    <s v="Male"/>
    <s v="Caucasian"/>
    <m/>
    <m/>
    <s v="Non-IMDb, Extra"/>
    <s v="extra"/>
    <s v="Cigarette"/>
    <s v="30+"/>
    <s v="Male"/>
    <s v="Caucasian"/>
    <m/>
    <m/>
    <m/>
    <m/>
    <m/>
    <m/>
    <m/>
    <m/>
    <m/>
    <m/>
    <m/>
    <m/>
    <m/>
    <m/>
    <m/>
    <m/>
    <m/>
    <m/>
    <m/>
    <m/>
    <m/>
    <m/>
    <m/>
    <m/>
    <m/>
    <m/>
    <m/>
    <m/>
    <m/>
    <m/>
    <m/>
    <m/>
    <m/>
    <m/>
    <m/>
    <m/>
    <m/>
    <m/>
    <m/>
    <m/>
    <m/>
    <m/>
    <m/>
    <m/>
    <m/>
    <m/>
    <m/>
    <m/>
    <m/>
    <m/>
    <m/>
    <m/>
    <m/>
    <m/>
    <m/>
    <m/>
    <m/>
    <m/>
    <m/>
    <m/>
    <m/>
    <m/>
    <m/>
    <m/>
    <m/>
    <m/>
    <m/>
    <m/>
    <m/>
    <m/>
    <m/>
    <m/>
    <m/>
    <m/>
    <m/>
    <m/>
    <m/>
    <m/>
    <m/>
    <m/>
    <m/>
    <n v="9"/>
    <n v="0"/>
    <n v="0"/>
    <n v="0"/>
    <n v="9"/>
    <s v="1 — 9"/>
    <n v="9514332"/>
    <n v="85628988"/>
    <s v="Restaurant"/>
    <m/>
    <m/>
    <m/>
    <m/>
    <m/>
    <m/>
    <m/>
    <s v="Non-smoking adult"/>
    <m/>
    <m/>
    <s v="Outside of US"/>
    <m/>
    <m/>
    <m/>
    <m/>
    <m/>
    <m/>
    <m/>
    <m/>
    <m/>
    <m/>
    <m/>
    <n v="0"/>
    <n v="0"/>
    <n v="3"/>
    <m/>
    <m/>
    <m/>
    <m/>
    <m/>
    <m/>
    <m/>
    <m/>
    <m/>
    <m/>
    <m/>
    <m/>
    <m/>
    <m/>
    <m/>
    <m/>
    <m/>
    <m/>
    <m/>
    <m/>
    <m/>
    <m/>
    <m/>
    <m/>
    <m/>
    <m/>
    <m/>
    <m/>
    <m/>
    <s v="cigarette"/>
    <m/>
    <m/>
    <s v="Neutral"/>
    <n v="2"/>
    <n v="2"/>
    <n v="2"/>
    <n v="3"/>
    <m/>
    <m/>
    <n v="0"/>
    <n v="1.28"/>
    <n v="2"/>
    <n v="1"/>
    <n v="1"/>
    <m/>
    <m/>
  </r>
  <r>
    <n v="49105"/>
    <s v="Annapolis"/>
    <d v="2006-01-27T00:00:00"/>
    <x v="4"/>
    <s v="T10"/>
    <n v="108"/>
    <s v="Touchstone"/>
    <x v="1"/>
    <m/>
    <x v="0"/>
    <n v="26000000"/>
    <n v="0"/>
    <m/>
    <n v="17119321"/>
    <s v="final"/>
    <n v="6.55"/>
    <n v="0"/>
    <n v="1"/>
    <n v="0"/>
    <n v="0"/>
    <s v="US"/>
    <s v="PA"/>
    <m/>
    <m/>
    <m/>
    <m/>
    <s v="Saccani, Damien"/>
    <s v="Lin, Justin"/>
    <s v="Collard, David"/>
    <s v="Mazzola, James"/>
    <s v="Raskin, Fred"/>
    <s v="Non-IMDb, Extra"/>
    <s v="extra"/>
    <s v="Cigar"/>
    <s v="30+"/>
    <s v="Male"/>
    <s v="Caucasian"/>
    <m/>
    <m/>
    <s v="Non-IMDb, Extra"/>
    <s v="extra"/>
    <s v="Cigarette"/>
    <s v="30+"/>
    <s v="Male"/>
    <s v="Caucasian"/>
    <m/>
    <m/>
    <m/>
    <m/>
    <m/>
    <m/>
    <m/>
    <m/>
    <m/>
    <m/>
    <m/>
    <m/>
    <m/>
    <m/>
    <m/>
    <m/>
    <m/>
    <m/>
    <m/>
    <m/>
    <m/>
    <m/>
    <m/>
    <m/>
    <m/>
    <m/>
    <m/>
    <m/>
    <m/>
    <m/>
    <m/>
    <m/>
    <m/>
    <m/>
    <m/>
    <m/>
    <m/>
    <m/>
    <m/>
    <m/>
    <m/>
    <m/>
    <m/>
    <m/>
    <m/>
    <m/>
    <m/>
    <m/>
    <m/>
    <m/>
    <m/>
    <m/>
    <m/>
    <m/>
    <m/>
    <m/>
    <m/>
    <m/>
    <m/>
    <m/>
    <m/>
    <m/>
    <m/>
    <m/>
    <m/>
    <m/>
    <m/>
    <m/>
    <m/>
    <m/>
    <m/>
    <m/>
    <m/>
    <m/>
    <m/>
    <m/>
    <m/>
    <m/>
    <m/>
    <m/>
    <m/>
    <m/>
    <m/>
    <m/>
    <m/>
    <m/>
    <m/>
    <m/>
    <m/>
    <n v="1"/>
    <n v="1"/>
    <n v="0"/>
    <n v="0"/>
    <n v="2"/>
    <s v="1 — 9"/>
    <n v="2613637"/>
    <n v="5227274"/>
    <m/>
    <m/>
    <m/>
    <m/>
    <m/>
    <m/>
    <s v="boxing gym during match"/>
    <m/>
    <s v="Non-smoking adult"/>
    <m/>
    <m/>
    <s v="Elsewhere in US"/>
    <m/>
    <m/>
    <m/>
    <m/>
    <m/>
    <m/>
    <m/>
    <m/>
    <m/>
    <m/>
    <m/>
    <n v="0"/>
    <n v="0"/>
    <n v="2"/>
    <m/>
    <m/>
    <m/>
    <m/>
    <m/>
    <m/>
    <m/>
    <m/>
    <m/>
    <m/>
    <m/>
    <m/>
    <m/>
    <m/>
    <m/>
    <m/>
    <m/>
    <m/>
    <m/>
    <m/>
    <m/>
    <m/>
    <m/>
    <m/>
    <m/>
    <m/>
    <m/>
    <m/>
    <m/>
    <s v="cigarette; cigar"/>
    <m/>
    <m/>
    <s v="Neutral"/>
    <n v="2"/>
    <n v="2"/>
    <n v="2"/>
    <n v="2"/>
    <m/>
    <m/>
    <n v="0"/>
    <n v="1.1399999999999999"/>
    <n v="2"/>
    <n v="1"/>
    <n v="1"/>
    <m/>
    <m/>
  </r>
  <r>
    <n v="49106"/>
    <s v="Nanny McPhee"/>
    <d v="2006-01-27T00:00:00"/>
    <x v="4"/>
    <s v="T10"/>
    <n v="97"/>
    <s v="Working Title"/>
    <x v="2"/>
    <m/>
    <x v="2"/>
    <n v="25000000"/>
    <n v="0"/>
    <m/>
    <n v="47124400"/>
    <s v="final"/>
    <n v="6.55"/>
    <n v="0"/>
    <n v="0"/>
    <n v="0"/>
    <n v="0"/>
    <s v="UK"/>
    <m/>
    <m/>
    <m/>
    <m/>
    <m/>
    <s v="Bevan, Tim; Doran, Lindsay; Fellner, Eric; Hayward, Debra"/>
    <s v="Jones, Kirk"/>
    <s v="Thompson, Emma"/>
    <s v="Broderick, Matthew"/>
    <s v="Krish, Justin"/>
    <m/>
    <m/>
    <m/>
    <m/>
    <m/>
    <m/>
    <m/>
    <m/>
    <m/>
    <m/>
    <m/>
    <m/>
    <m/>
    <m/>
    <m/>
    <m/>
    <m/>
    <m/>
    <m/>
    <m/>
    <m/>
    <m/>
    <m/>
    <m/>
    <m/>
    <m/>
    <m/>
    <m/>
    <m/>
    <m/>
    <m/>
    <m/>
    <m/>
    <m/>
    <m/>
    <m/>
    <m/>
    <m/>
    <m/>
    <m/>
    <m/>
    <m/>
    <m/>
    <m/>
    <m/>
    <m/>
    <m/>
    <m/>
    <m/>
    <m/>
    <m/>
    <m/>
    <m/>
    <m/>
    <m/>
    <m/>
    <m/>
    <m/>
    <m/>
    <m/>
    <m/>
    <m/>
    <m/>
    <m/>
    <m/>
    <m/>
    <m/>
    <m/>
    <m/>
    <m/>
    <m/>
    <m/>
    <m/>
    <m/>
    <m/>
    <m/>
    <m/>
    <m/>
    <m/>
    <m/>
    <m/>
    <m/>
    <m/>
    <m/>
    <m/>
    <m/>
    <m/>
    <m/>
    <m/>
    <m/>
    <m/>
    <m/>
    <m/>
    <m/>
    <m/>
    <m/>
    <m/>
    <m/>
    <m/>
    <m/>
    <m/>
    <m/>
    <m/>
    <n v="0"/>
    <n v="0"/>
    <n v="0"/>
    <n v="0"/>
    <n v="0"/>
    <n v="0"/>
    <n v="7194565"/>
    <n v="0"/>
    <m/>
    <m/>
    <m/>
    <m/>
    <m/>
    <m/>
    <m/>
    <m/>
    <m/>
    <m/>
    <m/>
    <m/>
    <m/>
    <m/>
    <m/>
    <m/>
    <m/>
    <m/>
    <m/>
    <m/>
    <m/>
    <m/>
    <m/>
    <n v="0"/>
    <n v="0"/>
    <n v="0"/>
    <m/>
    <m/>
    <m/>
    <m/>
    <m/>
    <m/>
    <m/>
    <m/>
    <m/>
    <m/>
    <m/>
    <m/>
    <m/>
    <m/>
    <m/>
    <m/>
    <m/>
    <m/>
    <m/>
    <m/>
    <m/>
    <m/>
    <m/>
    <m/>
    <m/>
    <m/>
    <m/>
    <m/>
    <m/>
    <m/>
    <m/>
    <m/>
    <m/>
    <n v="0"/>
    <n v="0"/>
    <n v="0"/>
    <n v="0"/>
    <m/>
    <m/>
    <n v="0"/>
    <n v="0"/>
    <n v="1"/>
    <n v="1"/>
    <n v="1"/>
    <m/>
    <m/>
  </r>
  <r>
    <n v="49107"/>
    <s v="Matador, The"/>
    <d v="2006-01-27T00:00:00"/>
    <x v="4"/>
    <s v="T10"/>
    <n v="96"/>
    <s v="Stratus"/>
    <x v="0"/>
    <s v="Miramax"/>
    <x v="1"/>
    <n v="10000000"/>
    <n v="0"/>
    <m/>
    <n v="12570442"/>
    <s v="final"/>
    <n v="6.55"/>
    <n v="0"/>
    <n v="1"/>
    <n v="0"/>
    <n v="0"/>
    <s v="Mexico"/>
    <m/>
    <s v="BC"/>
    <m/>
    <s v="CA"/>
    <s v="BC"/>
    <s v="Brosnan, Pierce; Furst, Bryan; Furst, Sean"/>
    <s v="Shepard, Richard"/>
    <s v="Shepard, Richard"/>
    <s v="Gonzalez, Otniel"/>
    <s v="Kravetz, Carole"/>
    <s v="Brosnan, Pierce"/>
    <s v="star"/>
    <s v="Cigarette"/>
    <s v="30+"/>
    <s v="Male"/>
    <s v="Caucasian"/>
    <m/>
    <m/>
    <s v="Kinnear, Greg"/>
    <s v="star"/>
    <s v="Cigarette"/>
    <s v="30+"/>
    <s v="Male"/>
    <s v="Caucasian"/>
    <m/>
    <m/>
    <s v="Non-IMDb, Extra"/>
    <s v="extra"/>
    <s v="Cigarette"/>
    <s v="30+"/>
    <s v="Male"/>
    <s v="Hispanic"/>
    <m/>
    <m/>
    <s v="Non-IMDb, Extra"/>
    <s v="extra"/>
    <s v="Cigar"/>
    <s v="30+"/>
    <s v="Male"/>
    <s v="Hispanic"/>
    <m/>
    <m/>
    <s v="Non-IMDb, Extra"/>
    <s v="extra"/>
    <s v="Cigarette"/>
    <s v="20-30"/>
    <s v="Male"/>
    <s v="Hispanic"/>
    <m/>
    <m/>
    <s v="Non-IMDb, Extra"/>
    <s v="extra"/>
    <s v="Cigarette"/>
    <s v="20-30"/>
    <s v="Female"/>
    <s v="Asian"/>
    <m/>
    <m/>
    <s v="Non-IMDb, Extra"/>
    <s v="extra"/>
    <s v="Cigarette"/>
    <s v="30+"/>
    <s v="Male"/>
    <s v="Asian"/>
    <m/>
    <m/>
    <s v="Non-IMDb, Extra"/>
    <s v="extra"/>
    <s v="Cigar"/>
    <s v="20-30"/>
    <s v="Male"/>
    <s v="Asian"/>
    <m/>
    <m/>
    <s v="Non-IMDb, Extra"/>
    <s v="extra"/>
    <s v="Cigarette"/>
    <s v="30+"/>
    <s v="Male"/>
    <s v="Hispanic"/>
    <m/>
    <m/>
    <s v="Non-IMDb, Extra"/>
    <s v="extra"/>
    <s v="Cigarette"/>
    <s v="30+"/>
    <s v="Male"/>
    <m/>
    <m/>
    <m/>
    <s v="Brosnan, Pierce"/>
    <s v="star"/>
    <s v="Cigar"/>
    <s v="30+"/>
    <s v="Male"/>
    <s v="Caucasian"/>
    <m/>
    <m/>
    <s v="Greg Kinnear, Star, Cigar, 30+, Caucasian, Male,"/>
    <s v="Monte Carlo"/>
    <s v="Monte Carlo"/>
    <s v="Brosnan, Pierce"/>
    <s v="Mentioned"/>
    <m/>
    <m/>
    <m/>
    <m/>
    <m/>
    <m/>
    <m/>
    <m/>
    <m/>
    <m/>
    <n v="110"/>
    <n v="29"/>
    <n v="0"/>
    <n v="0"/>
    <n v="139"/>
    <s v="50+"/>
    <n v="1919151"/>
    <n v="266761989"/>
    <s v="Home"/>
    <s v="Bar/nightclub"/>
    <s v="Hotel/motel"/>
    <s v="Outdoors"/>
    <m/>
    <m/>
    <m/>
    <s v="hotel pool, bullfight arena, café, street"/>
    <s v="Non-smoking adult"/>
    <m/>
    <m/>
    <s v="Outside of US"/>
    <m/>
    <m/>
    <s v="Elsewhere in US"/>
    <m/>
    <m/>
    <m/>
    <m/>
    <m/>
    <m/>
    <m/>
    <m/>
    <n v="3"/>
    <n v="0"/>
    <n v="8"/>
    <s v="Comment by actor/actress"/>
    <s v="Pierce says to Greg: These things will kill ya, ya know? Uses this as a way to distract security"/>
    <m/>
    <s v="Health of Smoker"/>
    <m/>
    <m/>
    <m/>
    <m/>
    <m/>
    <m/>
    <m/>
    <m/>
    <m/>
    <m/>
    <m/>
    <m/>
    <m/>
    <m/>
    <s v="cigarette; cigar"/>
    <s v="cigar"/>
    <s v="cigar"/>
    <s v="cigarette"/>
    <m/>
    <m/>
    <s v="cigarette"/>
    <s v="cigarette"/>
    <s v="cigarette"/>
    <m/>
    <m/>
    <m/>
    <m/>
    <m/>
    <s v="Pro"/>
    <n v="6"/>
    <n v="6"/>
    <n v="6"/>
    <n v="3"/>
    <s v="Specific brand"/>
    <s v="specific brand depiction"/>
    <n v="0"/>
    <n v="3"/>
    <n v="6"/>
    <n v="1"/>
    <n v="1"/>
    <m/>
    <m/>
  </r>
  <r>
    <n v="49108"/>
    <s v="Big Momma's House 2"/>
    <d v="2006-01-27T00:00:00"/>
    <x v="4"/>
    <s v="T10"/>
    <n v="99"/>
    <s v="Regency"/>
    <x v="5"/>
    <m/>
    <x v="0"/>
    <n v="30000000"/>
    <n v="0"/>
    <m/>
    <n v="117559438"/>
    <s v="final"/>
    <n v="6.55"/>
    <n v="0"/>
    <n v="0"/>
    <n v="0"/>
    <n v="0"/>
    <s v="US"/>
    <s v="CA"/>
    <m/>
    <m/>
    <m/>
    <m/>
    <s v="Friendly, David T.; Green, Michael"/>
    <s v="Whitesell, John"/>
    <s v="Rhymer, Don"/>
    <s v="Farrington, Tracy"/>
    <s v="Nedd-Friendly, Priscilla"/>
    <m/>
    <m/>
    <m/>
    <m/>
    <m/>
    <m/>
    <m/>
    <m/>
    <m/>
    <m/>
    <m/>
    <m/>
    <m/>
    <m/>
    <m/>
    <m/>
    <m/>
    <m/>
    <m/>
    <m/>
    <m/>
    <m/>
    <m/>
    <m/>
    <m/>
    <m/>
    <m/>
    <m/>
    <m/>
    <m/>
    <m/>
    <m/>
    <m/>
    <m/>
    <m/>
    <m/>
    <m/>
    <m/>
    <m/>
    <m/>
    <m/>
    <m/>
    <m/>
    <m/>
    <m/>
    <m/>
    <m/>
    <m/>
    <m/>
    <m/>
    <m/>
    <m/>
    <m/>
    <m/>
    <m/>
    <m/>
    <m/>
    <m/>
    <m/>
    <m/>
    <m/>
    <m/>
    <m/>
    <m/>
    <m/>
    <m/>
    <m/>
    <m/>
    <m/>
    <m/>
    <m/>
    <m/>
    <m/>
    <m/>
    <m/>
    <m/>
    <m/>
    <m/>
    <m/>
    <m/>
    <m/>
    <m/>
    <m/>
    <m/>
    <m/>
    <m/>
    <m/>
    <m/>
    <m/>
    <m/>
    <m/>
    <m/>
    <m/>
    <m/>
    <m/>
    <m/>
    <m/>
    <m/>
    <m/>
    <m/>
    <m/>
    <m/>
    <m/>
    <n v="0"/>
    <n v="0"/>
    <n v="0"/>
    <n v="0"/>
    <n v="0"/>
    <n v="0"/>
    <n v="17948006"/>
    <n v="0"/>
    <m/>
    <m/>
    <m/>
    <m/>
    <m/>
    <m/>
    <m/>
    <m/>
    <m/>
    <m/>
    <m/>
    <m/>
    <m/>
    <m/>
    <m/>
    <m/>
    <m/>
    <m/>
    <m/>
    <m/>
    <m/>
    <m/>
    <m/>
    <n v="0"/>
    <n v="0"/>
    <n v="0"/>
    <m/>
    <m/>
    <m/>
    <m/>
    <m/>
    <m/>
    <m/>
    <m/>
    <m/>
    <m/>
    <m/>
    <m/>
    <m/>
    <m/>
    <m/>
    <m/>
    <m/>
    <m/>
    <m/>
    <m/>
    <m/>
    <m/>
    <m/>
    <m/>
    <m/>
    <m/>
    <m/>
    <m/>
    <m/>
    <m/>
    <m/>
    <m/>
    <m/>
    <n v="0"/>
    <n v="0"/>
    <n v="0"/>
    <n v="0"/>
    <m/>
    <m/>
    <n v="0"/>
    <n v="0"/>
    <n v="1"/>
    <n v="1"/>
    <n v="1"/>
    <m/>
    <m/>
  </r>
  <r>
    <n v="49109"/>
    <s v="When a Stranger Calls"/>
    <d v="2006-02-03T00:00:00"/>
    <x v="4"/>
    <s v="T10"/>
    <n v="87"/>
    <s v="Davis"/>
    <x v="6"/>
    <m/>
    <x v="0"/>
    <n v="15000000"/>
    <n v="0"/>
    <m/>
    <n v="47860214"/>
    <s v="final"/>
    <n v="6.55"/>
    <n v="0"/>
    <n v="0"/>
    <n v="0"/>
    <n v="0"/>
    <s v="US"/>
    <s v="CA"/>
    <m/>
    <m/>
    <m/>
    <m/>
    <s v="Davis, John; Godfrey, Wyck; Lemberger, Ken"/>
    <s v="West, Simon"/>
    <s v="Wall, Jake Wade"/>
    <s v="Bates, Mychael"/>
    <s v="Betancourt, Jeff"/>
    <m/>
    <m/>
    <m/>
    <m/>
    <m/>
    <m/>
    <m/>
    <m/>
    <m/>
    <m/>
    <m/>
    <m/>
    <m/>
    <m/>
    <m/>
    <m/>
    <m/>
    <m/>
    <m/>
    <m/>
    <m/>
    <m/>
    <m/>
    <m/>
    <m/>
    <m/>
    <m/>
    <m/>
    <m/>
    <m/>
    <m/>
    <m/>
    <m/>
    <m/>
    <m/>
    <m/>
    <m/>
    <m/>
    <m/>
    <m/>
    <m/>
    <m/>
    <m/>
    <m/>
    <m/>
    <m/>
    <m/>
    <m/>
    <m/>
    <m/>
    <m/>
    <m/>
    <m/>
    <m/>
    <m/>
    <m/>
    <m/>
    <m/>
    <m/>
    <m/>
    <m/>
    <m/>
    <m/>
    <m/>
    <m/>
    <m/>
    <m/>
    <m/>
    <m/>
    <m/>
    <m/>
    <m/>
    <m/>
    <m/>
    <m/>
    <m/>
    <m/>
    <m/>
    <m/>
    <m/>
    <m/>
    <m/>
    <m/>
    <m/>
    <m/>
    <m/>
    <m/>
    <m/>
    <m/>
    <m/>
    <m/>
    <m/>
    <m/>
    <m/>
    <m/>
    <m/>
    <m/>
    <m/>
    <m/>
    <m/>
    <m/>
    <m/>
    <m/>
    <n v="0"/>
    <n v="0"/>
    <n v="0"/>
    <n v="0"/>
    <n v="0"/>
    <n v="0"/>
    <n v="7306903"/>
    <n v="0"/>
    <m/>
    <m/>
    <m/>
    <m/>
    <m/>
    <m/>
    <m/>
    <m/>
    <m/>
    <m/>
    <m/>
    <m/>
    <m/>
    <m/>
    <m/>
    <m/>
    <m/>
    <m/>
    <m/>
    <m/>
    <m/>
    <m/>
    <m/>
    <n v="0"/>
    <n v="0"/>
    <n v="0"/>
    <m/>
    <m/>
    <m/>
    <m/>
    <m/>
    <m/>
    <m/>
    <m/>
    <m/>
    <m/>
    <m/>
    <m/>
    <m/>
    <m/>
    <m/>
    <m/>
    <m/>
    <m/>
    <m/>
    <m/>
    <m/>
    <m/>
    <m/>
    <m/>
    <m/>
    <m/>
    <m/>
    <m/>
    <m/>
    <m/>
    <m/>
    <m/>
    <m/>
    <n v="0"/>
    <n v="0"/>
    <n v="0"/>
    <n v="0"/>
    <m/>
    <m/>
    <n v="0"/>
    <n v="0"/>
    <n v="1"/>
    <n v="1"/>
    <n v="1"/>
    <m/>
    <m/>
  </r>
  <r>
    <n v="49110"/>
    <s v="Something New"/>
    <d v="2006-02-03T00:00:00"/>
    <x v="4"/>
    <s v="T10"/>
    <n v="99"/>
    <s v="Gramercy"/>
    <x v="2"/>
    <m/>
    <x v="0"/>
    <n v="0"/>
    <n v="0"/>
    <m/>
    <n v="11425894"/>
    <s v="final"/>
    <n v="6.55"/>
    <n v="0"/>
    <n v="1"/>
    <n v="0"/>
    <n v="0"/>
    <s v="US"/>
    <s v="CA"/>
    <m/>
    <m/>
    <m/>
    <m/>
    <s v="Allain, Stephanie"/>
    <s v="Hamri, Sanaa"/>
    <s v="Turner, Kriss"/>
    <s v="Cockerell, Stan"/>
    <s v="Kent, Melissa"/>
    <s v="Non-IMDb, Extra"/>
    <s v="extra"/>
    <s v="Cigar"/>
    <s v="30+"/>
    <s v="Male"/>
    <s v="African American"/>
    <m/>
    <m/>
    <s v="Non-IMDb, Extra"/>
    <s v="extra"/>
    <s v="Cigar"/>
    <s v="20-30"/>
    <s v="Male"/>
    <s v="African American"/>
    <m/>
    <m/>
    <s v="Non-IMDb, Extra"/>
    <s v="extra"/>
    <s v="Cigar"/>
    <s v="20-30"/>
    <s v="Male"/>
    <s v="African American"/>
    <m/>
    <m/>
    <s v="Non-IMDb, Extra"/>
    <s v="extra"/>
    <s v="Cigar"/>
    <s v="30+"/>
    <s v="Male"/>
    <s v="Caucasian"/>
    <m/>
    <m/>
    <m/>
    <m/>
    <m/>
    <m/>
    <m/>
    <m/>
    <m/>
    <m/>
    <m/>
    <m/>
    <m/>
    <m/>
    <m/>
    <m/>
    <m/>
    <m/>
    <m/>
    <m/>
    <m/>
    <m/>
    <m/>
    <m/>
    <m/>
    <m/>
    <m/>
    <m/>
    <m/>
    <m/>
    <m/>
    <m/>
    <m/>
    <m/>
    <m/>
    <m/>
    <m/>
    <m/>
    <m/>
    <m/>
    <m/>
    <m/>
    <m/>
    <m/>
    <m/>
    <m/>
    <m/>
    <m/>
    <m/>
    <m/>
    <m/>
    <m/>
    <m/>
    <m/>
    <m/>
    <m/>
    <m/>
    <m/>
    <m/>
    <m/>
    <m/>
    <m/>
    <m/>
    <m/>
    <m/>
    <m/>
    <m/>
    <m/>
    <m/>
    <m/>
    <m/>
    <m/>
    <m/>
    <n v="0"/>
    <n v="5"/>
    <n v="0"/>
    <n v="0"/>
    <n v="5"/>
    <s v="1 — 9"/>
    <n v="1744411"/>
    <n v="8722055"/>
    <s v="Outdoors"/>
    <m/>
    <m/>
    <m/>
    <m/>
    <m/>
    <m/>
    <s v="Starbucks café"/>
    <s v="Non-smoking adult"/>
    <m/>
    <m/>
    <s v="Elsewhere in US"/>
    <m/>
    <m/>
    <m/>
    <m/>
    <m/>
    <m/>
    <m/>
    <m/>
    <m/>
    <m/>
    <m/>
    <n v="0"/>
    <n v="0"/>
    <n v="4"/>
    <m/>
    <m/>
    <m/>
    <m/>
    <m/>
    <m/>
    <m/>
    <m/>
    <m/>
    <m/>
    <m/>
    <m/>
    <m/>
    <m/>
    <m/>
    <m/>
    <m/>
    <m/>
    <s v="cigar"/>
    <m/>
    <m/>
    <s v="cigar"/>
    <m/>
    <m/>
    <m/>
    <s v="cigar"/>
    <m/>
    <m/>
    <m/>
    <m/>
    <m/>
    <m/>
    <s v="Pro"/>
    <n v="2"/>
    <n v="6"/>
    <n v="2"/>
    <n v="1"/>
    <m/>
    <m/>
    <n v="0"/>
    <n v="1.57"/>
    <n v="3"/>
    <n v="1"/>
    <n v="1"/>
    <m/>
    <m/>
  </r>
  <r>
    <n v="49111"/>
    <s v="Pink Panther, The"/>
    <d v="2006-02-10T00:00:00"/>
    <x v="4"/>
    <s v="T10"/>
    <n v="93"/>
    <s v="Simonds"/>
    <x v="6"/>
    <m/>
    <x v="2"/>
    <n v="80000000"/>
    <n v="0"/>
    <m/>
    <n v="82226474"/>
    <s v="final"/>
    <n v="6.55"/>
    <n v="0"/>
    <n v="1"/>
    <n v="0"/>
    <n v="0"/>
    <s v="VAR"/>
    <m/>
    <m/>
    <s v="US"/>
    <s v="NY"/>
    <m/>
    <m/>
    <s v="Levy, Shawn"/>
    <s v="Blum, Len; Martin, Steve"/>
    <s v="Gulick, David"/>
    <s v="Folsey, Jr., George"/>
    <m/>
    <m/>
    <m/>
    <m/>
    <m/>
    <m/>
    <m/>
    <m/>
    <m/>
    <m/>
    <m/>
    <m/>
    <m/>
    <m/>
    <m/>
    <m/>
    <m/>
    <m/>
    <m/>
    <m/>
    <m/>
    <m/>
    <m/>
    <m/>
    <m/>
    <m/>
    <m/>
    <m/>
    <m/>
    <m/>
    <m/>
    <m/>
    <m/>
    <m/>
    <m/>
    <m/>
    <m/>
    <m/>
    <m/>
    <m/>
    <m/>
    <m/>
    <m/>
    <m/>
    <m/>
    <m/>
    <m/>
    <m/>
    <m/>
    <m/>
    <m/>
    <m/>
    <m/>
    <m/>
    <m/>
    <m/>
    <m/>
    <m/>
    <m/>
    <m/>
    <m/>
    <m/>
    <m/>
    <m/>
    <m/>
    <m/>
    <m/>
    <m/>
    <m/>
    <m/>
    <m/>
    <m/>
    <m/>
    <m/>
    <m/>
    <m/>
    <m/>
    <m/>
    <m/>
    <m/>
    <m/>
    <m/>
    <m/>
    <m/>
    <m/>
    <m/>
    <m/>
    <m/>
    <m/>
    <m/>
    <m/>
    <m/>
    <m/>
    <m/>
    <m/>
    <m/>
    <m/>
    <m/>
    <m/>
    <m/>
    <m/>
    <m/>
    <m/>
    <n v="4"/>
    <n v="0"/>
    <n v="0"/>
    <n v="0"/>
    <n v="4"/>
    <s v="1 — 9"/>
    <n v="12553660"/>
    <n v="50214640"/>
    <s v="Workplace"/>
    <m/>
    <m/>
    <m/>
    <m/>
    <m/>
    <m/>
    <m/>
    <m/>
    <m/>
    <m/>
    <s v="Elsewhere in US"/>
    <m/>
    <m/>
    <s v="Outside of US"/>
    <m/>
    <s v="Outside of US"/>
    <m/>
    <m/>
    <m/>
    <m/>
    <m/>
    <m/>
    <n v="0"/>
    <n v="0"/>
    <n v="0"/>
    <s v="Comment by actor/actress"/>
    <s v="Steve Martin asks: Cigarette?&quot; Prisoner says: No. Martin responds: Good for you."/>
    <m/>
    <m/>
    <m/>
    <m/>
    <m/>
    <m/>
    <m/>
    <m/>
    <m/>
    <m/>
    <m/>
    <m/>
    <m/>
    <m/>
    <m/>
    <m/>
    <m/>
    <m/>
    <m/>
    <m/>
    <m/>
    <m/>
    <m/>
    <m/>
    <m/>
    <m/>
    <m/>
    <m/>
    <s v="cigarette"/>
    <s v="cliché because asking prisoner if he wants a cigarette. In this movie he says no."/>
    <s v="Balanced"/>
    <n v="2"/>
    <n v="4"/>
    <n v="0"/>
    <n v="2"/>
    <m/>
    <m/>
    <n v="0"/>
    <n v="1.1399999999999999"/>
    <n v="2"/>
    <n v="1"/>
    <n v="1"/>
    <m/>
    <m/>
  </r>
  <r>
    <n v="49112"/>
    <s v="Curious George"/>
    <d v="2006-02-10T00:00:00"/>
    <x v="4"/>
    <s v="T10"/>
    <n v="86"/>
    <s v="Universal Anim"/>
    <x v="2"/>
    <m/>
    <x v="3"/>
    <n v="50000000"/>
    <n v="0"/>
    <m/>
    <n v="58336565"/>
    <s v="final"/>
    <n v="6.55"/>
    <n v="0"/>
    <n v="1"/>
    <n v="0"/>
    <n v="0"/>
    <s v="US"/>
    <s v="CA"/>
    <m/>
    <m/>
    <m/>
    <m/>
    <s v="Howard, Ron; Kirschner, David; Radford, Bonne; Shapiro, Jon"/>
    <s v="O'Callaghan, Matthew"/>
    <s v="Kaufman, Ken"/>
    <m/>
    <s v="Rogers, Julie"/>
    <s v="Non-IMDb, Extra"/>
    <s v="extra"/>
    <s v="Cigarette"/>
    <m/>
    <m/>
    <m/>
    <m/>
    <m/>
    <s v="Non-IMDb, Extra"/>
    <s v="extra"/>
    <s v="Pipe"/>
    <s v="30+"/>
    <s v="Male"/>
    <s v="Caucasian"/>
    <m/>
    <m/>
    <m/>
    <m/>
    <m/>
    <m/>
    <m/>
    <m/>
    <m/>
    <m/>
    <m/>
    <m/>
    <m/>
    <m/>
    <m/>
    <m/>
    <m/>
    <m/>
    <m/>
    <m/>
    <m/>
    <m/>
    <m/>
    <m/>
    <m/>
    <m/>
    <m/>
    <m/>
    <m/>
    <m/>
    <m/>
    <m/>
    <m/>
    <m/>
    <m/>
    <m/>
    <m/>
    <m/>
    <m/>
    <m/>
    <m/>
    <m/>
    <m/>
    <m/>
    <m/>
    <m/>
    <m/>
    <m/>
    <m/>
    <m/>
    <m/>
    <m/>
    <m/>
    <m/>
    <m/>
    <m/>
    <m/>
    <m/>
    <m/>
    <m/>
    <m/>
    <m/>
    <m/>
    <m/>
    <m/>
    <m/>
    <m/>
    <m/>
    <m/>
    <m/>
    <m/>
    <m/>
    <m/>
    <m/>
    <m/>
    <m/>
    <m/>
    <m/>
    <m/>
    <m/>
    <m/>
    <m/>
    <m/>
    <m/>
    <m/>
    <m/>
    <m/>
    <m/>
    <m/>
    <n v="3"/>
    <n v="0"/>
    <n v="1"/>
    <n v="0"/>
    <n v="4"/>
    <s v="1 — 9"/>
    <n v="8906346"/>
    <n v="35625384"/>
    <s v="Outdoors"/>
    <m/>
    <m/>
    <m/>
    <m/>
    <m/>
    <s v="sketch of man with pipe during credits"/>
    <s v="deck of cruise ship"/>
    <s v="Non-smoking adult"/>
    <m/>
    <m/>
    <s v="Elsewhere in US"/>
    <m/>
    <m/>
    <m/>
    <m/>
    <m/>
    <m/>
    <m/>
    <m/>
    <m/>
    <m/>
    <m/>
    <n v="0"/>
    <n v="0"/>
    <n v="2"/>
    <m/>
    <m/>
    <m/>
    <m/>
    <m/>
    <m/>
    <m/>
    <m/>
    <m/>
    <m/>
    <m/>
    <m/>
    <m/>
    <m/>
    <m/>
    <m/>
    <m/>
    <m/>
    <m/>
    <m/>
    <s v="cigarette"/>
    <m/>
    <m/>
    <m/>
    <m/>
    <m/>
    <m/>
    <m/>
    <m/>
    <s v="pipe"/>
    <m/>
    <m/>
    <s v="Neutral"/>
    <n v="2"/>
    <n v="2"/>
    <n v="2"/>
    <n v="1"/>
    <m/>
    <m/>
    <n v="0"/>
    <n v="1"/>
    <n v="2"/>
    <n v="1"/>
    <n v="1"/>
    <m/>
    <m/>
  </r>
  <r>
    <n v="49113"/>
    <s v="Firewall"/>
    <d v="2006-02-10T00:00:00"/>
    <x v="4"/>
    <s v="T10"/>
    <n v="105"/>
    <s v="Beacon"/>
    <x v="4"/>
    <m/>
    <x v="0"/>
    <n v="50000000"/>
    <n v="0"/>
    <m/>
    <n v="48745150"/>
    <s v="final"/>
    <n v="6.55"/>
    <n v="0"/>
    <n v="0"/>
    <n v="0"/>
    <n v="0"/>
    <s v="CAN"/>
    <m/>
    <s v="BC"/>
    <m/>
    <m/>
    <m/>
    <s v="Bernstein, Armyan; Iwanyk, Basil; Shestack, Jonathan"/>
    <s v="Loncraine, Richard"/>
    <s v="Forte, Joe"/>
    <s v="Eilertson, Dean"/>
    <s v="Page, Jim"/>
    <m/>
    <m/>
    <m/>
    <m/>
    <m/>
    <m/>
    <m/>
    <m/>
    <m/>
    <m/>
    <m/>
    <m/>
    <m/>
    <m/>
    <m/>
    <m/>
    <m/>
    <m/>
    <m/>
    <m/>
    <m/>
    <m/>
    <m/>
    <m/>
    <m/>
    <m/>
    <m/>
    <m/>
    <m/>
    <m/>
    <m/>
    <m/>
    <m/>
    <m/>
    <m/>
    <m/>
    <m/>
    <m/>
    <m/>
    <m/>
    <m/>
    <m/>
    <m/>
    <m/>
    <m/>
    <m/>
    <m/>
    <m/>
    <m/>
    <m/>
    <m/>
    <m/>
    <m/>
    <m/>
    <m/>
    <m/>
    <m/>
    <m/>
    <m/>
    <m/>
    <m/>
    <m/>
    <m/>
    <m/>
    <m/>
    <m/>
    <m/>
    <m/>
    <m/>
    <m/>
    <m/>
    <m/>
    <m/>
    <m/>
    <m/>
    <m/>
    <m/>
    <m/>
    <m/>
    <m/>
    <m/>
    <m/>
    <m/>
    <m/>
    <m/>
    <m/>
    <m/>
    <m/>
    <m/>
    <m/>
    <m/>
    <m/>
    <m/>
    <m/>
    <m/>
    <m/>
    <m/>
    <m/>
    <m/>
    <m/>
    <m/>
    <m/>
    <m/>
    <n v="0"/>
    <n v="0"/>
    <n v="0"/>
    <n v="0"/>
    <n v="0"/>
    <n v="0"/>
    <n v="7442008"/>
    <n v="0"/>
    <m/>
    <m/>
    <m/>
    <m/>
    <m/>
    <m/>
    <m/>
    <m/>
    <m/>
    <m/>
    <m/>
    <m/>
    <m/>
    <m/>
    <m/>
    <m/>
    <m/>
    <m/>
    <m/>
    <m/>
    <m/>
    <m/>
    <m/>
    <n v="0"/>
    <n v="0"/>
    <n v="0"/>
    <m/>
    <m/>
    <m/>
    <m/>
    <m/>
    <m/>
    <m/>
    <m/>
    <m/>
    <m/>
    <m/>
    <m/>
    <m/>
    <m/>
    <m/>
    <m/>
    <m/>
    <m/>
    <m/>
    <m/>
    <m/>
    <m/>
    <m/>
    <m/>
    <m/>
    <m/>
    <m/>
    <m/>
    <m/>
    <m/>
    <m/>
    <m/>
    <m/>
    <n v="0"/>
    <n v="0"/>
    <n v="0"/>
    <n v="0"/>
    <m/>
    <m/>
    <n v="0"/>
    <n v="0"/>
    <n v="1"/>
    <n v="1"/>
    <n v="1"/>
    <m/>
    <m/>
  </r>
  <r>
    <n v="49114"/>
    <s v="Final Destination 3"/>
    <d v="2006-02-10T00:00:00"/>
    <x v="4"/>
    <s v="T10"/>
    <n v="115"/>
    <s v="Hard Eight"/>
    <x v="4"/>
    <m/>
    <x v="1"/>
    <n v="34000000"/>
    <n v="0"/>
    <m/>
    <n v="54098051"/>
    <s v="final"/>
    <n v="6.55"/>
    <n v="0"/>
    <n v="0"/>
    <n v="0"/>
    <n v="0"/>
    <s v="CAN"/>
    <m/>
    <s v="BC"/>
    <m/>
    <m/>
    <m/>
    <s v="Morgan, Glen; Perry, Craig"/>
    <s v="Wong, James"/>
    <s v="Morgan, Glen; Wong, James"/>
    <s v="McLaughlin, Wayne"/>
    <s v="Willingham, Chris G."/>
    <m/>
    <m/>
    <m/>
    <m/>
    <m/>
    <m/>
    <m/>
    <m/>
    <m/>
    <m/>
    <m/>
    <m/>
    <m/>
    <m/>
    <m/>
    <m/>
    <m/>
    <m/>
    <m/>
    <m/>
    <m/>
    <m/>
    <m/>
    <m/>
    <m/>
    <m/>
    <m/>
    <m/>
    <m/>
    <m/>
    <m/>
    <m/>
    <m/>
    <m/>
    <m/>
    <m/>
    <m/>
    <m/>
    <m/>
    <m/>
    <m/>
    <m/>
    <m/>
    <m/>
    <m/>
    <m/>
    <m/>
    <m/>
    <m/>
    <m/>
    <m/>
    <m/>
    <m/>
    <m/>
    <m/>
    <m/>
    <m/>
    <m/>
    <m/>
    <m/>
    <m/>
    <m/>
    <m/>
    <m/>
    <m/>
    <m/>
    <m/>
    <m/>
    <m/>
    <m/>
    <m/>
    <m/>
    <m/>
    <m/>
    <m/>
    <m/>
    <m/>
    <m/>
    <m/>
    <m/>
    <m/>
    <m/>
    <m/>
    <m/>
    <m/>
    <m/>
    <m/>
    <m/>
    <m/>
    <m/>
    <m/>
    <m/>
    <m/>
    <m/>
    <m/>
    <m/>
    <m/>
    <m/>
    <m/>
    <m/>
    <m/>
    <m/>
    <m/>
    <n v="0"/>
    <n v="0"/>
    <n v="0"/>
    <n v="0"/>
    <n v="0"/>
    <n v="0"/>
    <n v="8259244"/>
    <n v="0"/>
    <m/>
    <m/>
    <m/>
    <m/>
    <m/>
    <m/>
    <m/>
    <m/>
    <m/>
    <m/>
    <m/>
    <m/>
    <m/>
    <m/>
    <m/>
    <m/>
    <m/>
    <m/>
    <m/>
    <m/>
    <m/>
    <m/>
    <m/>
    <n v="0"/>
    <n v="0"/>
    <n v="0"/>
    <m/>
    <m/>
    <m/>
    <m/>
    <m/>
    <m/>
    <m/>
    <m/>
    <m/>
    <m/>
    <m/>
    <m/>
    <m/>
    <m/>
    <m/>
    <m/>
    <m/>
    <m/>
    <m/>
    <m/>
    <m/>
    <m/>
    <m/>
    <m/>
    <m/>
    <m/>
    <m/>
    <m/>
    <m/>
    <m/>
    <m/>
    <m/>
    <m/>
    <n v="0"/>
    <n v="0"/>
    <n v="0"/>
    <n v="0"/>
    <m/>
    <m/>
    <n v="0"/>
    <n v="0"/>
    <n v="1"/>
    <n v="1"/>
    <n v="1"/>
    <m/>
    <m/>
  </r>
  <r>
    <n v="49115"/>
    <s v="Date Movie"/>
    <d v="2006-02-17T00:00:00"/>
    <x v="4"/>
    <s v="T10"/>
    <n v="83"/>
    <s v="Regency"/>
    <x v="5"/>
    <m/>
    <x v="0"/>
    <n v="20000000"/>
    <n v="0"/>
    <m/>
    <n v="48546578"/>
    <s v="final"/>
    <n v="6.55"/>
    <n v="0"/>
    <n v="1"/>
    <n v="0"/>
    <n v="0"/>
    <s v="US"/>
    <s v="CA"/>
    <m/>
    <m/>
    <m/>
    <m/>
    <s v="Schiff, Paul"/>
    <s v="Friedberg, Jason"/>
    <s v="Friedberg, Jason; Seltzer, Aaron"/>
    <s v="Mulkey, Michele"/>
    <s v="Hirsch, Paul"/>
    <s v="Non-IMDb, Extra"/>
    <s v="extra"/>
    <s v="Cigarette"/>
    <s v="30+"/>
    <s v="Female"/>
    <s v="Caucasian"/>
    <m/>
    <m/>
    <s v="Non-IMDb, Extra"/>
    <s v="extra"/>
    <s v="Cigarette"/>
    <m/>
    <s v="Male"/>
    <s v="Other"/>
    <s v="Unidentified"/>
    <m/>
    <m/>
    <m/>
    <m/>
    <m/>
    <m/>
    <m/>
    <m/>
    <m/>
    <m/>
    <m/>
    <m/>
    <m/>
    <m/>
    <m/>
    <m/>
    <m/>
    <m/>
    <m/>
    <m/>
    <m/>
    <m/>
    <m/>
    <m/>
    <m/>
    <m/>
    <m/>
    <m/>
    <m/>
    <m/>
    <m/>
    <m/>
    <m/>
    <m/>
    <m/>
    <m/>
    <m/>
    <m/>
    <m/>
    <m/>
    <m/>
    <m/>
    <m/>
    <m/>
    <m/>
    <m/>
    <m/>
    <m/>
    <m/>
    <m/>
    <m/>
    <m/>
    <m/>
    <m/>
    <m/>
    <m/>
    <m/>
    <m/>
    <m/>
    <m/>
    <m/>
    <m/>
    <m/>
    <m/>
    <m/>
    <m/>
    <m/>
    <m/>
    <m/>
    <m/>
    <m/>
    <m/>
    <m/>
    <m/>
    <m/>
    <m/>
    <m/>
    <m/>
    <m/>
    <m/>
    <m/>
    <m/>
    <m/>
    <m/>
    <m/>
    <m/>
    <m/>
    <m/>
    <n v="3"/>
    <n v="0"/>
    <n v="0"/>
    <n v="0"/>
    <n v="3"/>
    <s v="1 — 9"/>
    <n v="7411691"/>
    <n v="22235073"/>
    <s v="Home"/>
    <m/>
    <m/>
    <m/>
    <m/>
    <m/>
    <m/>
    <m/>
    <s v="Non-smoking adult"/>
    <m/>
    <m/>
    <s v="Elsewhere in US"/>
    <m/>
    <m/>
    <m/>
    <m/>
    <m/>
    <m/>
    <m/>
    <m/>
    <m/>
    <m/>
    <m/>
    <n v="0"/>
    <n v="0"/>
    <n v="2"/>
    <m/>
    <m/>
    <m/>
    <m/>
    <m/>
    <m/>
    <m/>
    <m/>
    <m/>
    <m/>
    <m/>
    <m/>
    <m/>
    <m/>
    <m/>
    <m/>
    <m/>
    <s v="cigarette"/>
    <m/>
    <m/>
    <s v="cigarette"/>
    <s v="cigarette"/>
    <s v="cigarette"/>
    <m/>
    <m/>
    <m/>
    <m/>
    <m/>
    <m/>
    <m/>
    <m/>
    <m/>
    <s v="Pro"/>
    <n v="2"/>
    <n v="6"/>
    <n v="2"/>
    <n v="2"/>
    <m/>
    <m/>
    <n v="0"/>
    <n v="1.71"/>
    <n v="3"/>
    <n v="1"/>
    <n v="1"/>
    <m/>
    <m/>
  </r>
  <r>
    <n v="49116"/>
    <s v="Eight Below"/>
    <d v="2006-02-17T00:00:00"/>
    <x v="4"/>
    <s v="T10"/>
    <n v="120"/>
    <s v="Spyglass"/>
    <x v="1"/>
    <m/>
    <x v="2"/>
    <n v="40000000"/>
    <n v="0"/>
    <m/>
    <n v="81593527"/>
    <s v="final"/>
    <n v="6.55"/>
    <n v="0"/>
    <n v="0"/>
    <n v="0"/>
    <n v="0"/>
    <s v="CAN"/>
    <m/>
    <s v="BC"/>
    <m/>
    <m/>
    <m/>
    <s v="Crowley, Patrick; Davison, Doug; Hoberman, David"/>
    <s v="Marshall, Frank"/>
    <s v="DiGilio, David"/>
    <s v="Coutts, Graham"/>
    <s v="Rouse, Christopher"/>
    <m/>
    <m/>
    <m/>
    <m/>
    <m/>
    <m/>
    <m/>
    <m/>
    <m/>
    <m/>
    <m/>
    <m/>
    <m/>
    <m/>
    <m/>
    <m/>
    <m/>
    <m/>
    <m/>
    <m/>
    <m/>
    <m/>
    <m/>
    <m/>
    <m/>
    <m/>
    <m/>
    <m/>
    <m/>
    <m/>
    <m/>
    <m/>
    <m/>
    <m/>
    <m/>
    <m/>
    <m/>
    <m/>
    <m/>
    <m/>
    <m/>
    <m/>
    <m/>
    <m/>
    <m/>
    <m/>
    <m/>
    <m/>
    <m/>
    <m/>
    <m/>
    <m/>
    <m/>
    <m/>
    <m/>
    <m/>
    <m/>
    <m/>
    <m/>
    <m/>
    <m/>
    <m/>
    <m/>
    <m/>
    <m/>
    <m/>
    <m/>
    <m/>
    <m/>
    <m/>
    <m/>
    <m/>
    <m/>
    <m/>
    <m/>
    <m/>
    <m/>
    <m/>
    <m/>
    <m/>
    <m/>
    <m/>
    <m/>
    <m/>
    <m/>
    <m/>
    <m/>
    <m/>
    <m/>
    <m/>
    <m/>
    <m/>
    <m/>
    <m/>
    <m/>
    <m/>
    <m/>
    <m/>
    <m/>
    <m/>
    <m/>
    <m/>
    <m/>
    <n v="0"/>
    <n v="0"/>
    <n v="0"/>
    <n v="0"/>
    <n v="0"/>
    <n v="0"/>
    <n v="12457027"/>
    <n v="0"/>
    <m/>
    <m/>
    <m/>
    <m/>
    <m/>
    <m/>
    <m/>
    <m/>
    <m/>
    <m/>
    <m/>
    <m/>
    <m/>
    <m/>
    <m/>
    <m/>
    <m/>
    <m/>
    <m/>
    <m/>
    <m/>
    <m/>
    <m/>
    <n v="0"/>
    <n v="0"/>
    <n v="0"/>
    <m/>
    <m/>
    <m/>
    <m/>
    <m/>
    <m/>
    <m/>
    <m/>
    <m/>
    <m/>
    <m/>
    <m/>
    <m/>
    <m/>
    <m/>
    <m/>
    <m/>
    <m/>
    <m/>
    <m/>
    <m/>
    <m/>
    <m/>
    <m/>
    <m/>
    <m/>
    <m/>
    <m/>
    <m/>
    <m/>
    <m/>
    <m/>
    <m/>
    <n v="0"/>
    <n v="0"/>
    <n v="0"/>
    <n v="0"/>
    <m/>
    <m/>
    <n v="0"/>
    <n v="0"/>
    <n v="1"/>
    <n v="1"/>
    <n v="1"/>
    <m/>
    <s v="During a poker game Jason Biggs holds a stick of beef jerky in his hand and mouth as if it were a cigar."/>
  </r>
  <r>
    <n v="49117"/>
    <s v="Freedomland"/>
    <d v="2006-02-17T00:00:00"/>
    <x v="4"/>
    <s v="T10"/>
    <n v="112"/>
    <s v="Scott Rudin"/>
    <x v="6"/>
    <m/>
    <x v="1"/>
    <n v="30000000"/>
    <n v="0"/>
    <m/>
    <n v="12512886"/>
    <s v="final"/>
    <n v="6.55"/>
    <n v="0"/>
    <n v="1"/>
    <n v="0"/>
    <n v="0"/>
    <s v="US"/>
    <s v="NY"/>
    <m/>
    <s v="US"/>
    <s v="CA"/>
    <m/>
    <s v="Rudin, Scott"/>
    <s v="Roth, Joe"/>
    <s v="Price, Richard"/>
    <s v="Gulick, David"/>
    <s v="Moore, Nick"/>
    <s v="Non-IMDb, Extra"/>
    <s v="extra"/>
    <s v="Cigarette"/>
    <s v="30+"/>
    <s v="Male"/>
    <s v="African American"/>
    <m/>
    <m/>
    <m/>
    <m/>
    <m/>
    <m/>
    <m/>
    <m/>
    <m/>
    <m/>
    <m/>
    <m/>
    <m/>
    <m/>
    <m/>
    <m/>
    <m/>
    <m/>
    <m/>
    <m/>
    <m/>
    <m/>
    <m/>
    <m/>
    <m/>
    <m/>
    <m/>
    <m/>
    <m/>
    <m/>
    <m/>
    <m/>
    <m/>
    <m/>
    <m/>
    <m/>
    <m/>
    <m/>
    <m/>
    <m/>
    <m/>
    <m/>
    <m/>
    <m/>
    <m/>
    <m/>
    <m/>
    <m/>
    <m/>
    <m/>
    <m/>
    <m/>
    <m/>
    <m/>
    <m/>
    <m/>
    <m/>
    <m/>
    <m/>
    <m/>
    <m/>
    <m/>
    <m/>
    <m/>
    <m/>
    <m/>
    <m/>
    <m/>
    <m/>
    <m/>
    <m/>
    <m/>
    <m/>
    <m/>
    <m/>
    <m/>
    <m/>
    <m/>
    <m/>
    <m/>
    <m/>
    <m/>
    <m/>
    <s v="Newport"/>
    <s v="Newport"/>
    <s v="No actor use"/>
    <s v="Cigarette pack/smokeless container"/>
    <m/>
    <m/>
    <m/>
    <m/>
    <m/>
    <m/>
    <m/>
    <m/>
    <m/>
    <m/>
    <n v="3"/>
    <n v="0"/>
    <n v="0"/>
    <n v="0"/>
    <n v="3"/>
    <s v="1 — 9"/>
    <n v="1910364"/>
    <n v="5731092"/>
    <s v="Outdoors"/>
    <m/>
    <m/>
    <m/>
    <m/>
    <m/>
    <m/>
    <s v="outside house"/>
    <m/>
    <m/>
    <m/>
    <s v="Elsewhere in US"/>
    <m/>
    <m/>
    <m/>
    <m/>
    <m/>
    <m/>
    <m/>
    <m/>
    <m/>
    <m/>
    <m/>
    <n v="0"/>
    <n v="0"/>
    <n v="1"/>
    <s v="No smoking sign"/>
    <m/>
    <m/>
    <m/>
    <m/>
    <m/>
    <m/>
    <m/>
    <m/>
    <m/>
    <m/>
    <m/>
    <m/>
    <m/>
    <m/>
    <m/>
    <m/>
    <m/>
    <m/>
    <m/>
    <m/>
    <m/>
    <m/>
    <m/>
    <m/>
    <m/>
    <m/>
    <m/>
    <m/>
    <s v="cigarette"/>
    <m/>
    <m/>
    <s v="Neutral"/>
    <n v="2"/>
    <n v="2"/>
    <n v="2"/>
    <n v="1"/>
    <s v="Specific brand"/>
    <s v="specific brand depiction"/>
    <n v="0"/>
    <n v="1"/>
    <n v="6"/>
    <n v="1"/>
    <n v="1"/>
    <m/>
    <m/>
  </r>
  <r>
    <n v="49118"/>
    <s v="Madea's Family Reunion"/>
    <d v="2006-02-24T00:00:00"/>
    <x v="4"/>
    <s v="T10"/>
    <n v="107"/>
    <s v="Tyler Perry"/>
    <x v="0"/>
    <s v="Lionsgate"/>
    <x v="0"/>
    <n v="6000000"/>
    <n v="0"/>
    <m/>
    <n v="63231524"/>
    <s v="final"/>
    <n v="6.55"/>
    <n v="0"/>
    <n v="1"/>
    <n v="0"/>
    <n v="0"/>
    <s v="US"/>
    <s v="GA"/>
    <m/>
    <m/>
    <m/>
    <m/>
    <s v="Cannon, Reuben"/>
    <s v="Perry, Tyler"/>
    <s v="Perry, Tyler"/>
    <s v="Kasinger, Kathleen"/>
    <s v="Carter, John H."/>
    <s v="Non-IMDb, Extra"/>
    <s v="extra"/>
    <s v="Cigar"/>
    <s v="30+"/>
    <s v="Male"/>
    <s v="African American"/>
    <m/>
    <s v="Good guy"/>
    <m/>
    <m/>
    <m/>
    <m/>
    <m/>
    <m/>
    <m/>
    <m/>
    <m/>
    <m/>
    <m/>
    <m/>
    <m/>
    <m/>
    <m/>
    <m/>
    <m/>
    <m/>
    <m/>
    <m/>
    <m/>
    <m/>
    <m/>
    <m/>
    <m/>
    <m/>
    <m/>
    <m/>
    <m/>
    <m/>
    <m/>
    <m/>
    <m/>
    <m/>
    <m/>
    <m/>
    <m/>
    <m/>
    <m/>
    <m/>
    <m/>
    <m/>
    <m/>
    <m/>
    <m/>
    <m/>
    <m/>
    <m/>
    <m/>
    <m/>
    <m/>
    <m/>
    <m/>
    <m/>
    <m/>
    <m/>
    <m/>
    <m/>
    <m/>
    <m/>
    <m/>
    <m/>
    <m/>
    <m/>
    <m/>
    <m/>
    <m/>
    <m/>
    <m/>
    <m/>
    <m/>
    <m/>
    <m/>
    <m/>
    <m/>
    <m/>
    <m/>
    <m/>
    <m/>
    <m/>
    <m/>
    <m/>
    <m/>
    <m/>
    <m/>
    <m/>
    <m/>
    <m/>
    <m/>
    <m/>
    <m/>
    <m/>
    <m/>
    <m/>
    <m/>
    <n v="0"/>
    <n v="6"/>
    <n v="0"/>
    <n v="0"/>
    <n v="6"/>
    <s v="1 — 9"/>
    <n v="9653668"/>
    <n v="57922008"/>
    <s v="Outdoors"/>
    <m/>
    <m/>
    <m/>
    <m/>
    <m/>
    <m/>
    <s v="park"/>
    <s v="Non-smoking adult"/>
    <m/>
    <m/>
    <s v="Elsewhere in US"/>
    <m/>
    <m/>
    <m/>
    <m/>
    <m/>
    <m/>
    <m/>
    <m/>
    <m/>
    <m/>
    <m/>
    <n v="0"/>
    <n v="0"/>
    <n v="1"/>
    <m/>
    <m/>
    <m/>
    <m/>
    <m/>
    <m/>
    <m/>
    <m/>
    <m/>
    <m/>
    <m/>
    <m/>
    <m/>
    <m/>
    <m/>
    <m/>
    <m/>
    <m/>
    <m/>
    <m/>
    <m/>
    <m/>
    <m/>
    <m/>
    <m/>
    <m/>
    <s v="cigar"/>
    <m/>
    <m/>
    <m/>
    <m/>
    <m/>
    <s v="Neutral"/>
    <n v="2"/>
    <n v="2"/>
    <n v="2"/>
    <n v="1"/>
    <m/>
    <m/>
    <n v="0"/>
    <n v="1"/>
    <n v="2"/>
    <n v="1"/>
    <n v="1"/>
    <m/>
    <m/>
  </r>
  <r>
    <n v="49119"/>
    <s v="Doogal"/>
    <d v="2006-02-24T00:00:00"/>
    <x v="4"/>
    <s v="T10"/>
    <n v="85"/>
    <s v="Canal+"/>
    <x v="0"/>
    <s v="Weinstein"/>
    <x v="3"/>
    <n v="20000000"/>
    <n v="0"/>
    <m/>
    <n v="7382993"/>
    <s v="final"/>
    <n v="6.55"/>
    <n v="0"/>
    <n v="0"/>
    <n v="0"/>
    <n v="0"/>
    <s v="UK"/>
    <m/>
    <m/>
    <m/>
    <m/>
    <m/>
    <s v="Rodon, Laurent; Rodon, Pascal; Gorsky, Claude"/>
    <s v="Borthwick, Dave"/>
    <m/>
    <m/>
    <s v="Morfin, Mathieu"/>
    <m/>
    <m/>
    <m/>
    <m/>
    <m/>
    <m/>
    <m/>
    <m/>
    <m/>
    <m/>
    <m/>
    <m/>
    <m/>
    <m/>
    <m/>
    <m/>
    <m/>
    <m/>
    <m/>
    <m/>
    <m/>
    <m/>
    <m/>
    <m/>
    <m/>
    <m/>
    <m/>
    <m/>
    <m/>
    <m/>
    <m/>
    <m/>
    <m/>
    <m/>
    <m/>
    <m/>
    <m/>
    <m/>
    <m/>
    <m/>
    <m/>
    <m/>
    <m/>
    <m/>
    <m/>
    <m/>
    <m/>
    <m/>
    <m/>
    <m/>
    <m/>
    <m/>
    <m/>
    <m/>
    <m/>
    <m/>
    <m/>
    <m/>
    <m/>
    <m/>
    <m/>
    <m/>
    <m/>
    <m/>
    <m/>
    <m/>
    <m/>
    <m/>
    <m/>
    <m/>
    <m/>
    <m/>
    <m/>
    <m/>
    <m/>
    <m/>
    <m/>
    <m/>
    <m/>
    <m/>
    <m/>
    <m/>
    <m/>
    <m/>
    <m/>
    <m/>
    <m/>
    <m/>
    <m/>
    <m/>
    <m/>
    <m/>
    <m/>
    <m/>
    <m/>
    <m/>
    <m/>
    <m/>
    <m/>
    <m/>
    <m/>
    <m/>
    <m/>
    <n v="0"/>
    <n v="0"/>
    <n v="0"/>
    <n v="0"/>
    <n v="0"/>
    <n v="0"/>
    <n v="1127175"/>
    <n v="0"/>
    <m/>
    <m/>
    <m/>
    <m/>
    <m/>
    <m/>
    <m/>
    <m/>
    <m/>
    <m/>
    <m/>
    <m/>
    <m/>
    <m/>
    <m/>
    <m/>
    <m/>
    <m/>
    <m/>
    <m/>
    <m/>
    <m/>
    <m/>
    <n v="0"/>
    <n v="0"/>
    <n v="0"/>
    <m/>
    <m/>
    <m/>
    <m/>
    <m/>
    <m/>
    <m/>
    <m/>
    <m/>
    <m/>
    <m/>
    <m/>
    <m/>
    <m/>
    <m/>
    <m/>
    <m/>
    <m/>
    <m/>
    <m/>
    <m/>
    <m/>
    <m/>
    <m/>
    <m/>
    <m/>
    <m/>
    <m/>
    <m/>
    <m/>
    <m/>
    <m/>
    <m/>
    <n v="0"/>
    <n v="0"/>
    <n v="0"/>
    <n v="0"/>
    <m/>
    <m/>
    <n v="0"/>
    <n v="0"/>
    <n v="1"/>
    <n v="1"/>
    <n v="1"/>
    <m/>
    <m/>
  </r>
  <r>
    <n v="49120"/>
    <s v="Running Scared"/>
    <d v="2006-02-24T00:00:00"/>
    <x v="4"/>
    <s v="T10"/>
    <n v="122"/>
    <s v="True Grit"/>
    <x v="4"/>
    <m/>
    <x v="1"/>
    <n v="17000000"/>
    <n v="0"/>
    <m/>
    <n v="6855137"/>
    <s v="final"/>
    <n v="6.55"/>
    <n v="0"/>
    <n v="1"/>
    <n v="0"/>
    <n v="0"/>
    <s v="Czech Republic"/>
    <m/>
    <m/>
    <m/>
    <m/>
    <m/>
    <s v="Lee, Sammy; Pierce, Michael A.; Ratner, Brett"/>
    <s v="Kramer, Wayne"/>
    <s v="Kramer, Wayne"/>
    <s v="Strnad, Jiri"/>
    <s v="Coburn, Arthur"/>
    <s v="Noble, John"/>
    <s v="credited non-star"/>
    <s v="Cigarette"/>
    <s v="30+"/>
    <s v="Male"/>
    <s v="Caucasian"/>
    <m/>
    <s v="Bad guy"/>
    <s v="Messner, Johnny"/>
    <s v="credited non-star"/>
    <s v="Cigarette"/>
    <s v="30+"/>
    <s v="Male"/>
    <s v="Caucasian"/>
    <m/>
    <s v="Bad guy"/>
    <s v="Milicevic, Ivana"/>
    <s v="credited non-star"/>
    <s v="Cigarette"/>
    <s v="20-30"/>
    <s v="Female"/>
    <s v="Caucasian"/>
    <m/>
    <s v="Good guy"/>
    <s v="Farmiga, Vera"/>
    <s v="credited non-star"/>
    <s v="Cigarette"/>
    <s v="30+"/>
    <s v="Female"/>
    <s v="Caucasian"/>
    <m/>
    <s v="Good guy"/>
    <s v="Non-IMDb, Extra"/>
    <s v="extra"/>
    <s v="Cigarette"/>
    <s v="20-30"/>
    <s v="Male"/>
    <s v="Hispanic"/>
    <m/>
    <m/>
    <s v="Non-IMDb, Extra"/>
    <s v="extra"/>
    <s v="Cigarette"/>
    <s v="20-30"/>
    <s v="Male"/>
    <s v="Hispanic"/>
    <m/>
    <m/>
    <s v="Non-IMDb, Extra"/>
    <s v="extra"/>
    <s v="Cigarette"/>
    <s v="30+"/>
    <s v="Male"/>
    <s v="African American"/>
    <m/>
    <m/>
    <s v="Non-IMDb, Extra"/>
    <s v="extra"/>
    <s v="Cigarette"/>
    <s v="30+"/>
    <s v="Male"/>
    <s v="Hispanic"/>
    <m/>
    <m/>
    <m/>
    <m/>
    <m/>
    <m/>
    <m/>
    <m/>
    <m/>
    <m/>
    <m/>
    <m/>
    <m/>
    <m/>
    <m/>
    <m/>
    <m/>
    <m/>
    <m/>
    <m/>
    <m/>
    <m/>
    <m/>
    <m/>
    <m/>
    <m/>
    <m/>
    <m/>
    <m/>
    <m/>
    <m/>
    <m/>
    <m/>
    <m/>
    <m/>
    <m/>
    <m/>
    <m/>
    <m/>
    <m/>
    <m/>
    <n v="40"/>
    <n v="0"/>
    <n v="0"/>
    <n v="0"/>
    <n v="40"/>
    <s v="30 — 49"/>
    <n v="1046586"/>
    <n v="41863440"/>
    <s v="Home"/>
    <s v="Restaurant"/>
    <s v="Medical facility"/>
    <s v="Outdoors"/>
    <m/>
    <m/>
    <m/>
    <s v="street, outside restaurant"/>
    <s v="Non-smoking adult"/>
    <s v="Child"/>
    <s v="Pregnant/ill person"/>
    <s v="Elsewhere in US"/>
    <m/>
    <m/>
    <m/>
    <m/>
    <m/>
    <m/>
    <m/>
    <m/>
    <m/>
    <m/>
    <m/>
    <n v="0"/>
    <n v="4"/>
    <n v="4"/>
    <m/>
    <m/>
    <m/>
    <m/>
    <m/>
    <m/>
    <m/>
    <m/>
    <m/>
    <m/>
    <m/>
    <m/>
    <m/>
    <m/>
    <m/>
    <m/>
    <m/>
    <m/>
    <m/>
    <m/>
    <s v="cigarette"/>
    <s v="cigarette"/>
    <m/>
    <m/>
    <s v="cigarette"/>
    <m/>
    <m/>
    <s v="cigarette"/>
    <m/>
    <m/>
    <m/>
    <m/>
    <s v="Pro"/>
    <n v="6"/>
    <n v="6"/>
    <n v="4"/>
    <n v="3"/>
    <s v="Tobacco use around child, tobacco use around pregnant/ill person, tobacco use in designated non-smoking area"/>
    <s v="use near child/pregnant/ill person; use in non-smoking area"/>
    <n v="0"/>
    <n v="2.71"/>
    <n v="6"/>
    <n v="1"/>
    <n v="1"/>
    <m/>
    <m/>
  </r>
  <r>
    <n v="49121"/>
    <s v="16 Blocks"/>
    <d v="2006-03-03T00:00:00"/>
    <x v="4"/>
    <s v="T10"/>
    <n v="105"/>
    <s v="Millennium"/>
    <x v="4"/>
    <m/>
    <x v="0"/>
    <n v="52000000"/>
    <n v="0"/>
    <m/>
    <n v="36883539"/>
    <s v="final"/>
    <n v="6.55"/>
    <n v="0"/>
    <n v="1"/>
    <n v="0"/>
    <n v="0"/>
    <s v="CAN"/>
    <m/>
    <s v="ON"/>
    <m/>
    <m/>
    <m/>
    <s v="Emmett, Randall; Lerner, Avi; Rifkin, Arnold; Willis, Bruce"/>
    <s v="Donner, Richard"/>
    <s v="Wenk, Richard"/>
    <s v="Reynolds, William F."/>
    <s v="Mirkovich, Steve"/>
    <s v="Non-IMDb, Extra"/>
    <s v="extra"/>
    <s v="Cigarette"/>
    <m/>
    <s v="Male"/>
    <s v="African American"/>
    <m/>
    <m/>
    <m/>
    <m/>
    <m/>
    <m/>
    <m/>
    <m/>
    <m/>
    <m/>
    <m/>
    <m/>
    <m/>
    <m/>
    <m/>
    <m/>
    <m/>
    <m/>
    <m/>
    <m/>
    <m/>
    <m/>
    <m/>
    <m/>
    <m/>
    <m/>
    <m/>
    <m/>
    <m/>
    <m/>
    <m/>
    <m/>
    <m/>
    <m/>
    <m/>
    <m/>
    <m/>
    <m/>
    <m/>
    <m/>
    <m/>
    <m/>
    <m/>
    <m/>
    <m/>
    <m/>
    <m/>
    <m/>
    <m/>
    <m/>
    <m/>
    <m/>
    <m/>
    <m/>
    <m/>
    <m/>
    <m/>
    <m/>
    <m/>
    <m/>
    <m/>
    <m/>
    <m/>
    <m/>
    <m/>
    <m/>
    <m/>
    <m/>
    <m/>
    <m/>
    <m/>
    <m/>
    <m/>
    <m/>
    <m/>
    <m/>
    <m/>
    <m/>
    <m/>
    <m/>
    <m/>
    <m/>
    <m/>
    <m/>
    <m/>
    <m/>
    <m/>
    <m/>
    <m/>
    <m/>
    <m/>
    <m/>
    <m/>
    <m/>
    <m/>
    <m/>
    <m/>
    <n v="1"/>
    <n v="0"/>
    <n v="0"/>
    <n v="0"/>
    <n v="1"/>
    <s v="1 — 9"/>
    <n v="5631075"/>
    <n v="5631075"/>
    <s v="Outdoors"/>
    <m/>
    <m/>
    <m/>
    <m/>
    <m/>
    <m/>
    <s v="street"/>
    <m/>
    <m/>
    <m/>
    <s v="Elsewhere in US"/>
    <m/>
    <m/>
    <m/>
    <m/>
    <m/>
    <m/>
    <m/>
    <m/>
    <m/>
    <m/>
    <m/>
    <n v="0"/>
    <n v="0"/>
    <n v="1"/>
    <s v="No smoking sign"/>
    <m/>
    <m/>
    <m/>
    <s v="Visual clue"/>
    <m/>
    <s v="No smoking Signs in bus, elevator, police office"/>
    <m/>
    <m/>
    <m/>
    <m/>
    <m/>
    <m/>
    <m/>
    <m/>
    <m/>
    <m/>
    <m/>
    <m/>
    <m/>
    <m/>
    <m/>
    <m/>
    <m/>
    <m/>
    <m/>
    <m/>
    <m/>
    <m/>
    <s v="cigarette"/>
    <m/>
    <m/>
    <s v="Anti"/>
    <n v="2"/>
    <n v="0"/>
    <n v="2"/>
    <n v="1"/>
    <m/>
    <m/>
    <n v="0"/>
    <n v="0.71"/>
    <n v="2"/>
    <n v="1"/>
    <n v="1"/>
    <m/>
    <m/>
  </r>
  <r>
    <n v="49122"/>
    <s v="Block Party"/>
    <d v="2006-03-03T00:00:00"/>
    <x v="4"/>
    <s v="T10"/>
    <n v="100"/>
    <s v="Yari"/>
    <x v="2"/>
    <m/>
    <x v="1"/>
    <n v="3000000"/>
    <n v="0"/>
    <m/>
    <n v="11694528"/>
    <s v="final"/>
    <n v="6.55"/>
    <n v="0"/>
    <n v="1"/>
    <n v="0"/>
    <n v="0"/>
    <s v="US"/>
    <s v="OH"/>
    <m/>
    <s v="US"/>
    <s v="NY"/>
    <m/>
    <s v="Chappelle, Dave; Gondry, Michel"/>
    <s v="Gondry, Michel"/>
    <s v="Chappelle, Dave"/>
    <s v="Drechsler, Maus"/>
    <s v="Buchanan, Jeff"/>
    <s v="Chappelle, Dave"/>
    <s v="star"/>
    <s v="Cigarette"/>
    <s v="30+"/>
    <s v="Male"/>
    <s v="African American"/>
    <m/>
    <s v="Good guy"/>
    <s v="Non-IMDb, Extra"/>
    <s v="extra"/>
    <s v="Cigarette"/>
    <s v="30+"/>
    <s v="Male"/>
    <s v="African American"/>
    <m/>
    <m/>
    <s v="Non-IMDb, Extra"/>
    <s v="extra"/>
    <s v="Cigarette"/>
    <s v="20-30"/>
    <s v="Male"/>
    <s v="African American"/>
    <m/>
    <m/>
    <s v="Non-IMDb, Extra"/>
    <s v="extra"/>
    <s v="Cigarette"/>
    <s v="30+"/>
    <s v="Female"/>
    <s v="African American"/>
    <m/>
    <m/>
    <s v="Non-IMDb, Extra"/>
    <s v="extra"/>
    <s v="Cigarette"/>
    <s v="20-30"/>
    <s v="Female"/>
    <s v="African American"/>
    <m/>
    <m/>
    <s v="Non-IMDb, Extra"/>
    <s v="extra"/>
    <s v="Cigarette"/>
    <s v="30+"/>
    <s v="Female"/>
    <s v="Caucasian"/>
    <m/>
    <m/>
    <s v="Non-IMDb, Extra"/>
    <s v="extra"/>
    <s v="Cigarette"/>
    <s v="20-30"/>
    <s v="Female"/>
    <s v="Caucasian"/>
    <m/>
    <m/>
    <s v="Non-IMDb, Extra"/>
    <s v="extra"/>
    <s v="Cigarette"/>
    <s v="30+"/>
    <s v="Male"/>
    <s v="African American"/>
    <m/>
    <m/>
    <s v="Non-IMDb, Extra"/>
    <s v="extra"/>
    <s v="Cigarette"/>
    <s v="20-30"/>
    <s v="Male"/>
    <s v="African American"/>
    <m/>
    <m/>
    <m/>
    <m/>
    <m/>
    <m/>
    <m/>
    <m/>
    <m/>
    <m/>
    <m/>
    <m/>
    <m/>
    <m/>
    <m/>
    <m/>
    <m/>
    <m/>
    <m/>
    <m/>
    <m/>
    <m/>
    <m/>
    <m/>
    <m/>
    <m/>
    <m/>
    <m/>
    <m/>
    <m/>
    <m/>
    <m/>
    <m/>
    <n v="37"/>
    <n v="0"/>
    <n v="0"/>
    <n v="0"/>
    <n v="37"/>
    <s v="30 — 49"/>
    <n v="1785424"/>
    <n v="66060688"/>
    <s v="Workplace"/>
    <s v="Outdoors"/>
    <m/>
    <m/>
    <m/>
    <m/>
    <m/>
    <s v="concert, front of house, stage, street"/>
    <m/>
    <m/>
    <m/>
    <s v="Elsewhere in US"/>
    <m/>
    <m/>
    <m/>
    <m/>
    <m/>
    <m/>
    <m/>
    <m/>
    <m/>
    <m/>
    <m/>
    <n v="1"/>
    <n v="0"/>
    <n v="8"/>
    <s v="Comment by actor/actress"/>
    <s v="Rap song lyrics read: Just to stop smoking."/>
    <m/>
    <s v="Health of Smoker"/>
    <m/>
    <m/>
    <m/>
    <m/>
    <m/>
    <m/>
    <m/>
    <m/>
    <m/>
    <m/>
    <m/>
    <m/>
    <m/>
    <m/>
    <s v="cigarette"/>
    <s v="cigarette"/>
    <m/>
    <s v="cigarette"/>
    <m/>
    <m/>
    <m/>
    <m/>
    <s v="cigarette"/>
    <m/>
    <m/>
    <m/>
    <m/>
    <s v="This movie received a special circumstance pink lung based on the fact that it is a documentary and individuals in the movie played themselves, including the habit of smoking."/>
    <s v="Pro"/>
    <n v="6"/>
    <n v="6"/>
    <n v="6"/>
    <n v="2"/>
    <s v="Documentary"/>
    <m/>
    <n v="0"/>
    <n v="2.85"/>
    <n v="4"/>
    <n v="1"/>
    <n v="1"/>
    <m/>
    <s v="This movie received a special circumstance pink lung based on the fact that it is a documentary and individuals in the movie played themselves, including the habit of smoking."/>
  </r>
  <r>
    <n v="49123"/>
    <s v="Ultraviolet"/>
    <d v="2006-03-03T00:00:00"/>
    <x v="4"/>
    <s v="T10"/>
    <n v="88"/>
    <s v="Screen Gems"/>
    <x v="6"/>
    <m/>
    <x v="0"/>
    <n v="30000000"/>
    <n v="0"/>
    <m/>
    <n v="18500966"/>
    <s v="final"/>
    <n v="6.55"/>
    <n v="0"/>
    <n v="0"/>
    <n v="0"/>
    <n v="0"/>
    <s v="China"/>
    <m/>
    <m/>
    <m/>
    <m/>
    <m/>
    <s v="Baldecchi, John; Foster, Lucas"/>
    <s v="Wimmer, Kurt"/>
    <s v="Wimmer, Kurt"/>
    <s v="Shing, Lai Pak"/>
    <s v="Yeh, William"/>
    <m/>
    <m/>
    <m/>
    <m/>
    <m/>
    <m/>
    <m/>
    <m/>
    <m/>
    <m/>
    <m/>
    <m/>
    <m/>
    <m/>
    <m/>
    <m/>
    <m/>
    <m/>
    <m/>
    <m/>
    <m/>
    <m/>
    <m/>
    <m/>
    <m/>
    <m/>
    <m/>
    <m/>
    <m/>
    <m/>
    <m/>
    <m/>
    <m/>
    <m/>
    <m/>
    <m/>
    <m/>
    <m/>
    <m/>
    <m/>
    <m/>
    <m/>
    <m/>
    <m/>
    <m/>
    <m/>
    <m/>
    <m/>
    <m/>
    <m/>
    <m/>
    <m/>
    <m/>
    <m/>
    <m/>
    <m/>
    <m/>
    <m/>
    <m/>
    <m/>
    <m/>
    <m/>
    <m/>
    <m/>
    <m/>
    <m/>
    <m/>
    <m/>
    <m/>
    <m/>
    <m/>
    <m/>
    <m/>
    <m/>
    <m/>
    <m/>
    <m/>
    <m/>
    <m/>
    <m/>
    <m/>
    <m/>
    <m/>
    <m/>
    <m/>
    <m/>
    <m/>
    <m/>
    <m/>
    <m/>
    <m/>
    <m/>
    <m/>
    <m/>
    <m/>
    <m/>
    <m/>
    <m/>
    <m/>
    <m/>
    <m/>
    <m/>
    <m/>
    <n v="0"/>
    <n v="0"/>
    <n v="0"/>
    <n v="0"/>
    <n v="0"/>
    <n v="0"/>
    <n v="2824575"/>
    <n v="0"/>
    <m/>
    <m/>
    <m/>
    <m/>
    <m/>
    <m/>
    <m/>
    <m/>
    <m/>
    <m/>
    <m/>
    <m/>
    <m/>
    <m/>
    <m/>
    <m/>
    <m/>
    <m/>
    <m/>
    <m/>
    <m/>
    <m/>
    <m/>
    <n v="0"/>
    <n v="0"/>
    <n v="0"/>
    <m/>
    <m/>
    <m/>
    <m/>
    <m/>
    <m/>
    <m/>
    <m/>
    <m/>
    <m/>
    <m/>
    <m/>
    <m/>
    <m/>
    <m/>
    <m/>
    <m/>
    <m/>
    <m/>
    <m/>
    <m/>
    <m/>
    <m/>
    <m/>
    <m/>
    <m/>
    <m/>
    <m/>
    <m/>
    <m/>
    <m/>
    <m/>
    <m/>
    <n v="0"/>
    <n v="0"/>
    <n v="0"/>
    <n v="0"/>
    <m/>
    <m/>
    <n v="0"/>
    <n v="0"/>
    <n v="1"/>
    <n v="1"/>
    <n v="1"/>
    <m/>
    <m/>
  </r>
  <r>
    <n v="49124"/>
    <s v="Aquamarine"/>
    <d v="2006-03-03T00:00:00"/>
    <x v="4"/>
    <s v="T10"/>
    <n v="109"/>
    <s v="Storefront"/>
    <x v="5"/>
    <m/>
    <x v="2"/>
    <n v="12000000"/>
    <n v="0"/>
    <m/>
    <n v="18595716"/>
    <s v="final"/>
    <n v="6.55"/>
    <n v="0"/>
    <n v="0"/>
    <n v="0"/>
    <n v="0"/>
    <s v="Australia"/>
    <m/>
    <m/>
    <m/>
    <m/>
    <m/>
    <s v="Cartsonis, Susan"/>
    <s v="Allen, Elizabeth"/>
    <s v="Quaintance, John; Bendinger, Jessica"/>
    <s v="Booker, Bob"/>
    <s v="Moran, Jane"/>
    <m/>
    <m/>
    <m/>
    <m/>
    <m/>
    <m/>
    <m/>
    <m/>
    <m/>
    <m/>
    <m/>
    <m/>
    <m/>
    <m/>
    <m/>
    <m/>
    <m/>
    <m/>
    <m/>
    <m/>
    <m/>
    <m/>
    <m/>
    <m/>
    <m/>
    <m/>
    <m/>
    <m/>
    <m/>
    <m/>
    <m/>
    <m/>
    <m/>
    <m/>
    <m/>
    <m/>
    <m/>
    <m/>
    <m/>
    <m/>
    <m/>
    <m/>
    <m/>
    <m/>
    <m/>
    <m/>
    <m/>
    <m/>
    <m/>
    <m/>
    <m/>
    <m/>
    <m/>
    <m/>
    <m/>
    <m/>
    <m/>
    <m/>
    <m/>
    <m/>
    <m/>
    <m/>
    <m/>
    <m/>
    <m/>
    <m/>
    <m/>
    <m/>
    <m/>
    <m/>
    <m/>
    <m/>
    <m/>
    <m/>
    <m/>
    <m/>
    <m/>
    <m/>
    <m/>
    <m/>
    <m/>
    <m/>
    <m/>
    <m/>
    <m/>
    <m/>
    <m/>
    <m/>
    <m/>
    <m/>
    <m/>
    <m/>
    <m/>
    <m/>
    <m/>
    <m/>
    <m/>
    <m/>
    <m/>
    <m/>
    <m/>
    <m/>
    <m/>
    <n v="0"/>
    <n v="0"/>
    <n v="0"/>
    <n v="0"/>
    <n v="0"/>
    <n v="0"/>
    <n v="2839041"/>
    <n v="0"/>
    <m/>
    <m/>
    <m/>
    <m/>
    <m/>
    <m/>
    <m/>
    <m/>
    <m/>
    <m/>
    <m/>
    <m/>
    <m/>
    <m/>
    <m/>
    <m/>
    <m/>
    <m/>
    <m/>
    <m/>
    <m/>
    <m/>
    <m/>
    <n v="0"/>
    <n v="0"/>
    <n v="0"/>
    <s v="Comment by actor/actress"/>
    <s v="Cecilia: You'll never get a tan covered up. Friends reply: I won't get skin cancer either. Cecilia: Duh, I don't even smoke."/>
    <m/>
    <m/>
    <m/>
    <m/>
    <m/>
    <m/>
    <m/>
    <m/>
    <m/>
    <m/>
    <m/>
    <m/>
    <m/>
    <m/>
    <m/>
    <m/>
    <m/>
    <m/>
    <m/>
    <m/>
    <m/>
    <m/>
    <m/>
    <m/>
    <m/>
    <m/>
    <m/>
    <m/>
    <m/>
    <m/>
    <s v="Anti"/>
    <n v="0"/>
    <n v="0"/>
    <n v="0"/>
    <n v="0"/>
    <m/>
    <m/>
    <n v="0"/>
    <n v="0"/>
    <n v="1"/>
    <n v="1"/>
    <n v="1"/>
    <m/>
    <m/>
  </r>
  <r>
    <n v="49125"/>
    <s v="Shaggy Dog, The"/>
    <d v="2006-03-10T00:00:00"/>
    <x v="4"/>
    <s v="T10"/>
    <n v="98"/>
    <s v="Mandeville"/>
    <x v="1"/>
    <m/>
    <x v="2"/>
    <n v="60000000"/>
    <n v="0"/>
    <m/>
    <n v="61112916"/>
    <s v="final"/>
    <n v="6.55"/>
    <n v="0"/>
    <n v="0"/>
    <n v="0"/>
    <n v="0"/>
    <s v="US"/>
    <s v="CA"/>
    <m/>
    <m/>
    <m/>
    <m/>
    <s v="Allen, Tim; Hoberman, David"/>
    <s v="Robbins, Brian"/>
    <s v="Wibberley, Cormac; Wibberley, Marianne; Rodkey, Geoff; Amiel, Jack"/>
    <s v="Siegel, Andrew M."/>
    <s v="Bastille, Ned"/>
    <m/>
    <m/>
    <m/>
    <m/>
    <m/>
    <m/>
    <m/>
    <m/>
    <m/>
    <m/>
    <m/>
    <m/>
    <m/>
    <m/>
    <m/>
    <m/>
    <m/>
    <m/>
    <m/>
    <m/>
    <m/>
    <m/>
    <m/>
    <m/>
    <m/>
    <m/>
    <m/>
    <m/>
    <m/>
    <m/>
    <m/>
    <m/>
    <m/>
    <m/>
    <m/>
    <m/>
    <m/>
    <m/>
    <m/>
    <m/>
    <m/>
    <m/>
    <m/>
    <m/>
    <m/>
    <m/>
    <m/>
    <m/>
    <m/>
    <m/>
    <m/>
    <m/>
    <m/>
    <m/>
    <m/>
    <m/>
    <m/>
    <m/>
    <m/>
    <m/>
    <m/>
    <m/>
    <m/>
    <m/>
    <m/>
    <m/>
    <m/>
    <m/>
    <m/>
    <m/>
    <m/>
    <m/>
    <m/>
    <m/>
    <m/>
    <m/>
    <m/>
    <m/>
    <m/>
    <m/>
    <m/>
    <m/>
    <m/>
    <m/>
    <m/>
    <m/>
    <m/>
    <m/>
    <m/>
    <m/>
    <m/>
    <m/>
    <m/>
    <m/>
    <m/>
    <m/>
    <m/>
    <m/>
    <m/>
    <m/>
    <m/>
    <m/>
    <m/>
    <n v="0"/>
    <n v="0"/>
    <n v="0"/>
    <n v="0"/>
    <n v="0"/>
    <n v="0"/>
    <n v="9330216"/>
    <n v="0"/>
    <m/>
    <m/>
    <m/>
    <m/>
    <m/>
    <m/>
    <m/>
    <m/>
    <m/>
    <m/>
    <m/>
    <m/>
    <m/>
    <m/>
    <m/>
    <m/>
    <m/>
    <m/>
    <m/>
    <m/>
    <m/>
    <m/>
    <m/>
    <n v="0"/>
    <n v="0"/>
    <n v="0"/>
    <m/>
    <m/>
    <m/>
    <m/>
    <m/>
    <m/>
    <m/>
    <m/>
    <m/>
    <m/>
    <m/>
    <m/>
    <m/>
    <m/>
    <m/>
    <m/>
    <m/>
    <m/>
    <m/>
    <m/>
    <m/>
    <m/>
    <m/>
    <m/>
    <m/>
    <m/>
    <m/>
    <m/>
    <m/>
    <m/>
    <m/>
    <m/>
    <m/>
    <n v="0"/>
    <n v="0"/>
    <n v="0"/>
    <n v="0"/>
    <m/>
    <m/>
    <n v="0"/>
    <n v="0"/>
    <n v="1"/>
    <n v="1"/>
    <n v="1"/>
    <m/>
    <m/>
  </r>
  <r>
    <n v="49126"/>
    <s v="Failure to Launch"/>
    <d v="2006-03-10T00:00:00"/>
    <x v="4"/>
    <s v="T10"/>
    <n v="97"/>
    <s v="Scott Rudin"/>
    <x v="3"/>
    <m/>
    <x v="0"/>
    <n v="50000000"/>
    <n v="0"/>
    <m/>
    <n v="88658172"/>
    <s v="final"/>
    <n v="6.55"/>
    <n v="0"/>
    <n v="0"/>
    <n v="0"/>
    <n v="0"/>
    <s v="VAR"/>
    <m/>
    <m/>
    <m/>
    <m/>
    <m/>
    <s v="Aversano, Scott; Rudin, Scott"/>
    <s v="Dey, Tom"/>
    <s v="Astle, Tom J.; Ember, Matt"/>
    <s v="Allen, Tommy"/>
    <s v="Rosenblum, Steven"/>
    <m/>
    <m/>
    <m/>
    <m/>
    <m/>
    <m/>
    <m/>
    <m/>
    <m/>
    <m/>
    <m/>
    <m/>
    <m/>
    <m/>
    <m/>
    <m/>
    <m/>
    <m/>
    <m/>
    <m/>
    <m/>
    <m/>
    <m/>
    <m/>
    <m/>
    <m/>
    <m/>
    <m/>
    <m/>
    <m/>
    <m/>
    <m/>
    <m/>
    <m/>
    <m/>
    <m/>
    <m/>
    <m/>
    <m/>
    <m/>
    <m/>
    <m/>
    <m/>
    <m/>
    <m/>
    <m/>
    <m/>
    <m/>
    <m/>
    <m/>
    <m/>
    <m/>
    <m/>
    <m/>
    <m/>
    <m/>
    <m/>
    <m/>
    <m/>
    <m/>
    <m/>
    <m/>
    <m/>
    <m/>
    <m/>
    <m/>
    <m/>
    <m/>
    <m/>
    <m/>
    <m/>
    <m/>
    <m/>
    <m/>
    <m/>
    <m/>
    <m/>
    <m/>
    <m/>
    <m/>
    <m/>
    <m/>
    <m/>
    <m/>
    <m/>
    <m/>
    <m/>
    <m/>
    <m/>
    <m/>
    <m/>
    <m/>
    <m/>
    <m/>
    <m/>
    <m/>
    <m/>
    <m/>
    <m/>
    <m/>
    <m/>
    <m/>
    <m/>
    <n v="0"/>
    <n v="0"/>
    <n v="0"/>
    <n v="0"/>
    <n v="0"/>
    <n v="0"/>
    <n v="13535599"/>
    <n v="0"/>
    <m/>
    <m/>
    <m/>
    <m/>
    <m/>
    <m/>
    <m/>
    <m/>
    <m/>
    <m/>
    <m/>
    <m/>
    <m/>
    <m/>
    <m/>
    <m/>
    <m/>
    <m/>
    <m/>
    <m/>
    <m/>
    <m/>
    <m/>
    <n v="0"/>
    <n v="0"/>
    <n v="0"/>
    <m/>
    <m/>
    <m/>
    <m/>
    <m/>
    <m/>
    <m/>
    <m/>
    <m/>
    <m/>
    <m/>
    <m/>
    <m/>
    <m/>
    <m/>
    <m/>
    <m/>
    <m/>
    <m/>
    <m/>
    <m/>
    <m/>
    <m/>
    <m/>
    <m/>
    <m/>
    <m/>
    <m/>
    <m/>
    <m/>
    <m/>
    <m/>
    <m/>
    <n v="0"/>
    <n v="0"/>
    <n v="0"/>
    <n v="0"/>
    <m/>
    <m/>
    <n v="0"/>
    <n v="0"/>
    <n v="1"/>
    <n v="1"/>
    <n v="1"/>
    <m/>
    <m/>
  </r>
  <r>
    <n v="49127"/>
    <s v="Hills Have Eyes, The"/>
    <d v="2006-03-10T00:00:00"/>
    <x v="4"/>
    <s v="T10"/>
    <n v="107"/>
    <s v="Craven-Maddalena"/>
    <x v="5"/>
    <m/>
    <x v="1"/>
    <n v="15000000"/>
    <n v="0"/>
    <m/>
    <n v="41777564"/>
    <s v="final"/>
    <n v="6.55"/>
    <n v="0"/>
    <n v="1"/>
    <n v="0"/>
    <n v="0"/>
    <s v="Morocco"/>
    <m/>
    <m/>
    <m/>
    <m/>
    <m/>
    <s v="Craven, Wes; Locke, Peter"/>
    <s v="Aja, Alexandre"/>
    <s v="Levasseur, Grégory; Aja, Alexandre"/>
    <s v="Fruin, Mark"/>
    <m/>
    <s v="Stanford, Aaron"/>
    <s v="star"/>
    <s v="Cigarette"/>
    <s v="20-30"/>
    <s v="Male"/>
    <s v="Caucasian"/>
    <m/>
    <s v="Good guy"/>
    <s v="Non-IMDb, Extra"/>
    <s v="extra"/>
    <s v="Cigar"/>
    <s v="30+"/>
    <s v="Male"/>
    <s v="Caucasian"/>
    <m/>
    <s v="Bad guy"/>
    <m/>
    <m/>
    <m/>
    <m/>
    <m/>
    <m/>
    <m/>
    <m/>
    <m/>
    <m/>
    <m/>
    <m/>
    <m/>
    <m/>
    <m/>
    <m/>
    <m/>
    <m/>
    <m/>
    <m/>
    <m/>
    <m/>
    <m/>
    <m/>
    <m/>
    <m/>
    <m/>
    <m/>
    <m/>
    <m/>
    <m/>
    <m/>
    <m/>
    <m/>
    <m/>
    <m/>
    <m/>
    <m/>
    <m/>
    <m/>
    <m/>
    <m/>
    <m/>
    <m/>
    <m/>
    <m/>
    <m/>
    <m/>
    <m/>
    <m/>
    <m/>
    <m/>
    <m/>
    <m/>
    <m/>
    <m/>
    <m/>
    <m/>
    <m/>
    <m/>
    <m/>
    <m/>
    <m/>
    <m/>
    <m/>
    <m/>
    <m/>
    <m/>
    <m/>
    <m/>
    <m/>
    <m/>
    <m/>
    <m/>
    <m/>
    <m/>
    <m/>
    <m/>
    <m/>
    <m/>
    <m/>
    <m/>
    <m/>
    <m/>
    <m/>
    <m/>
    <m/>
    <n v="9"/>
    <n v="30"/>
    <n v="0"/>
    <n v="0"/>
    <n v="39"/>
    <s v="30 — 49"/>
    <n v="6378254"/>
    <n v="248751906"/>
    <s v="Workplace"/>
    <s v="Vehicle"/>
    <s v="Outdoors"/>
    <m/>
    <m/>
    <m/>
    <m/>
    <s v="gas station"/>
    <s v="Designated non-smoking area"/>
    <s v="Non-smoking adult"/>
    <m/>
    <s v="Elsewhere in US"/>
    <m/>
    <m/>
    <m/>
    <m/>
    <m/>
    <m/>
    <m/>
    <m/>
    <m/>
    <m/>
    <m/>
    <n v="1"/>
    <n v="0"/>
    <n v="1"/>
    <s v="Comment by actor/actress"/>
    <s v="Don't you know it's illegal to smoke around a gas pump? Gas station attendant keeps smoking. Bobby to Doug: I thought you quit smoking….Old Bob would kill you for smoking in the Airstream."/>
    <m/>
    <s v="Health of Non-Smoker"/>
    <m/>
    <m/>
    <m/>
    <m/>
    <m/>
    <m/>
    <m/>
    <m/>
    <m/>
    <m/>
    <m/>
    <m/>
    <m/>
    <m/>
    <s v="cigarette"/>
    <m/>
    <m/>
    <m/>
    <m/>
    <m/>
    <m/>
    <m/>
    <s v="cigarette; cigar"/>
    <m/>
    <m/>
    <m/>
    <m/>
    <m/>
    <s v="Pro"/>
    <n v="6"/>
    <n v="6"/>
    <n v="6"/>
    <n v="3"/>
    <s v="Tobacco use in designated non-smoking area"/>
    <m/>
    <n v="0"/>
    <n v="3"/>
    <n v="4"/>
    <n v="1"/>
    <n v="1"/>
    <m/>
    <m/>
  </r>
  <r>
    <n v="49128"/>
    <s v="She's the Man"/>
    <d v="2006-03-17T00:00:00"/>
    <x v="4"/>
    <s v="T10"/>
    <n v="105"/>
    <s v="Lakeshore"/>
    <x v="0"/>
    <s v="DreamWorks"/>
    <x v="0"/>
    <n v="20000000"/>
    <n v="0"/>
    <m/>
    <n v="33687630"/>
    <s v="final"/>
    <n v="6.55"/>
    <n v="0"/>
    <n v="0"/>
    <n v="0"/>
    <n v="0"/>
    <s v="CAN"/>
    <m/>
    <s v="BC"/>
    <m/>
    <m/>
    <m/>
    <s v="Leslie, Ewan; Leslie, Jack"/>
    <s v="Fickman, Andy"/>
    <s v="Leslie, Ewan; Lutz, Karen McCullah; Smith, Kirsten"/>
    <s v="Perun, David"/>
    <s v="Jablow, Michael"/>
    <m/>
    <m/>
    <m/>
    <m/>
    <m/>
    <m/>
    <m/>
    <m/>
    <m/>
    <m/>
    <m/>
    <m/>
    <m/>
    <m/>
    <m/>
    <m/>
    <m/>
    <m/>
    <m/>
    <m/>
    <m/>
    <m/>
    <m/>
    <m/>
    <m/>
    <m/>
    <m/>
    <m/>
    <m/>
    <m/>
    <m/>
    <m/>
    <m/>
    <m/>
    <m/>
    <m/>
    <m/>
    <m/>
    <m/>
    <m/>
    <m/>
    <m/>
    <m/>
    <m/>
    <m/>
    <m/>
    <m/>
    <m/>
    <m/>
    <m/>
    <m/>
    <m/>
    <m/>
    <m/>
    <m/>
    <m/>
    <m/>
    <m/>
    <m/>
    <m/>
    <m/>
    <m/>
    <m/>
    <m/>
    <m/>
    <m/>
    <m/>
    <m/>
    <m/>
    <m/>
    <m/>
    <m/>
    <m/>
    <m/>
    <m/>
    <m/>
    <m/>
    <m/>
    <m/>
    <m/>
    <m/>
    <m/>
    <m/>
    <m/>
    <m/>
    <m/>
    <m/>
    <m/>
    <m/>
    <m/>
    <m/>
    <m/>
    <m/>
    <m/>
    <m/>
    <m/>
    <m/>
    <m/>
    <m/>
    <m/>
    <m/>
    <m/>
    <m/>
    <n v="0"/>
    <n v="0"/>
    <n v="0"/>
    <n v="0"/>
    <n v="0"/>
    <n v="0"/>
    <n v="5143150"/>
    <n v="0"/>
    <m/>
    <m/>
    <m/>
    <m/>
    <m/>
    <m/>
    <m/>
    <m/>
    <m/>
    <m/>
    <m/>
    <m/>
    <m/>
    <m/>
    <m/>
    <m/>
    <m/>
    <m/>
    <m/>
    <m/>
    <m/>
    <m/>
    <m/>
    <n v="0"/>
    <n v="0"/>
    <n v="0"/>
    <m/>
    <m/>
    <m/>
    <m/>
    <m/>
    <m/>
    <m/>
    <m/>
    <m/>
    <m/>
    <m/>
    <m/>
    <m/>
    <m/>
    <m/>
    <m/>
    <m/>
    <m/>
    <m/>
    <m/>
    <m/>
    <m/>
    <m/>
    <m/>
    <m/>
    <m/>
    <m/>
    <m/>
    <m/>
    <m/>
    <m/>
    <m/>
    <m/>
    <n v="0"/>
    <n v="0"/>
    <n v="0"/>
    <n v="0"/>
    <m/>
    <m/>
    <n v="0"/>
    <n v="0"/>
    <n v="1"/>
    <n v="1"/>
    <n v="1"/>
    <m/>
    <m/>
  </r>
  <r>
    <n v="49129"/>
    <s v="V for Vendetta"/>
    <d v="2006-03-17T00:00:00"/>
    <x v="4"/>
    <s v="T10"/>
    <n v="132"/>
    <s v="Silver"/>
    <x v="4"/>
    <m/>
    <x v="1"/>
    <n v="54000000"/>
    <n v="0"/>
    <m/>
    <n v="70496802"/>
    <s v="final"/>
    <n v="6.55"/>
    <n v="0"/>
    <n v="1"/>
    <n v="0"/>
    <n v="0"/>
    <s v="UK"/>
    <m/>
    <m/>
    <m/>
    <m/>
    <m/>
    <s v="Hill, Grant; Silver, Joel; Wachowski, Andy; Wachowski, Larry"/>
    <s v="McTeigue, James"/>
    <s v="Wachowski, Andy; Wachowski, Larry"/>
    <s v="Kahnt, Axel"/>
    <s v="Walsh, Martin"/>
    <s v="Fry, Stephen"/>
    <s v="credited non-star"/>
    <s v="Cigarette"/>
    <s v="30+"/>
    <s v="Male"/>
    <s v="Caucasian"/>
    <m/>
    <m/>
    <s v="Non-IMDb, Extra"/>
    <s v="extra"/>
    <s v="Cigar"/>
    <s v="30+"/>
    <s v="Male"/>
    <s v="Caucasian"/>
    <m/>
    <m/>
    <s v="Non-IMDb, Extra"/>
    <s v="extra"/>
    <s v="Cigarette"/>
    <s v="20-30"/>
    <s v="Female"/>
    <s v="Caucasian"/>
    <m/>
    <m/>
    <s v="Non-IMDb, Extra"/>
    <s v="extra"/>
    <s v="Cigarette"/>
    <s v="30+"/>
    <s v="Male"/>
    <s v="Caucasian"/>
    <m/>
    <m/>
    <s v="Non-IMDb, Extra"/>
    <s v="extra"/>
    <s v="Cigar"/>
    <s v="30+"/>
    <s v="Male"/>
    <s v="Caucasian"/>
    <m/>
    <m/>
    <m/>
    <m/>
    <m/>
    <m/>
    <m/>
    <m/>
    <m/>
    <m/>
    <m/>
    <m/>
    <m/>
    <m/>
    <m/>
    <m/>
    <m/>
    <m/>
    <m/>
    <m/>
    <m/>
    <m/>
    <m/>
    <m/>
    <m/>
    <m/>
    <m/>
    <m/>
    <m/>
    <m/>
    <m/>
    <m/>
    <m/>
    <m/>
    <m/>
    <m/>
    <m/>
    <m/>
    <m/>
    <m/>
    <m/>
    <m/>
    <m/>
    <m/>
    <m/>
    <m/>
    <m/>
    <m/>
    <m/>
    <m/>
    <m/>
    <m/>
    <m/>
    <m/>
    <m/>
    <m/>
    <m/>
    <m/>
    <m/>
    <m/>
    <m/>
    <m/>
    <m/>
    <m/>
    <m/>
    <n v="10"/>
    <n v="4"/>
    <n v="0"/>
    <n v="0"/>
    <n v="14"/>
    <s v="10 — 29"/>
    <n v="10762871"/>
    <n v="150680194"/>
    <s v="Home"/>
    <s v="Workplace"/>
    <s v="Bar/nightclub"/>
    <m/>
    <m/>
    <m/>
    <m/>
    <m/>
    <s v="Non-smoking adult"/>
    <m/>
    <m/>
    <s v="Elsewhere in US"/>
    <m/>
    <m/>
    <m/>
    <m/>
    <m/>
    <m/>
    <m/>
    <m/>
    <m/>
    <m/>
    <m/>
    <n v="0"/>
    <n v="1"/>
    <n v="4"/>
    <s v="Other"/>
    <m/>
    <m/>
    <m/>
    <m/>
    <m/>
    <m/>
    <m/>
    <m/>
    <m/>
    <m/>
    <m/>
    <m/>
    <m/>
    <m/>
    <m/>
    <s v="This reviewer saw an implied message that tobacco was tied to an evil government. At beginning of film it is stated that the government gives wheat and tobacco to win over another country. Then cigars are used during a TV spoof of the &quot;evil Chancellor&quot;."/>
    <m/>
    <m/>
    <m/>
    <s v="cigar"/>
    <m/>
    <m/>
    <m/>
    <m/>
    <m/>
    <s v="cigarette"/>
    <m/>
    <m/>
    <s v="cigarette"/>
    <m/>
    <m/>
    <s v="Balanced"/>
    <n v="4"/>
    <n v="4"/>
    <n v="4"/>
    <n v="3"/>
    <m/>
    <m/>
    <n v="0"/>
    <n v="2.14"/>
    <n v="3"/>
    <n v="1"/>
    <n v="1"/>
    <m/>
    <m/>
  </r>
  <r>
    <n v="49130"/>
    <s v="Inside Man"/>
    <d v="2006-03-24T00:00:00"/>
    <x v="4"/>
    <s v="T10"/>
    <n v="129"/>
    <s v="40 Acres"/>
    <x v="2"/>
    <m/>
    <x v="1"/>
    <n v="45000000"/>
    <n v="0"/>
    <m/>
    <n v="88504640"/>
    <s v="final"/>
    <n v="6.55"/>
    <n v="0"/>
    <n v="1"/>
    <n v="0"/>
    <n v="0"/>
    <s v="US"/>
    <s v="NY"/>
    <m/>
    <m/>
    <m/>
    <m/>
    <s v="Grazer, Brian"/>
    <s v="Lee, Spike"/>
    <s v="Gewirtz, Russell"/>
    <s v="Saccio, Michael"/>
    <s v="Brown, Barry Alexander"/>
    <s v="Owen, Clive"/>
    <s v="star"/>
    <s v="Cigarette"/>
    <s v="30+"/>
    <s v="Male"/>
    <s v="Caucasian"/>
    <m/>
    <s v="Bad guy"/>
    <s v="Petcu, Florina"/>
    <s v="credited non-star"/>
    <s v="Cigarette"/>
    <s v="20-30"/>
    <s v="Female"/>
    <s v="Caucasian"/>
    <m/>
    <s v="Good guy"/>
    <s v="Dafoe, Willem"/>
    <s v="credited non-star"/>
    <s v="Cigarette"/>
    <s v="30+"/>
    <s v="Male"/>
    <s v="Caucasian"/>
    <m/>
    <s v="Good guy"/>
    <s v="Non-IMDb, Extra"/>
    <s v="extra"/>
    <s v="Cigarette"/>
    <s v="30+"/>
    <s v="Male"/>
    <s v="Hispanic"/>
    <m/>
    <m/>
    <s v="Non-IMDb, Extra"/>
    <s v="extra"/>
    <s v="Cigarette"/>
    <s v="30+"/>
    <s v="Male"/>
    <s v="Caucasian"/>
    <m/>
    <m/>
    <s v="Non-IMDb, Extra"/>
    <s v="extra"/>
    <s v="Cigar"/>
    <s v="30+"/>
    <s v="Male"/>
    <s v="African American"/>
    <m/>
    <m/>
    <m/>
    <m/>
    <m/>
    <m/>
    <m/>
    <m/>
    <m/>
    <m/>
    <m/>
    <m/>
    <m/>
    <m/>
    <m/>
    <m/>
    <m/>
    <m/>
    <m/>
    <m/>
    <m/>
    <m/>
    <m/>
    <m/>
    <m/>
    <m/>
    <m/>
    <m/>
    <m/>
    <m/>
    <m/>
    <m/>
    <m/>
    <m/>
    <m/>
    <m/>
    <m/>
    <m/>
    <m/>
    <m/>
    <m/>
    <m/>
    <m/>
    <m/>
    <m/>
    <m/>
    <m/>
    <m/>
    <m/>
    <m/>
    <m/>
    <m/>
    <m/>
    <m/>
    <m/>
    <m/>
    <m/>
    <n v="35"/>
    <n v="2"/>
    <n v="0"/>
    <n v="0"/>
    <n v="37"/>
    <s v="30 — 49"/>
    <n v="13512159"/>
    <n v="499949883"/>
    <s v="Workplace"/>
    <s v="Restaurant"/>
    <s v="Vehicle"/>
    <s v="Outdoors"/>
    <m/>
    <m/>
    <m/>
    <s v="street"/>
    <s v="Non-smoking adult"/>
    <m/>
    <m/>
    <s v="Elsewhere in US"/>
    <m/>
    <m/>
    <m/>
    <m/>
    <m/>
    <m/>
    <m/>
    <m/>
    <m/>
    <m/>
    <m/>
    <n v="1"/>
    <n v="2"/>
    <n v="3"/>
    <s v="Comment by actor/actress"/>
    <s v="Bill: You can't smoke in here. Girl gives him a sexy look and he says: Oh, go ahead."/>
    <m/>
    <m/>
    <s v="No smoking sign"/>
    <m/>
    <m/>
    <m/>
    <m/>
    <m/>
    <m/>
    <m/>
    <m/>
    <m/>
    <m/>
    <m/>
    <m/>
    <s v="cigarette"/>
    <m/>
    <m/>
    <m/>
    <s v="cigarette"/>
    <s v="cigarette"/>
    <s v="cigarette"/>
    <s v="cigarette"/>
    <s v="cigarette"/>
    <s v="cigarette"/>
    <m/>
    <m/>
    <s v="cigar"/>
    <m/>
    <m/>
    <s v="Pro"/>
    <n v="6"/>
    <n v="6"/>
    <n v="6"/>
    <n v="3"/>
    <m/>
    <m/>
    <n v="0"/>
    <n v="3"/>
    <n v="4"/>
    <n v="1"/>
    <n v="1"/>
    <m/>
    <m/>
  </r>
  <r>
    <n v="49131"/>
    <s v="Stay Alive"/>
    <d v="2006-03-24T00:00:00"/>
    <x v="4"/>
    <s v="T10"/>
    <n v="85"/>
    <s v="Spyglass"/>
    <x v="1"/>
    <m/>
    <x v="0"/>
    <n v="9000000"/>
    <n v="0"/>
    <m/>
    <n v="23078294"/>
    <s v="final"/>
    <n v="6.55"/>
    <n v="0"/>
    <n v="1"/>
    <n v="0"/>
    <n v="0"/>
    <s v="US"/>
    <s v="LA"/>
    <m/>
    <m/>
    <m/>
    <m/>
    <s v="Peterman, Matthew; Schlessel, Peter; McG, [none]; Stern, James D."/>
    <s v="Bell, William Brent"/>
    <s v="Bell, William Brent; Peterman, Matthew"/>
    <s v="Waldrop, Richard"/>
    <s v="Stevens, Mark"/>
    <s v="Bush, Sophia"/>
    <s v="star"/>
    <s v="Cigarette"/>
    <s v="20-30"/>
    <s v="Female"/>
    <s v="Caucasian"/>
    <m/>
    <s v="Good guy"/>
    <s v="Goldberg, Adam"/>
    <s v="star"/>
    <s v="Cigarette"/>
    <s v="20-30"/>
    <s v="Male"/>
    <s v="Caucasian"/>
    <m/>
    <s v="Good guy"/>
    <m/>
    <m/>
    <m/>
    <m/>
    <m/>
    <m/>
    <m/>
    <m/>
    <m/>
    <m/>
    <m/>
    <m/>
    <m/>
    <m/>
    <m/>
    <m/>
    <m/>
    <m/>
    <m/>
    <m/>
    <m/>
    <m/>
    <m/>
    <m/>
    <m/>
    <m/>
    <m/>
    <m/>
    <m/>
    <m/>
    <m/>
    <m/>
    <m/>
    <m/>
    <m/>
    <m/>
    <m/>
    <m/>
    <m/>
    <m/>
    <m/>
    <m/>
    <m/>
    <m/>
    <m/>
    <m/>
    <m/>
    <m/>
    <m/>
    <m/>
    <m/>
    <m/>
    <m/>
    <m/>
    <m/>
    <m/>
    <m/>
    <m/>
    <m/>
    <m/>
    <m/>
    <m/>
    <m/>
    <m/>
    <m/>
    <m/>
    <m/>
    <m/>
    <m/>
    <m/>
    <m/>
    <m/>
    <m/>
    <m/>
    <m/>
    <m/>
    <m/>
    <m/>
    <m/>
    <m/>
    <m/>
    <m/>
    <m/>
    <m/>
    <m/>
    <m/>
    <m/>
    <n v="15"/>
    <n v="0"/>
    <n v="0"/>
    <n v="0"/>
    <n v="15"/>
    <s v="10 — 29"/>
    <n v="3523404"/>
    <n v="52851060"/>
    <s v="Workplace"/>
    <s v="Outdoors"/>
    <m/>
    <m/>
    <m/>
    <m/>
    <m/>
    <s v="outside of house, balcony"/>
    <s v="Non-smoking adult"/>
    <m/>
    <m/>
    <s v="Elsewhere in US"/>
    <m/>
    <m/>
    <m/>
    <m/>
    <m/>
    <m/>
    <m/>
    <m/>
    <m/>
    <m/>
    <m/>
    <n v="2"/>
    <n v="0"/>
    <n v="0"/>
    <m/>
    <m/>
    <m/>
    <m/>
    <m/>
    <m/>
    <m/>
    <m/>
    <m/>
    <m/>
    <m/>
    <m/>
    <m/>
    <m/>
    <m/>
    <m/>
    <m/>
    <m/>
    <m/>
    <m/>
    <m/>
    <s v="cigarette"/>
    <m/>
    <m/>
    <s v="cigarette"/>
    <s v="cigarette"/>
    <s v="cigarette"/>
    <m/>
    <m/>
    <m/>
    <m/>
    <m/>
    <s v="Pro"/>
    <n v="4"/>
    <n v="6"/>
    <n v="6"/>
    <n v="3"/>
    <m/>
    <m/>
    <n v="0"/>
    <n v="2.71"/>
    <n v="4"/>
    <n v="1"/>
    <n v="1"/>
    <m/>
    <m/>
  </r>
  <r>
    <n v="49132"/>
    <s v="Larry the Cable Guy: Health Inspector"/>
    <d v="2006-03-24T00:00:00"/>
    <x v="4"/>
    <s v="T10"/>
    <n v="89"/>
    <s v="Parallel"/>
    <x v="0"/>
    <s v="Lionsgate"/>
    <x v="0"/>
    <n v="4000000"/>
    <n v="0"/>
    <m/>
    <n v="15655665"/>
    <s v="final"/>
    <n v="6.55"/>
    <n v="0"/>
    <n v="1"/>
    <n v="0"/>
    <n v="0"/>
    <s v="US"/>
    <s v="FL"/>
    <m/>
    <m/>
    <m/>
    <m/>
    <s v="Blomquist, Alan C."/>
    <s v="Cooper, Trent"/>
    <s v="Bernstein, Jonathan; Greer, James"/>
    <s v="Swim, Rich"/>
    <s v="Featherman, Gregg"/>
    <s v="Lampanelli, Lisa"/>
    <s v="credited non-star"/>
    <s v="Cigarette"/>
    <s v="30+"/>
    <s v="Female"/>
    <s v="Caucasian"/>
    <m/>
    <s v="Good guy"/>
    <m/>
    <m/>
    <m/>
    <m/>
    <m/>
    <m/>
    <m/>
    <m/>
    <m/>
    <m/>
    <m/>
    <m/>
    <m/>
    <m/>
    <m/>
    <m/>
    <m/>
    <m/>
    <m/>
    <m/>
    <m/>
    <m/>
    <m/>
    <m/>
    <m/>
    <m/>
    <m/>
    <m/>
    <m/>
    <m/>
    <m/>
    <m/>
    <m/>
    <m/>
    <m/>
    <m/>
    <m/>
    <m/>
    <m/>
    <m/>
    <m/>
    <m/>
    <m/>
    <m/>
    <m/>
    <m/>
    <m/>
    <m/>
    <m/>
    <m/>
    <m/>
    <m/>
    <m/>
    <m/>
    <m/>
    <m/>
    <m/>
    <m/>
    <m/>
    <m/>
    <m/>
    <m/>
    <m/>
    <m/>
    <m/>
    <m/>
    <m/>
    <m/>
    <m/>
    <m/>
    <m/>
    <m/>
    <m/>
    <m/>
    <m/>
    <m/>
    <m/>
    <m/>
    <m/>
    <m/>
    <m/>
    <m/>
    <m/>
    <m/>
    <m/>
    <m/>
    <m/>
    <m/>
    <m/>
    <m/>
    <m/>
    <m/>
    <m/>
    <m/>
    <m/>
    <n v="2"/>
    <n v="0"/>
    <n v="0"/>
    <n v="0"/>
    <n v="2"/>
    <s v="1 — 9"/>
    <n v="2390178"/>
    <n v="4780356"/>
    <s v="Home"/>
    <m/>
    <m/>
    <m/>
    <m/>
    <m/>
    <m/>
    <m/>
    <s v="Non-smoking adult"/>
    <m/>
    <m/>
    <s v="Elsewhere in US"/>
    <m/>
    <m/>
    <m/>
    <m/>
    <m/>
    <m/>
    <m/>
    <m/>
    <m/>
    <m/>
    <m/>
    <n v="0"/>
    <n v="1"/>
    <n v="0"/>
    <s v="No smoking sign"/>
    <m/>
    <m/>
    <m/>
    <m/>
    <m/>
    <m/>
    <m/>
    <m/>
    <m/>
    <m/>
    <m/>
    <m/>
    <m/>
    <m/>
    <m/>
    <m/>
    <m/>
    <m/>
    <m/>
    <m/>
    <m/>
    <m/>
    <m/>
    <m/>
    <m/>
    <s v="cigarette"/>
    <m/>
    <s v="cigarette"/>
    <m/>
    <m/>
    <m/>
    <s v="Neutral"/>
    <n v="2"/>
    <n v="2"/>
    <n v="4"/>
    <n v="2"/>
    <m/>
    <m/>
    <n v="0"/>
    <n v="1.43"/>
    <n v="2"/>
    <n v="1"/>
    <n v="1"/>
    <m/>
    <m/>
  </r>
  <r>
    <n v="49133"/>
    <s v="Basic Instinct 2"/>
    <d v="2006-03-31T00:00:00"/>
    <x v="4"/>
    <s v="T10"/>
    <n v="114"/>
    <s v="MGM"/>
    <x v="0"/>
    <s v="MGM"/>
    <x v="1"/>
    <n v="70000000"/>
    <n v="0"/>
    <m/>
    <n v="5851188"/>
    <s v="final"/>
    <n v="6.55"/>
    <n v="0"/>
    <n v="1"/>
    <n v="0"/>
    <n v="0"/>
    <s v="UK"/>
    <m/>
    <m/>
    <m/>
    <m/>
    <m/>
    <s v="Borman, Moritz; Kassar, Mario; Michaels, Joel B."/>
    <s v="Caton-Jones, Michael"/>
    <s v="Barish, Leora; Bean, Henry"/>
    <s v="Bigg, Bruce"/>
    <s v="Scott, John"/>
    <s v="Stone, Sharon"/>
    <s v="star"/>
    <s v="Cigarette"/>
    <s v="30+"/>
    <s v="Female"/>
    <s v="Caucasian"/>
    <m/>
    <s v="Bad guy"/>
    <s v="Rampling, Charlotte"/>
    <s v="credited non-star"/>
    <s v="Cigarette"/>
    <s v="30+"/>
    <s v="Female"/>
    <s v="Caucasian"/>
    <m/>
    <s v="Good guy"/>
    <s v="Non-IMDb, Extra"/>
    <s v="extra"/>
    <s v="Cigar"/>
    <s v="30+"/>
    <s v="Male"/>
    <s v="Caucasian"/>
    <m/>
    <m/>
    <s v="Non-IMDb, Extra"/>
    <s v="extra"/>
    <s v="Cigarette"/>
    <s v="20-30"/>
    <s v="Male"/>
    <s v="Other"/>
    <s v="Unidentified"/>
    <m/>
    <s v="Non-IMDb, Extra"/>
    <s v="extra"/>
    <s v="Cigarette"/>
    <s v="30+"/>
    <s v="Male"/>
    <s v="Asian"/>
    <m/>
    <m/>
    <s v="Non-IMDb, Extra"/>
    <s v="extra"/>
    <s v="Cigarette"/>
    <s v="30+"/>
    <s v="Male"/>
    <s v="Caucasian"/>
    <m/>
    <m/>
    <m/>
    <m/>
    <m/>
    <m/>
    <m/>
    <m/>
    <m/>
    <m/>
    <m/>
    <m/>
    <m/>
    <m/>
    <m/>
    <m/>
    <m/>
    <m/>
    <m/>
    <m/>
    <m/>
    <m/>
    <m/>
    <m/>
    <m/>
    <m/>
    <m/>
    <m/>
    <m/>
    <m/>
    <m/>
    <m/>
    <m/>
    <m/>
    <m/>
    <m/>
    <m/>
    <m/>
    <m/>
    <m/>
    <m/>
    <m/>
    <m/>
    <m/>
    <m/>
    <m/>
    <m/>
    <m/>
    <m/>
    <m/>
    <m/>
    <m/>
    <m/>
    <m/>
    <m/>
    <m/>
    <m/>
    <n v="76"/>
    <n v="1"/>
    <n v="0"/>
    <n v="0"/>
    <n v="77"/>
    <s v="50+"/>
    <n v="893311"/>
    <n v="68784947"/>
    <s v="Home"/>
    <s v="Workplace"/>
    <m/>
    <m/>
    <m/>
    <m/>
    <s v="party in either home or party facility"/>
    <s v="outside building"/>
    <s v="Non-smoking adult"/>
    <m/>
    <m/>
    <s v="Outside of US"/>
    <m/>
    <m/>
    <m/>
    <m/>
    <m/>
    <m/>
    <m/>
    <m/>
    <m/>
    <m/>
    <m/>
    <n v="1"/>
    <n v="1"/>
    <n v="4"/>
    <s v="Comment by actor/actress"/>
    <s v="Dr to Sharon Stone: You're not allowed to smoke in here. Rampling comments that smoking is an anti-social behavior."/>
    <m/>
    <s v="Health of Non-Smoker"/>
    <m/>
    <m/>
    <m/>
    <m/>
    <m/>
    <m/>
    <m/>
    <m/>
    <m/>
    <m/>
    <m/>
    <m/>
    <m/>
    <s v="cigarette"/>
    <m/>
    <m/>
    <s v="cigarette"/>
    <s v="cigarette"/>
    <m/>
    <m/>
    <m/>
    <m/>
    <s v="cigarette"/>
    <m/>
    <m/>
    <m/>
    <m/>
    <m/>
    <s v="Pro"/>
    <n v="6"/>
    <n v="6"/>
    <n v="6"/>
    <n v="3"/>
    <m/>
    <m/>
    <n v="0"/>
    <n v="3"/>
    <n v="4"/>
    <n v="1"/>
    <n v="1"/>
    <m/>
    <m/>
  </r>
  <r>
    <n v="49134"/>
    <s v="Ice Age 2: The Meltdown"/>
    <d v="2006-03-31T00:00:00"/>
    <x v="4"/>
    <s v="T10"/>
    <n v="90"/>
    <s v="Blue Sky"/>
    <x v="5"/>
    <m/>
    <x v="2"/>
    <n v="80000000"/>
    <n v="0"/>
    <m/>
    <n v="195329763"/>
    <s v="final"/>
    <n v="6.55"/>
    <n v="0"/>
    <n v="0"/>
    <n v="0"/>
    <n v="0"/>
    <s v="US"/>
    <s v="CT"/>
    <m/>
    <m/>
    <m/>
    <m/>
    <s v="Forte, Lori"/>
    <s v="Saldanha, Carlos"/>
    <s v="Gaulke, Peter; Swallow, Gerry"/>
    <m/>
    <s v="Hitner, Harry"/>
    <m/>
    <m/>
    <m/>
    <m/>
    <m/>
    <m/>
    <m/>
    <m/>
    <m/>
    <m/>
    <m/>
    <m/>
    <m/>
    <m/>
    <m/>
    <m/>
    <m/>
    <m/>
    <m/>
    <m/>
    <m/>
    <m/>
    <m/>
    <m/>
    <m/>
    <m/>
    <m/>
    <m/>
    <m/>
    <m/>
    <m/>
    <m/>
    <m/>
    <m/>
    <m/>
    <m/>
    <m/>
    <m/>
    <m/>
    <m/>
    <m/>
    <m/>
    <m/>
    <m/>
    <m/>
    <m/>
    <m/>
    <m/>
    <m/>
    <m/>
    <m/>
    <m/>
    <m/>
    <m/>
    <m/>
    <m/>
    <m/>
    <m/>
    <m/>
    <m/>
    <m/>
    <m/>
    <m/>
    <m/>
    <m/>
    <m/>
    <m/>
    <m/>
    <m/>
    <m/>
    <m/>
    <m/>
    <m/>
    <m/>
    <m/>
    <m/>
    <m/>
    <m/>
    <m/>
    <m/>
    <m/>
    <m/>
    <m/>
    <m/>
    <m/>
    <m/>
    <m/>
    <m/>
    <m/>
    <m/>
    <m/>
    <m/>
    <m/>
    <m/>
    <m/>
    <m/>
    <m/>
    <m/>
    <m/>
    <m/>
    <m/>
    <m/>
    <m/>
    <n v="0"/>
    <n v="0"/>
    <n v="0"/>
    <n v="0"/>
    <n v="0"/>
    <n v="0"/>
    <n v="29821338"/>
    <n v="0"/>
    <m/>
    <m/>
    <m/>
    <m/>
    <m/>
    <m/>
    <m/>
    <m/>
    <m/>
    <m/>
    <m/>
    <m/>
    <m/>
    <m/>
    <m/>
    <m/>
    <m/>
    <m/>
    <m/>
    <m/>
    <m/>
    <m/>
    <m/>
    <n v="0"/>
    <n v="0"/>
    <n v="0"/>
    <m/>
    <m/>
    <m/>
    <m/>
    <m/>
    <m/>
    <m/>
    <m/>
    <m/>
    <m/>
    <m/>
    <m/>
    <m/>
    <m/>
    <m/>
    <m/>
    <m/>
    <m/>
    <m/>
    <m/>
    <m/>
    <m/>
    <m/>
    <m/>
    <m/>
    <m/>
    <m/>
    <m/>
    <m/>
    <m/>
    <m/>
    <m/>
    <m/>
    <n v="0"/>
    <n v="0"/>
    <n v="0"/>
    <n v="0"/>
    <m/>
    <m/>
    <n v="0"/>
    <n v="0"/>
    <n v="1"/>
    <n v="1"/>
    <n v="1"/>
    <m/>
    <m/>
  </r>
  <r>
    <n v="49135"/>
    <s v="Slither"/>
    <d v="2006-03-31T00:00:00"/>
    <x v="4"/>
    <s v="T10"/>
    <n v="96"/>
    <s v="Strike"/>
    <x v="2"/>
    <m/>
    <x v="1"/>
    <n v="15500000"/>
    <n v="0"/>
    <m/>
    <n v="7774730"/>
    <s v="final"/>
    <n v="6.55"/>
    <n v="0"/>
    <n v="1"/>
    <n v="0"/>
    <n v="0"/>
    <s v="CAN"/>
    <m/>
    <s v="BC"/>
    <m/>
    <m/>
    <m/>
    <s v="Brooks, Paul; Newman, Eric"/>
    <s v="Gunn, James"/>
    <s v="Gunn, James"/>
    <s v="Dowling, David"/>
    <s v="Axelrad, John"/>
    <s v="Henry, Gregg"/>
    <s v="credited non-star"/>
    <s v="Cigarette"/>
    <s v="30+"/>
    <s v="Male"/>
    <s v="Caucasian"/>
    <m/>
    <m/>
    <s v="Non-IMDb, Extra"/>
    <s v="extra"/>
    <s v="Cigarette"/>
    <s v="30+"/>
    <s v="Male"/>
    <s v="African American"/>
    <m/>
    <m/>
    <s v="Non-IMDb, Extra"/>
    <s v="extra"/>
    <s v="Cigarette"/>
    <s v="30+"/>
    <s v="Male"/>
    <s v="Caucasian"/>
    <m/>
    <m/>
    <m/>
    <m/>
    <m/>
    <m/>
    <m/>
    <m/>
    <m/>
    <m/>
    <m/>
    <m/>
    <m/>
    <m/>
    <m/>
    <m/>
    <m/>
    <m/>
    <m/>
    <m/>
    <m/>
    <m/>
    <m/>
    <m/>
    <m/>
    <m/>
    <m/>
    <m/>
    <m/>
    <m/>
    <m/>
    <m/>
    <m/>
    <m/>
    <m/>
    <m/>
    <m/>
    <m/>
    <m/>
    <m/>
    <m/>
    <m/>
    <m/>
    <m/>
    <m/>
    <m/>
    <m/>
    <m/>
    <m/>
    <m/>
    <m/>
    <m/>
    <m/>
    <m/>
    <m/>
    <m/>
    <m/>
    <m/>
    <m/>
    <m/>
    <m/>
    <m/>
    <m/>
    <m/>
    <m/>
    <m/>
    <m/>
    <m/>
    <m/>
    <m/>
    <m/>
    <m/>
    <m/>
    <m/>
    <m/>
    <m/>
    <m/>
    <m/>
    <m/>
    <m/>
    <m/>
    <n v="9"/>
    <n v="0"/>
    <n v="0"/>
    <n v="0"/>
    <n v="9"/>
    <s v="1 — 9"/>
    <n v="1186982"/>
    <n v="10682838"/>
    <s v="Vehicle"/>
    <s v="Outdoors"/>
    <m/>
    <m/>
    <m/>
    <m/>
    <m/>
    <s v="field, street, farm"/>
    <s v="Non-smoking adult"/>
    <m/>
    <m/>
    <s v="Elsewhere in US"/>
    <m/>
    <m/>
    <m/>
    <m/>
    <m/>
    <m/>
    <m/>
    <m/>
    <m/>
    <m/>
    <m/>
    <n v="0"/>
    <n v="1"/>
    <n v="2"/>
    <m/>
    <m/>
    <m/>
    <m/>
    <m/>
    <m/>
    <m/>
    <m/>
    <m/>
    <m/>
    <m/>
    <m/>
    <m/>
    <m/>
    <m/>
    <m/>
    <m/>
    <m/>
    <m/>
    <m/>
    <s v="cigarette"/>
    <m/>
    <m/>
    <m/>
    <m/>
    <s v="cigarette"/>
    <m/>
    <m/>
    <m/>
    <m/>
    <m/>
    <m/>
    <s v="Neutral"/>
    <n v="2"/>
    <n v="2"/>
    <n v="4"/>
    <n v="2"/>
    <m/>
    <m/>
    <n v="0"/>
    <n v="1.42"/>
    <n v="2"/>
    <n v="1"/>
    <n v="1"/>
    <m/>
    <m/>
  </r>
  <r>
    <n v="49136"/>
    <s v="ATL"/>
    <d v="2006-03-31T00:00:00"/>
    <x v="4"/>
    <s v="T10"/>
    <n v="105"/>
    <s v="Overbrook"/>
    <x v="4"/>
    <m/>
    <x v="0"/>
    <n v="20000000"/>
    <n v="0"/>
    <m/>
    <n v="21160089"/>
    <s v="final"/>
    <n v="6.55"/>
    <n v="0"/>
    <n v="1"/>
    <n v="0"/>
    <n v="0"/>
    <s v="US"/>
    <s v="GA"/>
    <m/>
    <m/>
    <m/>
    <m/>
    <s v="Austin, Dallas; Gerson, Jody; Lassiter, James"/>
    <s v="Robinson, Chris"/>
    <s v="Gordon Chism, Tina; Fisher, Antwone"/>
    <s v="Brothers, James"/>
    <s v="Blackburn, David"/>
    <m/>
    <s v="credited non-star"/>
    <s v="Cigar"/>
    <s v="30+"/>
    <s v="Male"/>
    <s v="African American"/>
    <m/>
    <s v="Bad guy"/>
    <m/>
    <s v="credited non-star"/>
    <s v="Cigarette"/>
    <s v="30+"/>
    <s v="Male"/>
    <s v="African American"/>
    <m/>
    <s v="Bad guy"/>
    <s v="David, Keith"/>
    <s v="credited non-star"/>
    <s v="Cigar"/>
    <s v="30+"/>
    <s v="Male"/>
    <s v="African American"/>
    <m/>
    <m/>
    <s v="Williamson, Mykelti"/>
    <s v="credited non-star"/>
    <s v="Cigarette"/>
    <s v="30+"/>
    <s v="Male"/>
    <s v="African American"/>
    <m/>
    <s v="Good guy"/>
    <s v="Non-IMDb, Extra"/>
    <s v="extra"/>
    <s v="Cigarette"/>
    <s v="20-30"/>
    <s v="Male"/>
    <s v="African American"/>
    <m/>
    <m/>
    <s v="Non-IMDb, Extra"/>
    <s v="extra"/>
    <s v="Cigarette"/>
    <s v="20-30"/>
    <s v="Male"/>
    <s v="African American"/>
    <m/>
    <m/>
    <s v="Non-IMDb, Extra"/>
    <s v="extra"/>
    <s v="Cigarette"/>
    <s v="20-30"/>
    <s v="Male"/>
    <s v="African American"/>
    <m/>
    <m/>
    <m/>
    <m/>
    <m/>
    <m/>
    <m/>
    <m/>
    <m/>
    <m/>
    <m/>
    <m/>
    <m/>
    <m/>
    <m/>
    <m/>
    <m/>
    <m/>
    <m/>
    <m/>
    <m/>
    <m/>
    <m/>
    <m/>
    <m/>
    <m/>
    <m/>
    <m/>
    <m/>
    <m/>
    <m/>
    <m/>
    <m/>
    <m/>
    <m/>
    <s v="Marlboro"/>
    <s v="Marlboro"/>
    <s v="No actor use"/>
    <s v="Billboard or poster"/>
    <m/>
    <m/>
    <m/>
    <m/>
    <m/>
    <m/>
    <m/>
    <m/>
    <m/>
    <m/>
    <n v="20"/>
    <n v="33"/>
    <n v="0"/>
    <n v="0"/>
    <n v="53"/>
    <s v="50+"/>
    <n v="3230548"/>
    <n v="171219044"/>
    <s v="Workplace"/>
    <s v="Outdoors"/>
    <m/>
    <m/>
    <m/>
    <m/>
    <m/>
    <s v="street, parking lots"/>
    <s v="Non-smoking adult"/>
    <m/>
    <m/>
    <s v="Elsewhere in US"/>
    <m/>
    <m/>
    <m/>
    <m/>
    <m/>
    <m/>
    <m/>
    <m/>
    <m/>
    <m/>
    <m/>
    <n v="0"/>
    <n v="4"/>
    <n v="3"/>
    <s v="No smoking sign"/>
    <m/>
    <m/>
    <m/>
    <s v="Visual clue"/>
    <m/>
    <s v="Uncle George is going to light up but doesn't in hospital because of a no smoking sign."/>
    <s v="Health of Non-Smoker"/>
    <s v="Other"/>
    <m/>
    <m/>
    <m/>
    <m/>
    <m/>
    <m/>
    <m/>
    <s v="NS sign in hospital and public pool"/>
    <m/>
    <m/>
    <s v="cigar"/>
    <s v="cigar"/>
    <s v="cigarette"/>
    <m/>
    <m/>
    <m/>
    <m/>
    <s v="cigarette"/>
    <m/>
    <m/>
    <m/>
    <m/>
    <m/>
    <s v="Pro"/>
    <n v="6"/>
    <n v="6"/>
    <n v="4"/>
    <n v="3"/>
    <s v="Specific brand"/>
    <s v="specific brand depiction"/>
    <n v="0"/>
    <n v="2.71"/>
    <n v="6"/>
    <n v="1"/>
    <n v="1"/>
    <m/>
    <m/>
  </r>
  <r>
    <n v="49137"/>
    <s v="Benchwarmers"/>
    <d v="2006-04-07T00:00:00"/>
    <x v="4"/>
    <s v="T10"/>
    <n v="80"/>
    <s v="Happy Madison"/>
    <x v="6"/>
    <m/>
    <x v="0"/>
    <n v="33000000"/>
    <n v="0"/>
    <m/>
    <n v="57651794"/>
    <s v="final"/>
    <n v="6.55"/>
    <n v="0"/>
    <n v="1"/>
    <n v="0"/>
    <n v="0"/>
    <s v="US"/>
    <s v="CA"/>
    <m/>
    <m/>
    <m/>
    <m/>
    <s v="Giarraputo, Jack; Sandler, Adam"/>
    <s v="Dugan, Dennis"/>
    <s v="Covert, Allen; Swardson, Nick"/>
    <s v="Brehme, Max E."/>
    <s v="Prior, Peck"/>
    <s v="Nolasco, Amaury"/>
    <s v="credited non-star"/>
    <s v="Cigarette"/>
    <s v="30+"/>
    <s v="Male"/>
    <s v="Hispanic"/>
    <m/>
    <s v="Bad guy"/>
    <s v="Non-IMDb, Extra"/>
    <s v="extra"/>
    <s v="Cigar"/>
    <s v="30+"/>
    <s v="Male"/>
    <s v="Caucasian"/>
    <m/>
    <m/>
    <m/>
    <m/>
    <m/>
    <m/>
    <m/>
    <m/>
    <m/>
    <m/>
    <m/>
    <m/>
    <m/>
    <m/>
    <m/>
    <m/>
    <m/>
    <m/>
    <m/>
    <m/>
    <m/>
    <m/>
    <m/>
    <m/>
    <m/>
    <m/>
    <m/>
    <m/>
    <m/>
    <m/>
    <m/>
    <m/>
    <m/>
    <m/>
    <m/>
    <m/>
    <m/>
    <m/>
    <m/>
    <m/>
    <m/>
    <m/>
    <m/>
    <m/>
    <m/>
    <m/>
    <m/>
    <m/>
    <m/>
    <m/>
    <m/>
    <m/>
    <m/>
    <m/>
    <m/>
    <m/>
    <m/>
    <m/>
    <m/>
    <m/>
    <m/>
    <m/>
    <m/>
    <m/>
    <m/>
    <m/>
    <m/>
    <m/>
    <m/>
    <m/>
    <m/>
    <m/>
    <m/>
    <m/>
    <m/>
    <m/>
    <m/>
    <m/>
    <m/>
    <m/>
    <m/>
    <m/>
    <m/>
    <m/>
    <m/>
    <m/>
    <m/>
    <m/>
    <m/>
    <n v="2"/>
    <n v="7"/>
    <n v="0"/>
    <n v="0"/>
    <n v="9"/>
    <s v="1 — 9"/>
    <n v="8801801"/>
    <n v="79216209"/>
    <s v="Outdoors"/>
    <m/>
    <m/>
    <m/>
    <m/>
    <m/>
    <m/>
    <s v="ball field"/>
    <m/>
    <m/>
    <m/>
    <s v="Elsewhere in US"/>
    <m/>
    <m/>
    <m/>
    <m/>
    <m/>
    <m/>
    <m/>
    <m/>
    <m/>
    <m/>
    <m/>
    <n v="0"/>
    <n v="1"/>
    <n v="1"/>
    <m/>
    <m/>
    <m/>
    <m/>
    <m/>
    <m/>
    <m/>
    <m/>
    <m/>
    <m/>
    <m/>
    <m/>
    <m/>
    <m/>
    <m/>
    <m/>
    <m/>
    <m/>
    <s v="cigar"/>
    <m/>
    <m/>
    <m/>
    <m/>
    <m/>
    <m/>
    <s v="cigar"/>
    <m/>
    <s v="cigarette"/>
    <s v="cigarette"/>
    <m/>
    <m/>
    <m/>
    <s v="Balanced"/>
    <n v="2"/>
    <n v="4"/>
    <n v="4"/>
    <n v="3"/>
    <m/>
    <m/>
    <n v="0"/>
    <n v="1.86"/>
    <n v="3"/>
    <n v="1"/>
    <n v="1"/>
    <m/>
    <m/>
  </r>
  <r>
    <n v="49138"/>
    <s v="Take the Lead"/>
    <d v="2006-04-07T00:00:00"/>
    <x v="4"/>
    <s v="T10"/>
    <n v="108"/>
    <s v="New Line"/>
    <x v="4"/>
    <m/>
    <x v="0"/>
    <n v="30000000"/>
    <n v="0"/>
    <m/>
    <n v="34703228"/>
    <s v="final"/>
    <n v="6.55"/>
    <n v="0"/>
    <n v="0"/>
    <n v="0"/>
    <n v="0"/>
    <s v="CAN"/>
    <m/>
    <s v="ON"/>
    <m/>
    <m/>
    <m/>
    <s v="Godsick, Christopher; Grace, Michelle; Nabatoff, Diane"/>
    <s v="Friedlander, Liz"/>
    <s v="Houston, Dianne"/>
    <s v="Mazzarella, Vinny"/>
    <s v="Ivison, Robert"/>
    <m/>
    <m/>
    <m/>
    <m/>
    <m/>
    <m/>
    <m/>
    <m/>
    <m/>
    <m/>
    <m/>
    <m/>
    <m/>
    <m/>
    <m/>
    <m/>
    <m/>
    <m/>
    <m/>
    <m/>
    <m/>
    <m/>
    <m/>
    <m/>
    <m/>
    <m/>
    <m/>
    <m/>
    <m/>
    <m/>
    <m/>
    <m/>
    <m/>
    <m/>
    <m/>
    <m/>
    <m/>
    <m/>
    <m/>
    <m/>
    <m/>
    <m/>
    <m/>
    <m/>
    <m/>
    <m/>
    <m/>
    <m/>
    <m/>
    <m/>
    <m/>
    <m/>
    <m/>
    <m/>
    <m/>
    <m/>
    <m/>
    <m/>
    <m/>
    <m/>
    <m/>
    <m/>
    <m/>
    <m/>
    <m/>
    <m/>
    <m/>
    <m/>
    <m/>
    <m/>
    <m/>
    <m/>
    <m/>
    <m/>
    <m/>
    <m/>
    <m/>
    <m/>
    <m/>
    <m/>
    <m/>
    <m/>
    <m/>
    <m/>
    <m/>
    <m/>
    <m/>
    <m/>
    <m/>
    <m/>
    <m/>
    <m/>
    <m/>
    <m/>
    <m/>
    <m/>
    <m/>
    <m/>
    <m/>
    <m/>
    <m/>
    <m/>
    <m/>
    <n v="0"/>
    <n v="0"/>
    <n v="0"/>
    <n v="0"/>
    <n v="0"/>
    <n v="0"/>
    <n v="5298203"/>
    <n v="0"/>
    <m/>
    <m/>
    <m/>
    <m/>
    <m/>
    <m/>
    <m/>
    <m/>
    <m/>
    <m/>
    <m/>
    <m/>
    <m/>
    <m/>
    <m/>
    <m/>
    <m/>
    <m/>
    <m/>
    <m/>
    <m/>
    <m/>
    <m/>
    <n v="0"/>
    <n v="0"/>
    <n v="0"/>
    <m/>
    <m/>
    <m/>
    <m/>
    <m/>
    <m/>
    <m/>
    <m/>
    <m/>
    <m/>
    <m/>
    <m/>
    <m/>
    <m/>
    <m/>
    <m/>
    <m/>
    <m/>
    <m/>
    <m/>
    <m/>
    <m/>
    <m/>
    <m/>
    <m/>
    <m/>
    <m/>
    <m/>
    <m/>
    <m/>
    <m/>
    <m/>
    <m/>
    <n v="0"/>
    <n v="0"/>
    <n v="0"/>
    <n v="0"/>
    <m/>
    <m/>
    <n v="0"/>
    <n v="0"/>
    <n v="1"/>
    <n v="1"/>
    <n v="1"/>
    <m/>
    <m/>
  </r>
  <r>
    <n v="49139"/>
    <s v="Lucky Number Slevin"/>
    <d v="2006-04-07T00:00:00"/>
    <x v="4"/>
    <s v="T10"/>
    <n v="109"/>
    <s v="Ascendant"/>
    <x v="0"/>
    <s v="MGM"/>
    <x v="1"/>
    <n v="27000000"/>
    <n v="0"/>
    <m/>
    <n v="22494487"/>
    <s v="final"/>
    <n v="6.55"/>
    <n v="0"/>
    <n v="1"/>
    <n v="0"/>
    <n v="0"/>
    <s v="CAN"/>
    <m/>
    <s v="QC"/>
    <m/>
    <m/>
    <m/>
    <s v="Eberts, Christopher; Grosch, Andreas; Jam, Kia; Kravis, Robert"/>
    <s v="McGuigan, Paul"/>
    <s v="Smilovic, Jason"/>
    <s v="Hamel, Denis"/>
    <s v="Hulme, Andrew"/>
    <s v="Non-IMDb, Extra"/>
    <s v="extra"/>
    <s v="Cigarette"/>
    <m/>
    <m/>
    <m/>
    <m/>
    <m/>
    <m/>
    <m/>
    <m/>
    <m/>
    <m/>
    <m/>
    <m/>
    <m/>
    <m/>
    <m/>
    <m/>
    <m/>
    <m/>
    <m/>
    <m/>
    <m/>
    <m/>
    <m/>
    <m/>
    <m/>
    <m/>
    <m/>
    <m/>
    <m/>
    <m/>
    <m/>
    <m/>
    <m/>
    <m/>
    <m/>
    <m/>
    <m/>
    <m/>
    <m/>
    <m/>
    <m/>
    <m/>
    <m/>
    <m/>
    <m/>
    <m/>
    <m/>
    <m/>
    <m/>
    <m/>
    <m/>
    <m/>
    <m/>
    <m/>
    <m/>
    <m/>
    <m/>
    <m/>
    <m/>
    <m/>
    <m/>
    <m/>
    <m/>
    <m/>
    <m/>
    <m/>
    <m/>
    <m/>
    <m/>
    <m/>
    <m/>
    <m/>
    <m/>
    <m/>
    <m/>
    <m/>
    <m/>
    <m/>
    <m/>
    <m/>
    <m/>
    <m/>
    <m/>
    <m/>
    <m/>
    <m/>
    <m/>
    <m/>
    <m/>
    <m/>
    <m/>
    <m/>
    <m/>
    <m/>
    <m/>
    <m/>
    <m/>
    <m/>
    <m/>
    <m/>
    <n v="2"/>
    <n v="0"/>
    <n v="0"/>
    <n v="0"/>
    <n v="2"/>
    <s v="1 — 9"/>
    <n v="3434273"/>
    <n v="6868546"/>
    <s v="Outdoors"/>
    <m/>
    <m/>
    <m/>
    <m/>
    <m/>
    <m/>
    <s v="street"/>
    <m/>
    <m/>
    <m/>
    <m/>
    <m/>
    <m/>
    <m/>
    <m/>
    <m/>
    <m/>
    <m/>
    <m/>
    <m/>
    <m/>
    <m/>
    <n v="0"/>
    <n v="0"/>
    <n v="1"/>
    <m/>
    <m/>
    <m/>
    <m/>
    <m/>
    <m/>
    <m/>
    <m/>
    <m/>
    <m/>
    <m/>
    <m/>
    <m/>
    <m/>
    <m/>
    <m/>
    <m/>
    <m/>
    <m/>
    <m/>
    <m/>
    <m/>
    <m/>
    <m/>
    <m/>
    <m/>
    <m/>
    <m/>
    <m/>
    <s v="cigarette"/>
    <m/>
    <m/>
    <s v="Neutral"/>
    <n v="2"/>
    <n v="0"/>
    <n v="2"/>
    <n v="1"/>
    <m/>
    <m/>
    <n v="0"/>
    <n v="0.71"/>
    <n v="2"/>
    <n v="1"/>
    <n v="1"/>
    <m/>
    <m/>
  </r>
  <r>
    <n v="49140"/>
    <s v="Phat Girlz"/>
    <d v="2006-04-07T00:00:00"/>
    <x v="4"/>
    <s v="T10"/>
    <n v="99"/>
    <s v="Outlaw"/>
    <x v="5"/>
    <m/>
    <x v="0"/>
    <n v="3000000"/>
    <n v="0"/>
    <m/>
    <n v="7059537"/>
    <s v="final"/>
    <n v="6.55"/>
    <n v="0"/>
    <n v="0"/>
    <n v="0"/>
    <n v="0"/>
    <s v="US"/>
    <s v="CA"/>
    <m/>
    <m/>
    <m/>
    <m/>
    <s v="Imes, Steven; Newmyer, Robert F."/>
    <s v="Likké, Nnegest"/>
    <s v="Likké, Nnegest"/>
    <s v="Baumgardner, Natasha"/>
    <s v="Arnold, Zack"/>
    <m/>
    <m/>
    <m/>
    <m/>
    <m/>
    <m/>
    <m/>
    <m/>
    <m/>
    <m/>
    <m/>
    <m/>
    <m/>
    <m/>
    <m/>
    <m/>
    <m/>
    <m/>
    <m/>
    <m/>
    <m/>
    <m/>
    <m/>
    <m/>
    <m/>
    <m/>
    <m/>
    <m/>
    <m/>
    <m/>
    <m/>
    <m/>
    <m/>
    <m/>
    <m/>
    <m/>
    <m/>
    <m/>
    <m/>
    <m/>
    <m/>
    <m/>
    <m/>
    <m/>
    <m/>
    <m/>
    <m/>
    <m/>
    <m/>
    <m/>
    <m/>
    <m/>
    <m/>
    <m/>
    <m/>
    <m/>
    <m/>
    <m/>
    <m/>
    <m/>
    <m/>
    <m/>
    <m/>
    <m/>
    <m/>
    <m/>
    <m/>
    <m/>
    <m/>
    <m/>
    <m/>
    <m/>
    <m/>
    <m/>
    <m/>
    <m/>
    <m/>
    <m/>
    <m/>
    <m/>
    <m/>
    <m/>
    <m/>
    <m/>
    <m/>
    <m/>
    <m/>
    <m/>
    <m/>
    <m/>
    <m/>
    <m/>
    <m/>
    <m/>
    <m/>
    <m/>
    <m/>
    <m/>
    <m/>
    <m/>
    <m/>
    <m/>
    <m/>
    <n v="0"/>
    <n v="0"/>
    <n v="0"/>
    <n v="0"/>
    <n v="0"/>
    <n v="0"/>
    <n v="1077792"/>
    <n v="0"/>
    <m/>
    <m/>
    <m/>
    <m/>
    <m/>
    <m/>
    <m/>
    <m/>
    <m/>
    <m/>
    <m/>
    <m/>
    <m/>
    <m/>
    <m/>
    <m/>
    <m/>
    <m/>
    <m/>
    <m/>
    <m/>
    <m/>
    <m/>
    <n v="0"/>
    <n v="0"/>
    <n v="0"/>
    <m/>
    <m/>
    <m/>
    <m/>
    <m/>
    <m/>
    <m/>
    <m/>
    <m/>
    <m/>
    <m/>
    <m/>
    <m/>
    <m/>
    <m/>
    <m/>
    <m/>
    <m/>
    <m/>
    <m/>
    <m/>
    <m/>
    <m/>
    <m/>
    <m/>
    <m/>
    <m/>
    <m/>
    <m/>
    <m/>
    <m/>
    <m/>
    <m/>
    <n v="0"/>
    <n v="0"/>
    <n v="0"/>
    <n v="0"/>
    <m/>
    <m/>
    <n v="0"/>
    <n v="0"/>
    <n v="1"/>
    <n v="1"/>
    <n v="1"/>
    <m/>
    <m/>
  </r>
  <r>
    <n v="49141"/>
    <s v="Thank You for Smoking"/>
    <d v="2006-04-07T00:00:00"/>
    <x v="4"/>
    <s v="T10"/>
    <n v="92"/>
    <s v="ContentFilm"/>
    <x v="5"/>
    <m/>
    <x v="1"/>
    <n v="6500000"/>
    <n v="0"/>
    <m/>
    <n v="24792061"/>
    <s v="final"/>
    <n v="6.55"/>
    <n v="0"/>
    <n v="1"/>
    <n v="0"/>
    <n v="0"/>
    <s v="US"/>
    <s v="CA"/>
    <m/>
    <m/>
    <m/>
    <m/>
    <s v="Sacks, David O."/>
    <s v="Reitman, Jason"/>
    <s v="Reitman, Jason"/>
    <s v="Hunsaker, Eric"/>
    <s v="Glauberman, Dana E."/>
    <s v="Eckhart, Aaron"/>
    <s v="star"/>
    <s v="Cigarette"/>
    <s v="30+"/>
    <s v="Male"/>
    <s v="Caucasian"/>
    <m/>
    <m/>
    <s v="Duvall, Robert"/>
    <s v="star"/>
    <s v="Cigar"/>
    <s v="30+"/>
    <s v="Male"/>
    <s v="Caucasian"/>
    <m/>
    <m/>
    <m/>
    <m/>
    <m/>
    <m/>
    <m/>
    <m/>
    <m/>
    <m/>
    <m/>
    <m/>
    <m/>
    <m/>
    <m/>
    <m/>
    <m/>
    <m/>
    <m/>
    <m/>
    <m/>
    <m/>
    <m/>
    <m/>
    <m/>
    <m/>
    <m/>
    <m/>
    <m/>
    <m/>
    <m/>
    <m/>
    <m/>
    <m/>
    <m/>
    <m/>
    <m/>
    <m/>
    <m/>
    <m/>
    <m/>
    <m/>
    <m/>
    <m/>
    <m/>
    <m/>
    <m/>
    <m/>
    <m/>
    <m/>
    <m/>
    <m/>
    <m/>
    <m/>
    <m/>
    <m/>
    <m/>
    <m/>
    <m/>
    <m/>
    <m/>
    <m/>
    <m/>
    <m/>
    <m/>
    <m/>
    <m/>
    <m/>
    <m/>
    <m/>
    <m/>
    <m/>
    <m/>
    <m/>
    <m/>
    <s v="Marlboro; Kool; Marlboro"/>
    <s v="Marlboro"/>
    <s v="No actor use"/>
    <s v="Mentioned"/>
    <m/>
    <s v="Kool"/>
    <s v="No actor use"/>
    <s v="Mentioned"/>
    <m/>
    <s v="Marlboro"/>
    <s v="No actor use"/>
    <s v="Billboard or poster"/>
    <m/>
    <m/>
    <n v="0"/>
    <n v="4"/>
    <n v="0"/>
    <n v="0"/>
    <n v="4"/>
    <s v="1 — 9"/>
    <n v="3785047"/>
    <n v="15140188"/>
    <s v="Medical facility"/>
    <m/>
    <m/>
    <m/>
    <m/>
    <m/>
    <s v="country club"/>
    <m/>
    <s v="Designated non-smoking area"/>
    <m/>
    <m/>
    <s v="California"/>
    <m/>
    <m/>
    <m/>
    <m/>
    <m/>
    <m/>
    <m/>
    <m/>
    <m/>
    <m/>
    <m/>
    <n v="2"/>
    <n v="0"/>
    <n v="0"/>
    <s v="No smoking sign"/>
    <m/>
    <m/>
    <m/>
    <s v="Comment by actor/actress"/>
    <s v="Many comments- refer to raw data for all comments"/>
    <m/>
    <s v="Health of Smoker"/>
    <s v="Comment by actor/actress"/>
    <s v="Many comments- refer to raw data for all comments"/>
    <m/>
    <s v="Health of Non-Smoker"/>
    <m/>
    <m/>
    <m/>
    <m/>
    <m/>
    <m/>
    <m/>
    <m/>
    <s v="cigar"/>
    <m/>
    <m/>
    <m/>
    <m/>
    <m/>
    <s v="cigar"/>
    <m/>
    <m/>
    <s v="cigarette"/>
    <m/>
    <m/>
    <s v="Pro"/>
    <n v="6"/>
    <n v="6"/>
    <n v="6"/>
    <n v="2"/>
    <s v="Specific brand, tobacco use in designated non-smoking area"/>
    <s v="use in non-smoking area; specific brand depiction"/>
    <n v="0"/>
    <n v="2.85"/>
    <n v="6"/>
    <n v="1"/>
    <n v="1"/>
    <m/>
    <s v="Also, depicts negative consequences of smoking. Smoking in a hospital and hundreds of cigarettes are shown as art work."/>
  </r>
  <r>
    <n v="49142"/>
    <s v="Scary Movie 4"/>
    <d v="2006-04-14T00:00:00"/>
    <x v="4"/>
    <s v="T10"/>
    <n v="83"/>
    <s v="Brad Grey"/>
    <x v="0"/>
    <s v="Weinstein"/>
    <x v="0"/>
    <n v="45000000"/>
    <n v="0"/>
    <m/>
    <n v="90703745"/>
    <s v="final"/>
    <n v="6.55"/>
    <n v="0"/>
    <n v="0"/>
    <n v="0"/>
    <n v="0"/>
    <s v="CAN"/>
    <m/>
    <s v="BC"/>
    <m/>
    <m/>
    <m/>
    <s v="Mazin, Craig"/>
    <s v="Zucker, David"/>
    <s v="Mazin, Craig; Abrahams, Jim"/>
    <s v="Coutts, Graham"/>
    <s v="Herring, Craig"/>
    <m/>
    <m/>
    <m/>
    <m/>
    <m/>
    <m/>
    <m/>
    <m/>
    <m/>
    <m/>
    <m/>
    <m/>
    <m/>
    <m/>
    <m/>
    <m/>
    <m/>
    <m/>
    <m/>
    <m/>
    <m/>
    <m/>
    <m/>
    <m/>
    <m/>
    <m/>
    <m/>
    <m/>
    <m/>
    <m/>
    <m/>
    <m/>
    <m/>
    <m/>
    <m/>
    <m/>
    <m/>
    <m/>
    <m/>
    <m/>
    <m/>
    <m/>
    <m/>
    <m/>
    <m/>
    <m/>
    <m/>
    <m/>
    <m/>
    <m/>
    <m/>
    <m/>
    <m/>
    <m/>
    <m/>
    <m/>
    <m/>
    <m/>
    <m/>
    <m/>
    <m/>
    <m/>
    <m/>
    <m/>
    <m/>
    <m/>
    <m/>
    <m/>
    <m/>
    <m/>
    <m/>
    <m/>
    <m/>
    <m/>
    <m/>
    <m/>
    <m/>
    <m/>
    <m/>
    <m/>
    <m/>
    <m/>
    <m/>
    <m/>
    <m/>
    <m/>
    <m/>
    <m/>
    <m/>
    <m/>
    <m/>
    <m/>
    <m/>
    <m/>
    <m/>
    <m/>
    <m/>
    <m/>
    <m/>
    <m/>
    <m/>
    <m/>
    <m/>
    <n v="0"/>
    <n v="0"/>
    <n v="0"/>
    <n v="0"/>
    <n v="0"/>
    <n v="0"/>
    <n v="13847900"/>
    <n v="0"/>
    <m/>
    <m/>
    <m/>
    <m/>
    <m/>
    <m/>
    <m/>
    <m/>
    <m/>
    <m/>
    <m/>
    <m/>
    <m/>
    <m/>
    <m/>
    <m/>
    <m/>
    <m/>
    <m/>
    <m/>
    <m/>
    <m/>
    <m/>
    <n v="0"/>
    <n v="0"/>
    <n v="0"/>
    <m/>
    <m/>
    <m/>
    <m/>
    <m/>
    <m/>
    <m/>
    <m/>
    <m/>
    <m/>
    <m/>
    <m/>
    <m/>
    <m/>
    <m/>
    <m/>
    <m/>
    <m/>
    <m/>
    <m/>
    <m/>
    <m/>
    <m/>
    <m/>
    <m/>
    <m/>
    <m/>
    <m/>
    <m/>
    <m/>
    <m/>
    <m/>
    <m/>
    <n v="0"/>
    <n v="0"/>
    <n v="0"/>
    <n v="0"/>
    <m/>
    <m/>
    <n v="0"/>
    <n v="0"/>
    <n v="1"/>
    <n v="1"/>
    <n v="1"/>
    <m/>
    <m/>
  </r>
  <r>
    <n v="49143"/>
    <s v="Wild, The"/>
    <d v="2006-04-14T00:00:00"/>
    <x v="4"/>
    <s v="T10"/>
    <n v="94"/>
    <s v="ContraFilm"/>
    <x v="1"/>
    <m/>
    <x v="3"/>
    <n v="80000000"/>
    <n v="0"/>
    <m/>
    <n v="37371315"/>
    <s v="final"/>
    <n v="6.55"/>
    <n v="0"/>
    <n v="0"/>
    <n v="0"/>
    <n v="0"/>
    <s v="CAN"/>
    <m/>
    <s v="ON"/>
    <m/>
    <m/>
    <m/>
    <s v="Flynn, Beau; Goldman, Clint"/>
    <s v="Williams, Steve 'Spaz'"/>
    <s v="Gibson, Mark; Halprin, Clint"/>
    <m/>
    <s v="Balcerek, Scott"/>
    <m/>
    <m/>
    <m/>
    <m/>
    <m/>
    <m/>
    <m/>
    <m/>
    <m/>
    <m/>
    <m/>
    <m/>
    <m/>
    <m/>
    <m/>
    <m/>
    <m/>
    <m/>
    <m/>
    <m/>
    <m/>
    <m/>
    <m/>
    <m/>
    <m/>
    <m/>
    <m/>
    <m/>
    <m/>
    <m/>
    <m/>
    <m/>
    <m/>
    <m/>
    <m/>
    <m/>
    <m/>
    <m/>
    <m/>
    <m/>
    <m/>
    <m/>
    <m/>
    <m/>
    <m/>
    <m/>
    <m/>
    <m/>
    <m/>
    <m/>
    <m/>
    <m/>
    <m/>
    <m/>
    <m/>
    <m/>
    <m/>
    <m/>
    <m/>
    <m/>
    <m/>
    <m/>
    <m/>
    <m/>
    <m/>
    <m/>
    <m/>
    <m/>
    <m/>
    <m/>
    <m/>
    <m/>
    <m/>
    <m/>
    <m/>
    <m/>
    <m/>
    <m/>
    <m/>
    <m/>
    <m/>
    <m/>
    <m/>
    <m/>
    <m/>
    <m/>
    <m/>
    <m/>
    <m/>
    <m/>
    <m/>
    <m/>
    <m/>
    <m/>
    <m/>
    <m/>
    <m/>
    <m/>
    <m/>
    <m/>
    <m/>
    <m/>
    <m/>
    <n v="0"/>
    <n v="0"/>
    <n v="0"/>
    <n v="0"/>
    <n v="0"/>
    <n v="0"/>
    <n v="5705544"/>
    <n v="0"/>
    <m/>
    <m/>
    <m/>
    <m/>
    <m/>
    <m/>
    <m/>
    <m/>
    <m/>
    <m/>
    <m/>
    <m/>
    <m/>
    <m/>
    <m/>
    <m/>
    <m/>
    <m/>
    <m/>
    <m/>
    <m/>
    <m/>
    <m/>
    <n v="0"/>
    <n v="0"/>
    <n v="0"/>
    <m/>
    <m/>
    <m/>
    <m/>
    <m/>
    <m/>
    <m/>
    <m/>
    <m/>
    <m/>
    <m/>
    <m/>
    <m/>
    <m/>
    <m/>
    <m/>
    <m/>
    <m/>
    <m/>
    <m/>
    <m/>
    <m/>
    <m/>
    <m/>
    <m/>
    <m/>
    <m/>
    <m/>
    <m/>
    <m/>
    <m/>
    <m/>
    <m/>
    <n v="0"/>
    <n v="0"/>
    <n v="0"/>
    <n v="0"/>
    <m/>
    <m/>
    <n v="0"/>
    <n v="0"/>
    <n v="1"/>
    <n v="1"/>
    <n v="1"/>
    <m/>
    <m/>
  </r>
  <r>
    <n v="49144"/>
    <s v="Silent Hill"/>
    <d v="2006-04-21T00:00:00"/>
    <x v="4"/>
    <s v="T10"/>
    <n v="127"/>
    <s v="Davis-Film"/>
    <x v="6"/>
    <m/>
    <x v="1"/>
    <n v="50000000"/>
    <n v="0"/>
    <m/>
    <n v="46982632"/>
    <s v="final"/>
    <n v="6.55"/>
    <n v="0"/>
    <n v="1"/>
    <n v="0"/>
    <n v="0"/>
    <s v="CAN"/>
    <m/>
    <s v="ON"/>
    <m/>
    <m/>
    <m/>
    <s v="Carmody, Don; Hadida, Samuel"/>
    <s v="Gans, Christophe"/>
    <s v="Avary, Roger"/>
    <s v="Geggie, Christopher"/>
    <s v="Prangere, Sebastien"/>
    <s v="Gabriel, Ron"/>
    <s v="credited non-star"/>
    <s v="Cigarette"/>
    <s v="30+"/>
    <s v="Male"/>
    <s v="Caucasian"/>
    <m/>
    <s v="Good guy"/>
    <m/>
    <m/>
    <m/>
    <m/>
    <m/>
    <m/>
    <m/>
    <m/>
    <m/>
    <m/>
    <m/>
    <m/>
    <m/>
    <m/>
    <m/>
    <m/>
    <m/>
    <m/>
    <m/>
    <m/>
    <m/>
    <m/>
    <m/>
    <m/>
    <m/>
    <m/>
    <m/>
    <m/>
    <m/>
    <m/>
    <m/>
    <m/>
    <m/>
    <m/>
    <m/>
    <m/>
    <m/>
    <m/>
    <m/>
    <m/>
    <m/>
    <m/>
    <m/>
    <m/>
    <m/>
    <m/>
    <m/>
    <m/>
    <m/>
    <m/>
    <m/>
    <m/>
    <m/>
    <m/>
    <m/>
    <m/>
    <m/>
    <m/>
    <m/>
    <m/>
    <m/>
    <m/>
    <m/>
    <m/>
    <m/>
    <m/>
    <m/>
    <m/>
    <m/>
    <m/>
    <m/>
    <m/>
    <m/>
    <m/>
    <m/>
    <m/>
    <m/>
    <m/>
    <m/>
    <m/>
    <m/>
    <m/>
    <m/>
    <m/>
    <m/>
    <m/>
    <m/>
    <m/>
    <m/>
    <m/>
    <m/>
    <m/>
    <m/>
    <m/>
    <m/>
    <n v="2"/>
    <n v="0"/>
    <n v="0"/>
    <n v="0"/>
    <n v="2"/>
    <s v="1 — 9"/>
    <n v="7172921"/>
    <n v="14345842"/>
    <s v="Workplace"/>
    <m/>
    <m/>
    <m/>
    <m/>
    <m/>
    <m/>
    <m/>
    <m/>
    <m/>
    <m/>
    <s v="Elsewhere in US"/>
    <m/>
    <m/>
    <m/>
    <m/>
    <m/>
    <m/>
    <m/>
    <m/>
    <m/>
    <m/>
    <m/>
    <n v="0"/>
    <n v="1"/>
    <n v="0"/>
    <m/>
    <m/>
    <m/>
    <m/>
    <m/>
    <m/>
    <m/>
    <m/>
    <m/>
    <m/>
    <m/>
    <m/>
    <m/>
    <m/>
    <m/>
    <m/>
    <m/>
    <m/>
    <m/>
    <m/>
    <m/>
    <m/>
    <m/>
    <m/>
    <m/>
    <m/>
    <m/>
    <m/>
    <m/>
    <s v="cigarette"/>
    <m/>
    <m/>
    <s v="Neutral"/>
    <n v="2"/>
    <n v="2"/>
    <n v="4"/>
    <n v="2"/>
    <m/>
    <m/>
    <n v="0"/>
    <n v="1.43"/>
    <n v="2"/>
    <n v="1"/>
    <n v="1"/>
    <m/>
    <m/>
  </r>
  <r>
    <n v="49145"/>
    <s v="Sentinel, The"/>
    <d v="2006-04-21T00:00:00"/>
    <x v="4"/>
    <s v="T10"/>
    <n v="108"/>
    <s v="Regency"/>
    <x v="5"/>
    <m/>
    <x v="0"/>
    <n v="60000000"/>
    <n v="0"/>
    <m/>
    <n v="36279230"/>
    <s v="final"/>
    <n v="6.55"/>
    <n v="0"/>
    <n v="1"/>
    <n v="0"/>
    <n v="0"/>
    <s v="CAN"/>
    <m/>
    <s v="ON"/>
    <m/>
    <m/>
    <m/>
    <s v="Douglas, Michael; Drogin, Marcy; Milchan, Arnon"/>
    <s v="Johnson, Clark"/>
    <s v="Nolfi, George"/>
    <s v="Pellegrini, Chris"/>
    <s v="Mollo, Cindy"/>
    <m/>
    <m/>
    <m/>
    <m/>
    <m/>
    <m/>
    <m/>
    <m/>
    <m/>
    <m/>
    <m/>
    <m/>
    <m/>
    <m/>
    <m/>
    <m/>
    <m/>
    <m/>
    <m/>
    <m/>
    <m/>
    <m/>
    <m/>
    <m/>
    <m/>
    <m/>
    <m/>
    <m/>
    <m/>
    <m/>
    <m/>
    <m/>
    <m/>
    <m/>
    <m/>
    <m/>
    <m/>
    <m/>
    <m/>
    <m/>
    <m/>
    <m/>
    <m/>
    <m/>
    <m/>
    <m/>
    <m/>
    <m/>
    <m/>
    <m/>
    <m/>
    <m/>
    <m/>
    <m/>
    <m/>
    <m/>
    <m/>
    <m/>
    <m/>
    <m/>
    <m/>
    <m/>
    <m/>
    <m/>
    <m/>
    <m/>
    <m/>
    <m/>
    <m/>
    <m/>
    <m/>
    <m/>
    <m/>
    <m/>
    <m/>
    <m/>
    <m/>
    <m/>
    <m/>
    <m/>
    <m/>
    <m/>
    <m/>
    <m/>
    <m/>
    <m/>
    <m/>
    <m/>
    <m/>
    <m/>
    <m/>
    <m/>
    <m/>
    <m/>
    <m/>
    <m/>
    <m/>
    <m/>
    <m/>
    <m/>
    <m/>
    <m/>
    <m/>
    <n v="3"/>
    <n v="0"/>
    <n v="0"/>
    <n v="0"/>
    <n v="3"/>
    <s v="1 — 9"/>
    <n v="5538814"/>
    <n v="16616442"/>
    <m/>
    <m/>
    <m/>
    <m/>
    <m/>
    <m/>
    <m/>
    <m/>
    <m/>
    <m/>
    <m/>
    <m/>
    <m/>
    <m/>
    <m/>
    <m/>
    <m/>
    <m/>
    <m/>
    <m/>
    <m/>
    <m/>
    <m/>
    <n v="0"/>
    <n v="0"/>
    <n v="0"/>
    <m/>
    <m/>
    <m/>
    <m/>
    <m/>
    <m/>
    <m/>
    <m/>
    <m/>
    <m/>
    <m/>
    <m/>
    <m/>
    <m/>
    <m/>
    <m/>
    <m/>
    <m/>
    <m/>
    <m/>
    <m/>
    <m/>
    <m/>
    <m/>
    <m/>
    <m/>
    <m/>
    <m/>
    <m/>
    <s v="cigarette"/>
    <m/>
    <m/>
    <s v="Neutral"/>
    <n v="2"/>
    <n v="0"/>
    <n v="0"/>
    <n v="0"/>
    <m/>
    <m/>
    <n v="0"/>
    <n v="0.28000000000000003"/>
    <n v="1"/>
    <n v="1"/>
    <n v="1"/>
    <m/>
    <s v="Only an ashtray with butts in it is shown 3 times, no one seen smoking."/>
  </r>
  <r>
    <n v="49146"/>
    <s v="American Dreamz"/>
    <d v="2006-04-21T00:00:00"/>
    <x v="4"/>
    <s v="T10"/>
    <n v="107"/>
    <s v="Depth of Field"/>
    <x v="2"/>
    <m/>
    <x v="0"/>
    <n v="19000000"/>
    <n v="0"/>
    <m/>
    <n v="7156725"/>
    <s v="final"/>
    <n v="6.55"/>
    <n v="0"/>
    <n v="1"/>
    <n v="0"/>
    <n v="0"/>
    <s v="US"/>
    <s v="CA"/>
    <m/>
    <m/>
    <m/>
    <m/>
    <s v="Liber, Rodney M.; Miano, Andrew; Weitz, Chris; Weitz, Paul"/>
    <s v="Weitz, Paul"/>
    <s v="Weitz, Paul"/>
    <s v="Bonaventura, Tony"/>
    <s v="Kerstein, Myron I."/>
    <s v="Dafoe, Willem"/>
    <s v="star"/>
    <s v="Cigar"/>
    <s v="30+"/>
    <s v="Male"/>
    <s v="Caucasian"/>
    <m/>
    <s v="Bad guy"/>
    <m/>
    <m/>
    <m/>
    <m/>
    <m/>
    <m/>
    <m/>
    <m/>
    <m/>
    <m/>
    <m/>
    <m/>
    <m/>
    <m/>
    <m/>
    <m/>
    <m/>
    <m/>
    <m/>
    <m/>
    <m/>
    <m/>
    <m/>
    <m/>
    <m/>
    <m/>
    <m/>
    <m/>
    <m/>
    <m/>
    <m/>
    <m/>
    <m/>
    <m/>
    <m/>
    <m/>
    <m/>
    <m/>
    <m/>
    <m/>
    <m/>
    <m/>
    <m/>
    <m/>
    <m/>
    <m/>
    <m/>
    <m/>
    <m/>
    <m/>
    <m/>
    <m/>
    <m/>
    <m/>
    <m/>
    <m/>
    <m/>
    <m/>
    <m/>
    <m/>
    <m/>
    <m/>
    <m/>
    <m/>
    <m/>
    <m/>
    <m/>
    <m/>
    <m/>
    <m/>
    <m/>
    <m/>
    <m/>
    <m/>
    <m/>
    <m/>
    <m/>
    <m/>
    <m/>
    <m/>
    <m/>
    <m/>
    <m/>
    <m/>
    <m/>
    <m/>
    <m/>
    <m/>
    <m/>
    <m/>
    <m/>
    <m/>
    <m/>
    <m/>
    <m/>
    <n v="0"/>
    <n v="8"/>
    <n v="0"/>
    <n v="0"/>
    <n v="8"/>
    <s v="1 — 9"/>
    <n v="1092630"/>
    <n v="8741040"/>
    <s v="Workplace"/>
    <m/>
    <m/>
    <m/>
    <m/>
    <m/>
    <m/>
    <m/>
    <m/>
    <m/>
    <m/>
    <s v="California"/>
    <m/>
    <m/>
    <s v="Elsewhere in US"/>
    <m/>
    <m/>
    <m/>
    <m/>
    <m/>
    <m/>
    <m/>
    <m/>
    <n v="1"/>
    <n v="0"/>
    <n v="0"/>
    <m/>
    <m/>
    <m/>
    <m/>
    <m/>
    <m/>
    <m/>
    <m/>
    <m/>
    <m/>
    <m/>
    <m/>
    <m/>
    <m/>
    <m/>
    <m/>
    <m/>
    <m/>
    <m/>
    <m/>
    <s v="cigar"/>
    <m/>
    <m/>
    <m/>
    <m/>
    <m/>
    <m/>
    <m/>
    <m/>
    <m/>
    <m/>
    <m/>
    <s v="Pro"/>
    <n v="2"/>
    <n v="6"/>
    <n v="6"/>
    <n v="3"/>
    <m/>
    <m/>
    <n v="0"/>
    <n v="2.4300000000000002"/>
    <n v="3"/>
    <n v="1"/>
    <n v="1"/>
    <m/>
    <m/>
  </r>
  <r>
    <n v="49147"/>
    <s v="Friends with Money"/>
    <d v="2006-04-21T00:00:00"/>
    <x v="4"/>
    <s v="T10"/>
    <n v="88"/>
    <s v="This is That"/>
    <x v="6"/>
    <m/>
    <x v="1"/>
    <n v="6500000"/>
    <n v="0"/>
    <m/>
    <n v="13367101"/>
    <s v="final"/>
    <n v="6.55"/>
    <n v="0"/>
    <n v="1"/>
    <n v="0"/>
    <n v="0"/>
    <s v="US"/>
    <s v="CA"/>
    <m/>
    <m/>
    <m/>
    <m/>
    <s v="Bregman, Anthony"/>
    <s v="Holofcener, Nicole"/>
    <s v="Holofcener, Nicole"/>
    <s v="Bankins, Peter"/>
    <s v="Frazen, Robert"/>
    <s v="Aniston, Jennifer"/>
    <s v="star"/>
    <s v="Cigarette"/>
    <s v="30+"/>
    <s v="Female"/>
    <s v="Caucasian"/>
    <m/>
    <s v="Good guy"/>
    <m/>
    <m/>
    <m/>
    <m/>
    <m/>
    <m/>
    <m/>
    <m/>
    <m/>
    <m/>
    <m/>
    <m/>
    <m/>
    <m/>
    <m/>
    <m/>
    <m/>
    <m/>
    <m/>
    <m/>
    <m/>
    <m/>
    <m/>
    <m/>
    <m/>
    <m/>
    <m/>
    <m/>
    <m/>
    <m/>
    <m/>
    <m/>
    <m/>
    <m/>
    <m/>
    <m/>
    <m/>
    <m/>
    <m/>
    <m/>
    <m/>
    <m/>
    <m/>
    <m/>
    <m/>
    <m/>
    <m/>
    <m/>
    <m/>
    <m/>
    <m/>
    <m/>
    <m/>
    <m/>
    <m/>
    <m/>
    <m/>
    <m/>
    <m/>
    <m/>
    <m/>
    <m/>
    <m/>
    <m/>
    <m/>
    <m/>
    <m/>
    <m/>
    <m/>
    <m/>
    <m/>
    <m/>
    <m/>
    <m/>
    <m/>
    <m/>
    <m/>
    <m/>
    <m/>
    <m/>
    <m/>
    <m/>
    <m/>
    <m/>
    <m/>
    <m/>
    <m/>
    <m/>
    <m/>
    <m/>
    <m/>
    <m/>
    <m/>
    <m/>
    <m/>
    <n v="3"/>
    <n v="0"/>
    <n v="0"/>
    <n v="0"/>
    <n v="3"/>
    <s v="1 — 9"/>
    <n v="2040779"/>
    <n v="6122337"/>
    <s v="Home"/>
    <s v="Vehicle"/>
    <m/>
    <m/>
    <m/>
    <m/>
    <m/>
    <m/>
    <m/>
    <m/>
    <m/>
    <s v="California"/>
    <m/>
    <m/>
    <m/>
    <m/>
    <m/>
    <m/>
    <m/>
    <m/>
    <m/>
    <m/>
    <m/>
    <n v="1"/>
    <n v="0"/>
    <n v="0"/>
    <s v="Comment by actor/actress"/>
    <s v="Friends to Cusack about husband &quot;He still smokes? How do you stand it?&quot; Germann &quot;They wouldn't let me smoke out there&quot;"/>
    <m/>
    <s v="Health of Non-Smoker"/>
    <s v="Comment by actor/actress"/>
    <s v="Comment about Germann &quot;I can't believe he smokes &amp; she lets him&quot; Also talks about the myth that he's so rich he can't get lung cancer"/>
    <m/>
    <s v="Health of Smoker"/>
    <m/>
    <m/>
    <m/>
    <m/>
    <m/>
    <m/>
    <m/>
    <m/>
    <m/>
    <m/>
    <m/>
    <m/>
    <m/>
    <m/>
    <m/>
    <m/>
    <s v="cigarette"/>
    <s v="cigarette"/>
    <m/>
    <m/>
    <m/>
    <m/>
    <s v="cigarette"/>
    <s v="anti comments"/>
    <s v="Balanced"/>
    <n v="2"/>
    <n v="4"/>
    <n v="6"/>
    <n v="2"/>
    <m/>
    <m/>
    <n v="0"/>
    <n v="2"/>
    <n v="3"/>
    <n v="1"/>
    <n v="1"/>
    <m/>
    <m/>
  </r>
  <r>
    <n v="49148"/>
    <s v="R.V."/>
    <d v="2006-04-28T00:00:00"/>
    <x v="4"/>
    <s v="T10"/>
    <n v="98"/>
    <s v="Relativity"/>
    <x v="6"/>
    <m/>
    <x v="2"/>
    <n v="65000000"/>
    <n v="0"/>
    <m/>
    <n v="71402035"/>
    <s v="final"/>
    <n v="6.55"/>
    <n v="0"/>
    <n v="0"/>
    <n v="0"/>
    <n v="0"/>
    <s v="CAN"/>
    <m/>
    <s v="BC"/>
    <s v="CAN"/>
    <m/>
    <s v="AB"/>
    <s v="Cohen, Bobby; Fisher, Lucy; Wick, Douglas"/>
    <s v="Sonnenfeld, Barry"/>
    <s v="Rodkey, Geoff"/>
    <s v="Anderson, Don"/>
    <s v="Tent, Kevin"/>
    <m/>
    <m/>
    <m/>
    <m/>
    <m/>
    <m/>
    <m/>
    <m/>
    <m/>
    <m/>
    <m/>
    <m/>
    <m/>
    <m/>
    <m/>
    <m/>
    <m/>
    <m/>
    <m/>
    <m/>
    <m/>
    <m/>
    <m/>
    <m/>
    <m/>
    <m/>
    <m/>
    <m/>
    <m/>
    <m/>
    <m/>
    <m/>
    <m/>
    <m/>
    <m/>
    <m/>
    <m/>
    <m/>
    <m/>
    <m/>
    <m/>
    <m/>
    <m/>
    <m/>
    <m/>
    <m/>
    <m/>
    <m/>
    <m/>
    <m/>
    <m/>
    <m/>
    <m/>
    <m/>
    <m/>
    <m/>
    <m/>
    <m/>
    <m/>
    <m/>
    <m/>
    <m/>
    <m/>
    <m/>
    <m/>
    <m/>
    <m/>
    <m/>
    <m/>
    <m/>
    <m/>
    <m/>
    <m/>
    <m/>
    <m/>
    <m/>
    <m/>
    <m/>
    <m/>
    <m/>
    <m/>
    <m/>
    <m/>
    <m/>
    <m/>
    <m/>
    <m/>
    <m/>
    <m/>
    <m/>
    <m/>
    <m/>
    <m/>
    <m/>
    <m/>
    <m/>
    <m/>
    <m/>
    <m/>
    <m/>
    <m/>
    <m/>
    <m/>
    <n v="0"/>
    <n v="0"/>
    <n v="0"/>
    <n v="0"/>
    <n v="0"/>
    <n v="0"/>
    <n v="10901074"/>
    <n v="0"/>
    <m/>
    <m/>
    <m/>
    <m/>
    <m/>
    <m/>
    <m/>
    <m/>
    <m/>
    <m/>
    <m/>
    <m/>
    <m/>
    <m/>
    <m/>
    <m/>
    <m/>
    <m/>
    <m/>
    <m/>
    <m/>
    <m/>
    <m/>
    <n v="0"/>
    <n v="0"/>
    <n v="0"/>
    <s v="Comment by actor/actress"/>
    <s v="Robin Williams asks for non-smoking section in restaurant"/>
    <m/>
    <s v="Health of Non-Smoker"/>
    <m/>
    <m/>
    <m/>
    <m/>
    <m/>
    <m/>
    <m/>
    <m/>
    <m/>
    <m/>
    <m/>
    <m/>
    <m/>
    <m/>
    <m/>
    <m/>
    <m/>
    <m/>
    <m/>
    <m/>
    <m/>
    <m/>
    <m/>
    <m/>
    <m/>
    <m/>
    <m/>
    <m/>
    <m/>
    <n v="0"/>
    <n v="0"/>
    <n v="0"/>
    <n v="0"/>
    <m/>
    <m/>
    <n v="0"/>
    <n v="0"/>
    <n v="1"/>
    <n v="1"/>
    <n v="1"/>
    <m/>
    <m/>
  </r>
  <r>
    <n v="49149"/>
    <s v="United 93"/>
    <d v="2006-04-28T00:00:00"/>
    <x v="4"/>
    <s v="T10"/>
    <n v="111"/>
    <s v="Kimmel"/>
    <x v="2"/>
    <m/>
    <x v="1"/>
    <n v="15000000"/>
    <n v="0"/>
    <m/>
    <n v="31471430"/>
    <s v="final"/>
    <n v="6.55"/>
    <n v="0"/>
    <n v="0"/>
    <n v="0"/>
    <n v="0"/>
    <s v="UK"/>
    <m/>
    <m/>
    <s v="VAR"/>
    <m/>
    <m/>
    <s v="Bevan, Tim; Fellner, Eric; Levin, Lloyd"/>
    <s v="Greengrass, Paul"/>
    <s v="Greengrass, Paul"/>
    <s v="Mills V, Richard"/>
    <s v="Douglas, Clare"/>
    <m/>
    <m/>
    <m/>
    <m/>
    <m/>
    <m/>
    <m/>
    <m/>
    <m/>
    <m/>
    <m/>
    <m/>
    <m/>
    <m/>
    <m/>
    <m/>
    <m/>
    <m/>
    <m/>
    <m/>
    <m/>
    <m/>
    <m/>
    <m/>
    <m/>
    <m/>
    <m/>
    <m/>
    <m/>
    <m/>
    <m/>
    <m/>
    <m/>
    <m/>
    <m/>
    <m/>
    <m/>
    <m/>
    <m/>
    <m/>
    <m/>
    <m/>
    <m/>
    <m/>
    <m/>
    <m/>
    <m/>
    <m/>
    <m/>
    <m/>
    <m/>
    <m/>
    <m/>
    <m/>
    <m/>
    <m/>
    <m/>
    <m/>
    <m/>
    <m/>
    <m/>
    <m/>
    <m/>
    <m/>
    <m/>
    <m/>
    <m/>
    <m/>
    <m/>
    <m/>
    <m/>
    <m/>
    <m/>
    <m/>
    <m/>
    <m/>
    <m/>
    <m/>
    <m/>
    <m/>
    <m/>
    <m/>
    <m/>
    <m/>
    <m/>
    <m/>
    <m/>
    <m/>
    <m/>
    <m/>
    <m/>
    <m/>
    <m/>
    <m/>
    <m/>
    <m/>
    <m/>
    <m/>
    <m/>
    <m/>
    <m/>
    <m/>
    <m/>
    <n v="0"/>
    <n v="0"/>
    <n v="0"/>
    <n v="0"/>
    <n v="0"/>
    <n v="0"/>
    <n v="4804798"/>
    <n v="0"/>
    <m/>
    <m/>
    <m/>
    <m/>
    <m/>
    <m/>
    <m/>
    <m/>
    <m/>
    <m/>
    <m/>
    <s v="Elsewhere in US"/>
    <m/>
    <m/>
    <m/>
    <m/>
    <m/>
    <m/>
    <m/>
    <m/>
    <m/>
    <m/>
    <m/>
    <n v="0"/>
    <n v="0"/>
    <n v="0"/>
    <s v="No smoking sign"/>
    <m/>
    <m/>
    <m/>
    <m/>
    <m/>
    <m/>
    <m/>
    <m/>
    <m/>
    <m/>
    <m/>
    <m/>
    <m/>
    <m/>
    <m/>
    <m/>
    <m/>
    <m/>
    <m/>
    <m/>
    <m/>
    <m/>
    <m/>
    <m/>
    <m/>
    <m/>
    <m/>
    <m/>
    <m/>
    <m/>
    <m/>
    <s v="Anti"/>
    <n v="0"/>
    <n v="0"/>
    <n v="0"/>
    <n v="0"/>
    <m/>
    <m/>
    <n v="0"/>
    <n v="0"/>
    <n v="1"/>
    <n v="1"/>
    <n v="1"/>
    <m/>
    <m/>
  </r>
  <r>
    <n v="49150"/>
    <s v="Akeelah and the Bee"/>
    <d v="2006-04-28T00:00:00"/>
    <x v="4"/>
    <s v="T10"/>
    <n v="112"/>
    <n v="2929"/>
    <x v="0"/>
    <s v="Lionsgate"/>
    <x v="2"/>
    <n v="8000000"/>
    <n v="0"/>
    <m/>
    <n v="18811135"/>
    <s v="final"/>
    <n v="6.55"/>
    <n v="0"/>
    <n v="1"/>
    <n v="0"/>
    <n v="0"/>
    <s v="US"/>
    <s v="CA"/>
    <m/>
    <s v="US"/>
    <s v="DC"/>
    <m/>
    <s v="Fishburne, Laurence; Ganis, Sidney; Hult, Nancy; Llewelyn, Daniel"/>
    <s v="Atchison, Doug"/>
    <s v="Atchison, Doug"/>
    <s v="Ferro, Bianca"/>
    <s v="Farr, Glenn"/>
    <s v="Bassett, Angela"/>
    <s v="star"/>
    <s v="Cigarette"/>
    <s v="30+"/>
    <s v="Female"/>
    <s v="African American"/>
    <m/>
    <s v="Good guy"/>
    <m/>
    <m/>
    <m/>
    <m/>
    <m/>
    <m/>
    <m/>
    <m/>
    <m/>
    <m/>
    <m/>
    <m/>
    <m/>
    <m/>
    <m/>
    <m/>
    <m/>
    <m/>
    <m/>
    <m/>
    <m/>
    <m/>
    <m/>
    <m/>
    <m/>
    <m/>
    <m/>
    <m/>
    <m/>
    <m/>
    <m/>
    <m/>
    <m/>
    <m/>
    <m/>
    <m/>
    <m/>
    <m/>
    <m/>
    <m/>
    <m/>
    <m/>
    <m/>
    <m/>
    <m/>
    <m/>
    <m/>
    <m/>
    <m/>
    <m/>
    <m/>
    <m/>
    <m/>
    <m/>
    <m/>
    <m/>
    <m/>
    <m/>
    <m/>
    <m/>
    <m/>
    <m/>
    <m/>
    <m/>
    <m/>
    <m/>
    <m/>
    <m/>
    <m/>
    <m/>
    <m/>
    <m/>
    <m/>
    <m/>
    <m/>
    <m/>
    <m/>
    <m/>
    <m/>
    <m/>
    <m/>
    <m/>
    <m/>
    <m/>
    <m/>
    <m/>
    <m/>
    <m/>
    <m/>
    <m/>
    <m/>
    <m/>
    <m/>
    <m/>
    <m/>
    <n v="1"/>
    <n v="0"/>
    <n v="0"/>
    <n v="0"/>
    <n v="1"/>
    <s v="1 — 9"/>
    <n v="2871929"/>
    <n v="2871929"/>
    <s v="Home"/>
    <m/>
    <m/>
    <m/>
    <m/>
    <m/>
    <m/>
    <m/>
    <m/>
    <m/>
    <m/>
    <s v="California"/>
    <m/>
    <m/>
    <m/>
    <m/>
    <m/>
    <m/>
    <m/>
    <m/>
    <m/>
    <m/>
    <m/>
    <n v="1"/>
    <n v="0"/>
    <n v="0"/>
    <m/>
    <m/>
    <m/>
    <m/>
    <m/>
    <m/>
    <m/>
    <m/>
    <m/>
    <m/>
    <m/>
    <m/>
    <m/>
    <m/>
    <m/>
    <m/>
    <m/>
    <m/>
    <m/>
    <m/>
    <m/>
    <m/>
    <m/>
    <m/>
    <s v="cigarette"/>
    <m/>
    <m/>
    <m/>
    <m/>
    <m/>
    <m/>
    <m/>
    <s v="Pro"/>
    <n v="2"/>
    <n v="6"/>
    <n v="6"/>
    <n v="2"/>
    <m/>
    <m/>
    <n v="0"/>
    <n v="2.2799999999999998"/>
    <n v="3"/>
    <n v="1"/>
    <n v="1"/>
    <m/>
    <m/>
  </r>
  <r>
    <n v="49151"/>
    <s v="Stick It"/>
    <d v="2006-04-28T00:00:00"/>
    <x v="4"/>
    <s v="T10"/>
    <n v="105"/>
    <s v="Spyglass"/>
    <x v="1"/>
    <m/>
    <x v="0"/>
    <n v="20000000"/>
    <n v="0"/>
    <m/>
    <n v="26870825"/>
    <s v="final"/>
    <n v="6.55"/>
    <n v="0"/>
    <n v="0"/>
    <n v="0"/>
    <n v="0"/>
    <s v="US"/>
    <s v="CA"/>
    <m/>
    <m/>
    <m/>
    <m/>
    <s v="Lyon, Gail"/>
    <s v="Bendinger, Jessica"/>
    <s v="Bendinger, Jessica"/>
    <s v="Jones, John Paul 'J.P.'"/>
    <s v="Takaki, Troy"/>
    <m/>
    <m/>
    <m/>
    <m/>
    <m/>
    <m/>
    <m/>
    <m/>
    <m/>
    <m/>
    <m/>
    <m/>
    <m/>
    <m/>
    <m/>
    <m/>
    <m/>
    <m/>
    <m/>
    <m/>
    <m/>
    <m/>
    <m/>
    <m/>
    <m/>
    <m/>
    <m/>
    <m/>
    <m/>
    <m/>
    <m/>
    <m/>
    <m/>
    <m/>
    <m/>
    <m/>
    <m/>
    <m/>
    <m/>
    <m/>
    <m/>
    <m/>
    <m/>
    <m/>
    <m/>
    <m/>
    <m/>
    <m/>
    <m/>
    <m/>
    <m/>
    <m/>
    <m/>
    <m/>
    <m/>
    <m/>
    <m/>
    <m/>
    <m/>
    <m/>
    <m/>
    <m/>
    <m/>
    <m/>
    <m/>
    <m/>
    <m/>
    <m/>
    <m/>
    <m/>
    <m/>
    <m/>
    <m/>
    <m/>
    <m/>
    <m/>
    <m/>
    <m/>
    <m/>
    <m/>
    <m/>
    <m/>
    <m/>
    <m/>
    <m/>
    <m/>
    <m/>
    <m/>
    <m/>
    <m/>
    <m/>
    <m/>
    <m/>
    <m/>
    <m/>
    <m/>
    <m/>
    <m/>
    <m/>
    <m/>
    <m/>
    <m/>
    <m/>
    <n v="0"/>
    <n v="0"/>
    <n v="0"/>
    <n v="0"/>
    <n v="0"/>
    <n v="0"/>
    <n v="4102416"/>
    <n v="0"/>
    <m/>
    <m/>
    <m/>
    <m/>
    <m/>
    <m/>
    <m/>
    <m/>
    <m/>
    <m/>
    <m/>
    <s v="Elsewhere in US"/>
    <m/>
    <m/>
    <m/>
    <m/>
    <m/>
    <m/>
    <m/>
    <m/>
    <m/>
    <m/>
    <m/>
    <n v="0"/>
    <n v="0"/>
    <n v="0"/>
    <m/>
    <m/>
    <m/>
    <m/>
    <m/>
    <m/>
    <m/>
    <m/>
    <m/>
    <m/>
    <m/>
    <m/>
    <m/>
    <m/>
    <m/>
    <m/>
    <m/>
    <m/>
    <m/>
    <m/>
    <m/>
    <m/>
    <m/>
    <m/>
    <m/>
    <m/>
    <m/>
    <m/>
    <m/>
    <m/>
    <m/>
    <m/>
    <m/>
    <n v="0"/>
    <n v="0"/>
    <n v="0"/>
    <n v="0"/>
    <m/>
    <m/>
    <n v="0"/>
    <n v="0"/>
    <n v="1"/>
    <n v="1"/>
    <n v="1"/>
    <m/>
    <m/>
  </r>
  <r>
    <n v="49152"/>
    <s v="Mission: Impossible III"/>
    <d v="2006-05-05T00:00:00"/>
    <x v="4"/>
    <s v="T10"/>
    <n v="126"/>
    <s v="Cruise/Wagner"/>
    <x v="3"/>
    <m/>
    <x v="0"/>
    <n v="150000000"/>
    <n v="0"/>
    <m/>
    <n v="133382309"/>
    <s v="final"/>
    <n v="6.55"/>
    <n v="0"/>
    <n v="1"/>
    <n v="0"/>
    <n v="0"/>
    <s v="US"/>
    <s v="CA"/>
    <m/>
    <s v="VAR"/>
    <m/>
    <m/>
    <s v="Cruise, Tom"/>
    <s v="Abrams, J.J."/>
    <s v="Kurtzman, Alex; Orci, Roberto; Abrams, J.J."/>
    <s v="Melton, Steven B."/>
    <s v="Brandon, Maryann"/>
    <s v="Hoffman, Philip Seymour"/>
    <s v="credited non-star"/>
    <s v="Cigarette"/>
    <s v="30+"/>
    <s v="Male"/>
    <s v="Caucasian"/>
    <m/>
    <s v="Bad guy"/>
    <m/>
    <m/>
    <m/>
    <m/>
    <m/>
    <m/>
    <m/>
    <m/>
    <m/>
    <m/>
    <m/>
    <m/>
    <m/>
    <m/>
    <m/>
    <m/>
    <m/>
    <m/>
    <m/>
    <m/>
    <m/>
    <m/>
    <m/>
    <m/>
    <m/>
    <m/>
    <m/>
    <m/>
    <m/>
    <m/>
    <m/>
    <m/>
    <m/>
    <m/>
    <m/>
    <m/>
    <m/>
    <m/>
    <m/>
    <m/>
    <m/>
    <m/>
    <m/>
    <m/>
    <m/>
    <m/>
    <m/>
    <m/>
    <m/>
    <m/>
    <m/>
    <m/>
    <m/>
    <m/>
    <m/>
    <m/>
    <m/>
    <m/>
    <m/>
    <m/>
    <m/>
    <m/>
    <m/>
    <m/>
    <m/>
    <m/>
    <m/>
    <m/>
    <m/>
    <m/>
    <m/>
    <m/>
    <m/>
    <m/>
    <m/>
    <m/>
    <m/>
    <m/>
    <m/>
    <m/>
    <m/>
    <m/>
    <m/>
    <m/>
    <m/>
    <m/>
    <m/>
    <m/>
    <m/>
    <m/>
    <m/>
    <m/>
    <m/>
    <m/>
    <m/>
    <n v="4"/>
    <n v="0"/>
    <n v="0"/>
    <n v="0"/>
    <n v="4"/>
    <s v="1 — 9"/>
    <n v="20363711"/>
    <n v="81454844"/>
    <s v="Workplace"/>
    <m/>
    <m/>
    <m/>
    <m/>
    <m/>
    <s v="bathroom in Vatican"/>
    <m/>
    <s v="Non-smoking adult"/>
    <m/>
    <m/>
    <s v="Outside of US"/>
    <m/>
    <m/>
    <s v="Elsewhere in US"/>
    <m/>
    <m/>
    <m/>
    <m/>
    <m/>
    <m/>
    <m/>
    <m/>
    <n v="0"/>
    <n v="1"/>
    <n v="0"/>
    <m/>
    <m/>
    <m/>
    <m/>
    <m/>
    <m/>
    <m/>
    <m/>
    <m/>
    <m/>
    <m/>
    <m/>
    <m/>
    <m/>
    <m/>
    <m/>
    <m/>
    <m/>
    <m/>
    <m/>
    <s v="cigarette"/>
    <m/>
    <m/>
    <m/>
    <m/>
    <s v="cigarette"/>
    <m/>
    <s v="cigarette"/>
    <m/>
    <m/>
    <m/>
    <m/>
    <s v="Pro"/>
    <n v="2"/>
    <n v="6"/>
    <n v="4"/>
    <n v="2"/>
    <m/>
    <m/>
    <n v="0"/>
    <n v="2"/>
    <n v="3"/>
    <n v="1"/>
    <n v="1"/>
    <m/>
    <m/>
  </r>
  <r>
    <n v="49153"/>
    <s v="An American Haunting"/>
    <d v="2006-05-05T00:00:00"/>
    <x v="4"/>
    <s v="T10"/>
    <n v="91"/>
    <s v="After Dark"/>
    <x v="0"/>
    <s v="Freestyle"/>
    <x v="0"/>
    <n v="14000000"/>
    <n v="0"/>
    <m/>
    <n v="16298046"/>
    <s v="final"/>
    <n v="6.55"/>
    <n v="0"/>
    <n v="1"/>
    <n v="0"/>
    <n v="0"/>
    <s v="Romania"/>
    <m/>
    <s v="BC"/>
    <s v="CAN"/>
    <s v="CA"/>
    <s v="QC"/>
    <s v="Milburn, Christopher; Rouleau, André; Solomon, Courtney"/>
    <s v="Solomon, Courtney"/>
    <s v="Solomon, Courtney"/>
    <s v="Cosmin, Cornisor"/>
    <s v="Comeau, Richard"/>
    <s v="Sutherland, Donald"/>
    <s v="star"/>
    <s v="Pipe"/>
    <s v="30+"/>
    <s v="Male"/>
    <s v="Caucasian"/>
    <m/>
    <m/>
    <m/>
    <m/>
    <m/>
    <m/>
    <m/>
    <m/>
    <m/>
    <m/>
    <m/>
    <m/>
    <m/>
    <m/>
    <m/>
    <m/>
    <m/>
    <m/>
    <m/>
    <m/>
    <m/>
    <m/>
    <m/>
    <m/>
    <m/>
    <m/>
    <m/>
    <m/>
    <m/>
    <m/>
    <m/>
    <m/>
    <m/>
    <m/>
    <m/>
    <m/>
    <m/>
    <m/>
    <m/>
    <m/>
    <m/>
    <m/>
    <m/>
    <m/>
    <m/>
    <m/>
    <m/>
    <m/>
    <m/>
    <m/>
    <m/>
    <m/>
    <m/>
    <m/>
    <m/>
    <m/>
    <m/>
    <m/>
    <m/>
    <m/>
    <m/>
    <m/>
    <m/>
    <m/>
    <m/>
    <m/>
    <m/>
    <m/>
    <m/>
    <m/>
    <m/>
    <m/>
    <m/>
    <m/>
    <m/>
    <m/>
    <m/>
    <m/>
    <m/>
    <m/>
    <m/>
    <m/>
    <m/>
    <m/>
    <m/>
    <m/>
    <m/>
    <m/>
    <m/>
    <m/>
    <m/>
    <m/>
    <m/>
    <m/>
    <m/>
    <m/>
    <m/>
    <n v="0"/>
    <n v="0"/>
    <n v="5"/>
    <n v="0"/>
    <n v="5"/>
    <s v="1 — 9"/>
    <n v="2488251"/>
    <n v="12441255"/>
    <s v="Home"/>
    <m/>
    <m/>
    <m/>
    <m/>
    <m/>
    <m/>
    <m/>
    <s v="Non-smoking adult"/>
    <m/>
    <m/>
    <s v="Elsewhere in US"/>
    <m/>
    <m/>
    <m/>
    <m/>
    <m/>
    <m/>
    <m/>
    <m/>
    <m/>
    <m/>
    <m/>
    <n v="1"/>
    <n v="0"/>
    <n v="0"/>
    <m/>
    <m/>
    <m/>
    <m/>
    <m/>
    <m/>
    <m/>
    <m/>
    <m/>
    <m/>
    <m/>
    <m/>
    <m/>
    <m/>
    <m/>
    <m/>
    <m/>
    <m/>
    <m/>
    <m/>
    <m/>
    <m/>
    <m/>
    <m/>
    <m/>
    <s v="pipe"/>
    <m/>
    <m/>
    <m/>
    <m/>
    <m/>
    <m/>
    <s v="Neutral"/>
    <n v="2"/>
    <n v="2"/>
    <n v="6"/>
    <n v="2"/>
    <m/>
    <m/>
    <n v="0"/>
    <n v="1.71"/>
    <n v="3"/>
    <n v="1"/>
    <n v="1"/>
    <m/>
    <m/>
  </r>
  <r>
    <n v="49154"/>
    <s v="Hoot"/>
    <d v="2006-05-05T00:00:00"/>
    <x v="4"/>
    <s v="T10"/>
    <n v="90"/>
    <s v="Walden"/>
    <x v="4"/>
    <m/>
    <x v="2"/>
    <n v="15000000"/>
    <n v="0"/>
    <m/>
    <n v="8080116"/>
    <s v="final"/>
    <n v="6.55"/>
    <n v="0"/>
    <n v="0"/>
    <n v="0"/>
    <n v="0"/>
    <s v="US"/>
    <s v="FL"/>
    <m/>
    <m/>
    <m/>
    <m/>
    <s v="Buffett, Jimmy; Marshall, Frank"/>
    <s v="Shriner, Wil"/>
    <s v="Shriner, Wil"/>
    <s v="McLane, William D."/>
    <s v="Bell, Alan Edward"/>
    <m/>
    <m/>
    <m/>
    <m/>
    <m/>
    <m/>
    <m/>
    <m/>
    <m/>
    <m/>
    <m/>
    <m/>
    <m/>
    <m/>
    <m/>
    <m/>
    <m/>
    <m/>
    <m/>
    <m/>
    <m/>
    <m/>
    <m/>
    <m/>
    <m/>
    <m/>
    <m/>
    <m/>
    <m/>
    <m/>
    <m/>
    <m/>
    <m/>
    <m/>
    <m/>
    <m/>
    <m/>
    <m/>
    <m/>
    <m/>
    <m/>
    <m/>
    <m/>
    <m/>
    <m/>
    <m/>
    <m/>
    <m/>
    <m/>
    <m/>
    <m/>
    <m/>
    <m/>
    <m/>
    <m/>
    <m/>
    <m/>
    <m/>
    <m/>
    <m/>
    <m/>
    <m/>
    <m/>
    <m/>
    <m/>
    <m/>
    <m/>
    <m/>
    <m/>
    <m/>
    <m/>
    <m/>
    <m/>
    <m/>
    <m/>
    <m/>
    <m/>
    <m/>
    <m/>
    <m/>
    <m/>
    <m/>
    <m/>
    <m/>
    <m/>
    <m/>
    <m/>
    <m/>
    <m/>
    <m/>
    <m/>
    <m/>
    <m/>
    <m/>
    <m/>
    <m/>
    <m/>
    <m/>
    <m/>
    <m/>
    <m/>
    <m/>
    <m/>
    <n v="0"/>
    <n v="0"/>
    <n v="0"/>
    <n v="0"/>
    <n v="0"/>
    <n v="0"/>
    <n v="1233605"/>
    <n v="0"/>
    <m/>
    <m/>
    <m/>
    <m/>
    <m/>
    <m/>
    <m/>
    <m/>
    <m/>
    <m/>
    <m/>
    <m/>
    <m/>
    <m/>
    <m/>
    <m/>
    <m/>
    <m/>
    <m/>
    <m/>
    <m/>
    <m/>
    <m/>
    <n v="0"/>
    <n v="0"/>
    <n v="0"/>
    <s v="No smoking sign"/>
    <m/>
    <m/>
    <m/>
    <m/>
    <m/>
    <m/>
    <m/>
    <m/>
    <m/>
    <m/>
    <m/>
    <m/>
    <m/>
    <m/>
    <m/>
    <m/>
    <m/>
    <m/>
    <m/>
    <m/>
    <m/>
    <m/>
    <m/>
    <m/>
    <m/>
    <m/>
    <m/>
    <m/>
    <m/>
    <m/>
    <m/>
    <s v="Anti"/>
    <n v="0"/>
    <n v="0"/>
    <n v="0"/>
    <n v="0"/>
    <m/>
    <m/>
    <n v="0"/>
    <n v="0"/>
    <n v="1"/>
    <n v="1"/>
    <n v="1"/>
    <m/>
    <m/>
  </r>
  <r>
    <n v="49155"/>
    <s v="Poseidon"/>
    <d v="2006-05-12T00:00:00"/>
    <x v="4"/>
    <s v="T10"/>
    <n v="99"/>
    <s v="Radiant"/>
    <x v="4"/>
    <m/>
    <x v="0"/>
    <n v="160000000"/>
    <n v="0"/>
    <m/>
    <n v="60655503"/>
    <s v="final"/>
    <n v="6.55"/>
    <n v="0"/>
    <n v="1"/>
    <n v="0"/>
    <n v="0"/>
    <s v="US"/>
    <s v="CA"/>
    <m/>
    <m/>
    <m/>
    <m/>
    <s v="Fleiss, Mike; Goldsman, Akiva; Henderson, Duncan; Petersen, Wolfgang"/>
    <s v="Petersen, Wolfgang"/>
    <s v="Protosevich, Mark"/>
    <s v="McElroy, John"/>
    <s v="Honess, Peter"/>
    <s v="Lucas, Josh"/>
    <s v="star"/>
    <s v="Cigarette"/>
    <s v="30+"/>
    <s v="Male"/>
    <s v="Caucasian"/>
    <m/>
    <s v="Good guy"/>
    <m/>
    <m/>
    <m/>
    <m/>
    <m/>
    <m/>
    <m/>
    <m/>
    <m/>
    <m/>
    <m/>
    <m/>
    <m/>
    <m/>
    <m/>
    <m/>
    <m/>
    <m/>
    <m/>
    <m/>
    <m/>
    <m/>
    <m/>
    <m/>
    <m/>
    <m/>
    <m/>
    <m/>
    <m/>
    <m/>
    <m/>
    <m/>
    <m/>
    <m/>
    <m/>
    <m/>
    <m/>
    <m/>
    <m/>
    <m/>
    <m/>
    <m/>
    <m/>
    <m/>
    <m/>
    <m/>
    <m/>
    <m/>
    <m/>
    <m/>
    <m/>
    <m/>
    <m/>
    <m/>
    <m/>
    <m/>
    <m/>
    <m/>
    <m/>
    <m/>
    <m/>
    <m/>
    <m/>
    <m/>
    <m/>
    <m/>
    <m/>
    <m/>
    <m/>
    <m/>
    <m/>
    <m/>
    <m/>
    <m/>
    <m/>
    <m/>
    <m/>
    <m/>
    <m/>
    <m/>
    <m/>
    <m/>
    <m/>
    <m/>
    <m/>
    <m/>
    <m/>
    <m/>
    <m/>
    <m/>
    <m/>
    <m/>
    <m/>
    <m/>
    <m/>
    <n v="9"/>
    <n v="0"/>
    <n v="0"/>
    <n v="0"/>
    <n v="9"/>
    <s v="1 — 9"/>
    <n v="9260382"/>
    <n v="83343439"/>
    <s v="Vehicle"/>
    <s v="Bar/nightclub"/>
    <m/>
    <m/>
    <m/>
    <m/>
    <m/>
    <m/>
    <s v="Non-smoking adult"/>
    <m/>
    <m/>
    <s v="Outside of US"/>
    <m/>
    <m/>
    <m/>
    <m/>
    <m/>
    <m/>
    <m/>
    <m/>
    <m/>
    <m/>
    <m/>
    <n v="1"/>
    <n v="0"/>
    <n v="0"/>
    <m/>
    <m/>
    <m/>
    <m/>
    <m/>
    <m/>
    <m/>
    <m/>
    <m/>
    <m/>
    <m/>
    <m/>
    <m/>
    <m/>
    <m/>
    <m/>
    <m/>
    <m/>
    <m/>
    <m/>
    <s v="cigarette"/>
    <m/>
    <m/>
    <m/>
    <m/>
    <m/>
    <m/>
    <m/>
    <m/>
    <m/>
    <m/>
    <m/>
    <s v="Pro"/>
    <n v="2"/>
    <n v="6"/>
    <n v="6"/>
    <n v="3"/>
    <m/>
    <m/>
    <n v="0"/>
    <n v="2.42"/>
    <n v="3"/>
    <n v="1"/>
    <n v="1"/>
    <m/>
    <m/>
  </r>
  <r>
    <n v="49156"/>
    <s v="Just My Luck"/>
    <d v="2006-05-12T00:00:00"/>
    <x v="4"/>
    <s v="T10"/>
    <n v="103"/>
    <s v="Regency"/>
    <x v="5"/>
    <m/>
    <x v="0"/>
    <n v="28000000"/>
    <n v="0"/>
    <m/>
    <n v="17324744"/>
    <s v="final"/>
    <n v="6.55"/>
    <n v="0"/>
    <n v="0"/>
    <n v="0"/>
    <n v="0"/>
    <s v="VAR"/>
    <m/>
    <m/>
    <m/>
    <m/>
    <m/>
    <s v="Milchan, Arnon; Rifkin, Arnold; Willis, Bruce"/>
    <s v="Petrie, Donald"/>
    <s v="King, I. Marlene; Harris, Amy"/>
    <s v="Ladson, Kevin"/>
    <s v="Neil-Fisher, Debra"/>
    <m/>
    <m/>
    <m/>
    <m/>
    <m/>
    <m/>
    <m/>
    <m/>
    <m/>
    <m/>
    <m/>
    <m/>
    <m/>
    <m/>
    <m/>
    <m/>
    <m/>
    <m/>
    <m/>
    <m/>
    <m/>
    <m/>
    <m/>
    <m/>
    <m/>
    <m/>
    <m/>
    <m/>
    <m/>
    <m/>
    <m/>
    <m/>
    <m/>
    <m/>
    <m/>
    <m/>
    <m/>
    <m/>
    <m/>
    <m/>
    <m/>
    <m/>
    <m/>
    <m/>
    <m/>
    <m/>
    <m/>
    <m/>
    <m/>
    <m/>
    <m/>
    <m/>
    <m/>
    <m/>
    <m/>
    <m/>
    <m/>
    <m/>
    <m/>
    <m/>
    <m/>
    <m/>
    <m/>
    <m/>
    <m/>
    <m/>
    <m/>
    <m/>
    <m/>
    <m/>
    <m/>
    <m/>
    <m/>
    <m/>
    <m/>
    <m/>
    <m/>
    <m/>
    <m/>
    <m/>
    <m/>
    <m/>
    <m/>
    <m/>
    <m/>
    <m/>
    <m/>
    <m/>
    <m/>
    <m/>
    <m/>
    <m/>
    <m/>
    <m/>
    <m/>
    <m/>
    <m/>
    <m/>
    <m/>
    <m/>
    <m/>
    <m/>
    <m/>
    <n v="0"/>
    <n v="0"/>
    <n v="0"/>
    <n v="0"/>
    <n v="0"/>
    <n v="0"/>
    <n v="2644999"/>
    <n v="0"/>
    <m/>
    <m/>
    <m/>
    <m/>
    <m/>
    <m/>
    <m/>
    <m/>
    <m/>
    <m/>
    <m/>
    <s v="Elsewhere in US"/>
    <m/>
    <m/>
    <m/>
    <m/>
    <m/>
    <m/>
    <m/>
    <m/>
    <m/>
    <m/>
    <m/>
    <n v="0"/>
    <n v="0"/>
    <n v="0"/>
    <m/>
    <m/>
    <m/>
    <m/>
    <m/>
    <m/>
    <m/>
    <m/>
    <m/>
    <m/>
    <m/>
    <m/>
    <m/>
    <m/>
    <m/>
    <m/>
    <m/>
    <m/>
    <m/>
    <m/>
    <m/>
    <m/>
    <m/>
    <m/>
    <m/>
    <m/>
    <m/>
    <m/>
    <m/>
    <m/>
    <m/>
    <m/>
    <m/>
    <n v="0"/>
    <n v="0"/>
    <n v="0"/>
    <n v="0"/>
    <m/>
    <m/>
    <n v="0"/>
    <n v="0"/>
    <n v="1"/>
    <n v="1"/>
    <n v="1"/>
    <m/>
    <m/>
  </r>
  <r>
    <n v="49157"/>
    <s v="Da Vinci Codes, The"/>
    <d v="2006-05-19T00:00:00"/>
    <x v="4"/>
    <s v="T10"/>
    <n v="149"/>
    <s v="Imagine"/>
    <x v="6"/>
    <m/>
    <x v="0"/>
    <n v="125000000"/>
    <n v="0"/>
    <m/>
    <n v="217536138"/>
    <s v="final"/>
    <n v="6.55"/>
    <n v="0"/>
    <n v="1"/>
    <n v="0"/>
    <n v="0"/>
    <s v="UK"/>
    <m/>
    <m/>
    <m/>
    <m/>
    <m/>
    <s v="Calley, John; Grazer, Brian"/>
    <s v="Howard, Ron"/>
    <s v="Goldsman, Akiva"/>
    <s v="Balfour, David"/>
    <s v="Hanley, Daniel P."/>
    <s v="Chicot, Etienne"/>
    <s v="credited non-star"/>
    <s v="Cigar"/>
    <s v="30+"/>
    <s v="Male"/>
    <s v="Caucasian"/>
    <m/>
    <s v="Good guy"/>
    <m/>
    <m/>
    <m/>
    <m/>
    <m/>
    <m/>
    <m/>
    <m/>
    <m/>
    <m/>
    <m/>
    <m/>
    <m/>
    <m/>
    <m/>
    <m/>
    <m/>
    <m/>
    <m/>
    <m/>
    <m/>
    <m/>
    <m/>
    <m/>
    <m/>
    <m/>
    <m/>
    <m/>
    <m/>
    <m/>
    <m/>
    <m/>
    <m/>
    <m/>
    <m/>
    <m/>
    <m/>
    <m/>
    <m/>
    <m/>
    <m/>
    <m/>
    <m/>
    <m/>
    <m/>
    <m/>
    <m/>
    <m/>
    <m/>
    <m/>
    <m/>
    <m/>
    <m/>
    <m/>
    <m/>
    <m/>
    <m/>
    <m/>
    <m/>
    <m/>
    <m/>
    <m/>
    <m/>
    <m/>
    <m/>
    <m/>
    <m/>
    <m/>
    <m/>
    <m/>
    <m/>
    <m/>
    <m/>
    <m/>
    <m/>
    <m/>
    <m/>
    <m/>
    <m/>
    <m/>
    <m/>
    <m/>
    <m/>
    <m/>
    <m/>
    <m/>
    <m/>
    <m/>
    <m/>
    <m/>
    <m/>
    <m/>
    <m/>
    <m/>
    <m/>
    <n v="0"/>
    <n v="6"/>
    <n v="0"/>
    <n v="0"/>
    <n v="6"/>
    <s v="1 — 9"/>
    <n v="33211624"/>
    <n v="199269744"/>
    <s v="Workplace"/>
    <s v="Outdoors"/>
    <m/>
    <m/>
    <m/>
    <m/>
    <m/>
    <s v="parking lot, outside building"/>
    <m/>
    <s v="Non-smoking adult"/>
    <m/>
    <s v="Outside of US"/>
    <m/>
    <m/>
    <m/>
    <m/>
    <m/>
    <m/>
    <m/>
    <m/>
    <m/>
    <m/>
    <m/>
    <n v="0"/>
    <n v="1"/>
    <n v="0"/>
    <s v="No smoking sign"/>
    <m/>
    <m/>
    <m/>
    <m/>
    <m/>
    <m/>
    <m/>
    <m/>
    <m/>
    <m/>
    <m/>
    <m/>
    <m/>
    <m/>
    <m/>
    <m/>
    <m/>
    <m/>
    <m/>
    <s v="cigar"/>
    <m/>
    <m/>
    <m/>
    <m/>
    <m/>
    <s v="cigar"/>
    <m/>
    <m/>
    <m/>
    <m/>
    <m/>
    <s v="Neutral"/>
    <n v="2"/>
    <n v="2"/>
    <n v="4"/>
    <n v="1"/>
    <m/>
    <m/>
    <n v="0"/>
    <n v="1.28"/>
    <n v="2"/>
    <n v="1"/>
    <n v="1"/>
    <m/>
    <s v="No smoking sign on bus and plane."/>
  </r>
  <r>
    <n v="49158"/>
    <s v="Over the Hedge"/>
    <d v="2006-05-19T00:00:00"/>
    <x v="4"/>
    <s v="T10"/>
    <n v="96"/>
    <s v="DreamWorks Anim"/>
    <x v="3"/>
    <m/>
    <x v="2"/>
    <n v="80000000"/>
    <n v="0"/>
    <m/>
    <n v="155019340"/>
    <s v="final"/>
    <n v="6.55"/>
    <n v="0"/>
    <n v="0"/>
    <n v="0"/>
    <n v="0"/>
    <s v="US"/>
    <s v="CA"/>
    <m/>
    <m/>
    <m/>
    <m/>
    <s v="Arnold, Bonnie"/>
    <s v="Johnson, Tim"/>
    <s v="Blum, Len; Cameron, Lorne; Hoselton, David; Kirkpatrick, Karey"/>
    <m/>
    <s v="Carr, John K."/>
    <m/>
    <m/>
    <m/>
    <m/>
    <m/>
    <m/>
    <m/>
    <m/>
    <m/>
    <m/>
    <m/>
    <m/>
    <m/>
    <m/>
    <m/>
    <m/>
    <m/>
    <m/>
    <m/>
    <m/>
    <m/>
    <m/>
    <m/>
    <m/>
    <m/>
    <m/>
    <m/>
    <m/>
    <m/>
    <m/>
    <m/>
    <m/>
    <m/>
    <m/>
    <m/>
    <m/>
    <m/>
    <m/>
    <m/>
    <m/>
    <m/>
    <m/>
    <m/>
    <m/>
    <m/>
    <m/>
    <m/>
    <m/>
    <m/>
    <m/>
    <m/>
    <m/>
    <m/>
    <m/>
    <m/>
    <m/>
    <m/>
    <m/>
    <m/>
    <m/>
    <m/>
    <m/>
    <m/>
    <m/>
    <m/>
    <m/>
    <m/>
    <m/>
    <m/>
    <m/>
    <m/>
    <m/>
    <m/>
    <m/>
    <m/>
    <m/>
    <m/>
    <m/>
    <m/>
    <m/>
    <m/>
    <m/>
    <m/>
    <m/>
    <m/>
    <m/>
    <m/>
    <m/>
    <m/>
    <m/>
    <m/>
    <m/>
    <m/>
    <m/>
    <m/>
    <m/>
    <m/>
    <m/>
    <m/>
    <m/>
    <m/>
    <m/>
    <m/>
    <n v="0"/>
    <n v="0"/>
    <n v="0"/>
    <n v="0"/>
    <n v="0"/>
    <n v="0"/>
    <n v="23667075"/>
    <n v="0"/>
    <m/>
    <m/>
    <m/>
    <m/>
    <m/>
    <m/>
    <m/>
    <m/>
    <m/>
    <m/>
    <m/>
    <m/>
    <m/>
    <m/>
    <m/>
    <m/>
    <m/>
    <m/>
    <m/>
    <m/>
    <m/>
    <m/>
    <m/>
    <n v="0"/>
    <n v="0"/>
    <n v="0"/>
    <m/>
    <m/>
    <m/>
    <m/>
    <m/>
    <m/>
    <m/>
    <m/>
    <m/>
    <m/>
    <m/>
    <m/>
    <m/>
    <m/>
    <m/>
    <m/>
    <m/>
    <m/>
    <m/>
    <m/>
    <m/>
    <m/>
    <m/>
    <m/>
    <m/>
    <m/>
    <m/>
    <m/>
    <m/>
    <m/>
    <m/>
    <m/>
    <m/>
    <n v="0"/>
    <n v="0"/>
    <n v="0"/>
    <n v="0"/>
    <m/>
    <m/>
    <n v="0"/>
    <n v="0"/>
    <n v="1"/>
    <n v="1"/>
    <n v="1"/>
    <m/>
    <m/>
  </r>
  <r>
    <n v="49159"/>
    <s v="See No Evil"/>
    <d v="2006-05-19T00:00:00"/>
    <x v="4"/>
    <s v="T10"/>
    <n v="100"/>
    <s v="WWE"/>
    <x v="0"/>
    <s v="Lionsgate"/>
    <x v="1"/>
    <n v="8000000"/>
    <n v="0"/>
    <m/>
    <n v="15019200"/>
    <s v="final"/>
    <n v="6.55"/>
    <n v="0"/>
    <n v="1"/>
    <n v="0"/>
    <n v="0"/>
    <s v="Australia"/>
    <m/>
    <m/>
    <m/>
    <m/>
    <m/>
    <s v="Simon, Joel"/>
    <s v="Dark, Gregory"/>
    <s v="Madigan, Dan"/>
    <s v="Putland, Matthew"/>
    <s v="Richter, Scott"/>
    <s v="Vidal, Christina"/>
    <s v="star"/>
    <s v="Cigarette"/>
    <s v="20-30"/>
    <s v="Female"/>
    <s v="Other"/>
    <m/>
    <s v="Good guy"/>
    <s v="Noble, Samantha"/>
    <s v="star"/>
    <s v="Cigarette"/>
    <s v="20-30"/>
    <s v="Female"/>
    <s v="Caucasian"/>
    <m/>
    <s v="Good guy"/>
    <s v="Vidler, Steven"/>
    <s v="star"/>
    <s v="Cigarette"/>
    <s v="30+"/>
    <s v="Male"/>
    <s v="Caucasian"/>
    <m/>
    <s v="Good guy"/>
    <m/>
    <m/>
    <m/>
    <m/>
    <m/>
    <m/>
    <m/>
    <m/>
    <m/>
    <m/>
    <m/>
    <m/>
    <m/>
    <m/>
    <m/>
    <m/>
    <m/>
    <m/>
    <m/>
    <m/>
    <m/>
    <m/>
    <m/>
    <m/>
    <m/>
    <m/>
    <m/>
    <m/>
    <m/>
    <m/>
    <m/>
    <m/>
    <m/>
    <m/>
    <m/>
    <m/>
    <m/>
    <m/>
    <m/>
    <m/>
    <m/>
    <m/>
    <m/>
    <m/>
    <m/>
    <m/>
    <m/>
    <m/>
    <m/>
    <m/>
    <m/>
    <m/>
    <m/>
    <m/>
    <m/>
    <m/>
    <m/>
    <m/>
    <m/>
    <m/>
    <m/>
    <m/>
    <m/>
    <m/>
    <m/>
    <m/>
    <m/>
    <m/>
    <m/>
    <m/>
    <m/>
    <m/>
    <m/>
    <m/>
    <m/>
    <m/>
    <m/>
    <m/>
    <m/>
    <n v="25"/>
    <n v="0"/>
    <n v="0"/>
    <n v="0"/>
    <n v="25"/>
    <s v="10 — 29"/>
    <n v="2293008"/>
    <n v="57325200"/>
    <s v="Home"/>
    <m/>
    <m/>
    <m/>
    <m/>
    <m/>
    <m/>
    <m/>
    <m/>
    <m/>
    <m/>
    <m/>
    <m/>
    <m/>
    <m/>
    <m/>
    <m/>
    <m/>
    <m/>
    <m/>
    <m/>
    <m/>
    <m/>
    <n v="3"/>
    <n v="0"/>
    <n v="0"/>
    <m/>
    <m/>
    <m/>
    <m/>
    <m/>
    <m/>
    <m/>
    <m/>
    <m/>
    <m/>
    <m/>
    <m/>
    <m/>
    <m/>
    <m/>
    <m/>
    <m/>
    <m/>
    <m/>
    <m/>
    <m/>
    <m/>
    <s v="cigarette"/>
    <s v="cigarette"/>
    <m/>
    <s v="cigarette"/>
    <s v="cigarette"/>
    <m/>
    <m/>
    <m/>
    <m/>
    <m/>
    <s v="Pro"/>
    <n v="4"/>
    <n v="6"/>
    <n v="6"/>
    <n v="3"/>
    <m/>
    <m/>
    <n v="0"/>
    <n v="2.71"/>
    <n v="4"/>
    <n v="1"/>
    <n v="1"/>
    <m/>
    <m/>
  </r>
  <r>
    <n v="49160"/>
    <s v="X-Men: The Last Stand"/>
    <d v="2006-05-26T00:00:00"/>
    <x v="4"/>
    <s v="T10"/>
    <n v="104"/>
    <s v="Marvel"/>
    <x v="5"/>
    <m/>
    <x v="0"/>
    <n v="210000000"/>
    <n v="0"/>
    <m/>
    <n v="234360014"/>
    <s v="final"/>
    <n v="6.55"/>
    <n v="0"/>
    <n v="1"/>
    <n v="0"/>
    <n v="0"/>
    <s v="CAN"/>
    <m/>
    <s v="BC"/>
    <m/>
    <m/>
    <m/>
    <s v="Arad, Avi; Shuler Donner, Lauren"/>
    <s v="Ratner, Brett"/>
    <s v="Kinberg, Simon; Penn, Zak"/>
    <s v="Chow, James H."/>
    <s v="Goldblatt, Mark"/>
    <s v="Jackman, Hugh"/>
    <s v="star"/>
    <s v="Cigar"/>
    <s v="30+"/>
    <s v="Male"/>
    <s v="Caucasian"/>
    <m/>
    <s v="Good guy"/>
    <m/>
    <m/>
    <m/>
    <m/>
    <m/>
    <m/>
    <m/>
    <m/>
    <m/>
    <m/>
    <m/>
    <m/>
    <m/>
    <m/>
    <m/>
    <m/>
    <m/>
    <m/>
    <m/>
    <m/>
    <m/>
    <m/>
    <m/>
    <m/>
    <m/>
    <m/>
    <m/>
    <m/>
    <m/>
    <m/>
    <m/>
    <m/>
    <m/>
    <m/>
    <m/>
    <m/>
    <m/>
    <m/>
    <m/>
    <m/>
    <m/>
    <m/>
    <m/>
    <m/>
    <m/>
    <m/>
    <m/>
    <m/>
    <m/>
    <m/>
    <m/>
    <m/>
    <m/>
    <m/>
    <m/>
    <m/>
    <m/>
    <m/>
    <m/>
    <m/>
    <m/>
    <m/>
    <m/>
    <m/>
    <m/>
    <m/>
    <m/>
    <m/>
    <m/>
    <m/>
    <m/>
    <m/>
    <m/>
    <m/>
    <m/>
    <m/>
    <m/>
    <m/>
    <m/>
    <m/>
    <m/>
    <m/>
    <m/>
    <m/>
    <m/>
    <m/>
    <m/>
    <m/>
    <m/>
    <m/>
    <m/>
    <m/>
    <m/>
    <m/>
    <m/>
    <n v="0"/>
    <n v="4"/>
    <n v="0"/>
    <n v="0"/>
    <n v="4"/>
    <s v="1 — 9"/>
    <n v="35780155"/>
    <n v="143120620"/>
    <m/>
    <m/>
    <m/>
    <m/>
    <m/>
    <m/>
    <s v="In simulated outdoor battle inside building"/>
    <m/>
    <s v="Non-smoking adult"/>
    <m/>
    <m/>
    <s v="Elsewhere in US"/>
    <m/>
    <m/>
    <m/>
    <m/>
    <m/>
    <m/>
    <m/>
    <m/>
    <m/>
    <m/>
    <m/>
    <n v="1"/>
    <n v="0"/>
    <n v="0"/>
    <m/>
    <m/>
    <m/>
    <m/>
    <m/>
    <m/>
    <m/>
    <m/>
    <m/>
    <m/>
    <m/>
    <m/>
    <m/>
    <m/>
    <m/>
    <m/>
    <m/>
    <m/>
    <m/>
    <m/>
    <m/>
    <s v="cigar"/>
    <m/>
    <s v="cigar"/>
    <m/>
    <m/>
    <m/>
    <m/>
    <m/>
    <m/>
    <m/>
    <m/>
    <s v="Pro"/>
    <n v="2"/>
    <n v="6"/>
    <n v="6"/>
    <n v="2"/>
    <m/>
    <m/>
    <n v="0"/>
    <n v="2.2799999999999998"/>
    <n v="3"/>
    <n v="1"/>
    <n v="1"/>
    <m/>
    <m/>
  </r>
  <r>
    <n v="49161"/>
    <s v="Break-Up, The"/>
    <d v="2006-06-02T00:00:00"/>
    <x v="4"/>
    <s v="T10"/>
    <n v="106"/>
    <s v="Mosaic"/>
    <x v="2"/>
    <m/>
    <x v="0"/>
    <n v="52000000"/>
    <n v="0"/>
    <m/>
    <n v="118683135"/>
    <s v="final"/>
    <n v="6.55"/>
    <n v="0"/>
    <n v="1"/>
    <n v="0"/>
    <n v="0"/>
    <s v="US"/>
    <s v="IL"/>
    <m/>
    <m/>
    <m/>
    <m/>
    <s v="Vaughn, Vince"/>
    <s v="Reed, Peyton"/>
    <s v="Garelick, Jeremy; Lavender, Jay"/>
    <s v="Chamerski, David J."/>
    <s v="Lebental, Dan"/>
    <s v="Favreau, Jon"/>
    <s v="credited non-star"/>
    <s v="Cigar"/>
    <s v="30+"/>
    <s v="Male"/>
    <s v="Caucasian"/>
    <m/>
    <m/>
    <s v="Vaughn, Vince"/>
    <s v="star"/>
    <s v="Cigar"/>
    <s v="30+"/>
    <s v="Male"/>
    <s v="Caucasian"/>
    <m/>
    <m/>
    <s v="Hauser, Cole"/>
    <s v="credited non-star"/>
    <s v="Cigar"/>
    <s v="20-30"/>
    <s v="Male"/>
    <s v="Caucasian"/>
    <m/>
    <m/>
    <s v="Non-IMDb, Extra"/>
    <s v="extra"/>
    <s v="Cigar"/>
    <s v="20-30"/>
    <s v="Female"/>
    <s v="Caucasian"/>
    <m/>
    <m/>
    <s v="Non-IMDb, Extra"/>
    <s v="extra"/>
    <s v="Cigar"/>
    <s v="20-30"/>
    <s v="Female"/>
    <s v="Caucasian"/>
    <m/>
    <m/>
    <s v="Non-IMDb, Extra"/>
    <s v="extra"/>
    <s v="Pipe"/>
    <s v="20-30"/>
    <s v="Male"/>
    <s v="Caucasian"/>
    <m/>
    <m/>
    <m/>
    <m/>
    <m/>
    <m/>
    <m/>
    <m/>
    <m/>
    <m/>
    <m/>
    <m/>
    <m/>
    <m/>
    <m/>
    <m/>
    <m/>
    <m/>
    <m/>
    <m/>
    <m/>
    <m/>
    <m/>
    <m/>
    <m/>
    <m/>
    <m/>
    <m/>
    <m/>
    <m/>
    <m/>
    <m/>
    <m/>
    <m/>
    <m/>
    <m/>
    <m/>
    <m/>
    <m/>
    <m/>
    <m/>
    <m/>
    <m/>
    <m/>
    <m/>
    <m/>
    <m/>
    <m/>
    <m/>
    <m/>
    <m/>
    <m/>
    <m/>
    <m/>
    <m/>
    <m/>
    <m/>
    <n v="0"/>
    <n v="23"/>
    <n v="1"/>
    <n v="0"/>
    <n v="24"/>
    <s v="10 — 29"/>
    <n v="18119563"/>
    <n v="434869512"/>
    <s v="Home"/>
    <m/>
    <m/>
    <m/>
    <m/>
    <m/>
    <s v="photo at beginning of movie"/>
    <m/>
    <m/>
    <m/>
    <m/>
    <s v="Elsewhere in US"/>
    <m/>
    <m/>
    <m/>
    <m/>
    <m/>
    <m/>
    <m/>
    <m/>
    <m/>
    <m/>
    <m/>
    <n v="1"/>
    <n v="2"/>
    <n v="3"/>
    <m/>
    <m/>
    <m/>
    <m/>
    <m/>
    <m/>
    <m/>
    <m/>
    <m/>
    <m/>
    <m/>
    <m/>
    <m/>
    <m/>
    <m/>
    <m/>
    <m/>
    <s v="cigar"/>
    <s v="cigar"/>
    <m/>
    <m/>
    <s v="cigar"/>
    <m/>
    <m/>
    <m/>
    <m/>
    <m/>
    <m/>
    <m/>
    <m/>
    <s v="pipe"/>
    <s v="part of a costume"/>
    <s v="Pro"/>
    <n v="4"/>
    <n v="6"/>
    <n v="6"/>
    <n v="3"/>
    <m/>
    <m/>
    <n v="0"/>
    <n v="2.71"/>
    <n v="4"/>
    <n v="1"/>
    <n v="1"/>
    <m/>
    <m/>
  </r>
  <r>
    <n v="49162"/>
    <s v="Inconvenient Truth, An"/>
    <d v="2006-06-02T00:00:00"/>
    <x v="4"/>
    <s v="T10"/>
    <n v="100"/>
    <s v="Lawrence Bender"/>
    <x v="3"/>
    <m/>
    <x v="2"/>
    <n v="1000000"/>
    <n v="0"/>
    <m/>
    <n v="23808111"/>
    <s v="final"/>
    <n v="6.55"/>
    <n v="0"/>
    <n v="0"/>
    <n v="1"/>
    <n v="0"/>
    <s v="VAR"/>
    <m/>
    <m/>
    <m/>
    <m/>
    <m/>
    <s v="Bender, Lawrence; Burns, Scott Z.; Lennard, Laurie"/>
    <s v="Guggenheim, Davis"/>
    <m/>
    <m/>
    <s v="Cassidy, Jay"/>
    <m/>
    <m/>
    <m/>
    <m/>
    <m/>
    <m/>
    <m/>
    <m/>
    <m/>
    <m/>
    <m/>
    <m/>
    <m/>
    <m/>
    <m/>
    <m/>
    <m/>
    <m/>
    <m/>
    <m/>
    <m/>
    <m/>
    <m/>
    <m/>
    <m/>
    <m/>
    <m/>
    <m/>
    <m/>
    <m/>
    <m/>
    <m/>
    <m/>
    <m/>
    <m/>
    <m/>
    <m/>
    <m/>
    <m/>
    <m/>
    <m/>
    <m/>
    <m/>
    <m/>
    <m/>
    <m/>
    <m/>
    <m/>
    <m/>
    <m/>
    <m/>
    <m/>
    <m/>
    <m/>
    <m/>
    <m/>
    <m/>
    <m/>
    <m/>
    <m/>
    <m/>
    <m/>
    <m/>
    <m/>
    <m/>
    <m/>
    <m/>
    <m/>
    <m/>
    <m/>
    <m/>
    <m/>
    <m/>
    <m/>
    <m/>
    <m/>
    <m/>
    <m/>
    <m/>
    <m/>
    <m/>
    <m/>
    <m/>
    <m/>
    <m/>
    <m/>
    <m/>
    <m/>
    <m/>
    <s v="Camel"/>
    <s v="Camel"/>
    <s v="No actor use"/>
    <s v="Magazine ad"/>
    <m/>
    <m/>
    <m/>
    <m/>
    <m/>
    <m/>
    <m/>
    <m/>
    <m/>
    <m/>
    <n v="0"/>
    <n v="0"/>
    <n v="0"/>
    <n v="0"/>
    <n v="0"/>
    <n v="0"/>
    <n v="3634826"/>
    <n v="0"/>
    <m/>
    <m/>
    <m/>
    <m/>
    <m/>
    <m/>
    <s v="hundreds of cigarettes seen in a cigarette making factory"/>
    <m/>
    <m/>
    <m/>
    <m/>
    <m/>
    <m/>
    <m/>
    <m/>
    <m/>
    <m/>
    <m/>
    <m/>
    <m/>
    <m/>
    <m/>
    <m/>
    <n v="0"/>
    <n v="0"/>
    <n v="0"/>
    <s v="Comment by actor/actress"/>
    <s v="Al Gore discusses his sister's smoking related death and relates Vintage Camel Ad depicting a doctor smoking to the reality that the severity of using cigarettes was downplayed through this ad"/>
    <m/>
    <s v="Health of Smoker"/>
    <m/>
    <m/>
    <m/>
    <m/>
    <m/>
    <m/>
    <m/>
    <m/>
    <m/>
    <m/>
    <m/>
    <m/>
    <m/>
    <m/>
    <m/>
    <m/>
    <m/>
    <m/>
    <m/>
    <m/>
    <m/>
    <m/>
    <m/>
    <m/>
    <m/>
    <m/>
    <m/>
    <m/>
    <s v="Anti"/>
    <n v="0"/>
    <n v="0"/>
    <n v="0"/>
    <n v="0"/>
    <s v="Specific brand"/>
    <s v="specific brand depiction"/>
    <n v="0"/>
    <n v="0"/>
    <n v="6"/>
    <n v="1"/>
    <n v="1"/>
    <m/>
    <m/>
  </r>
  <r>
    <n v="49164"/>
    <s v="Omen, The"/>
    <d v="2006-06-06T00:00:00"/>
    <x v="4"/>
    <s v="T10"/>
    <n v="110"/>
    <d v="1899-12-30T11:11:00"/>
    <x v="5"/>
    <m/>
    <x v="1"/>
    <n v="25000000"/>
    <n v="0"/>
    <m/>
    <n v="54606189"/>
    <s v="final"/>
    <n v="6.55"/>
    <n v="0"/>
    <n v="1"/>
    <n v="0"/>
    <n v="0"/>
    <s v="Czech Republic"/>
    <m/>
    <m/>
    <m/>
    <m/>
    <m/>
    <s v="Moore, John"/>
    <s v="Moore, John"/>
    <s v="Seltzer, David"/>
    <s v="Zucek, Jiri"/>
    <s v="Zimmerman, Dan"/>
    <s v="Thewlis, David"/>
    <s v="credited non-star"/>
    <s v="Cigarette"/>
    <s v="30+"/>
    <s v="Male"/>
    <s v="Caucasian"/>
    <m/>
    <m/>
    <s v="Non-IMDb, Extra"/>
    <s v="extra"/>
    <s v="Cigarette"/>
    <s v="30+"/>
    <s v="Male"/>
    <s v="Caucasian"/>
    <m/>
    <m/>
    <s v="Non-IMDb, Extra"/>
    <s v="extra"/>
    <s v="Cigarette"/>
    <s v="30+"/>
    <s v="Male"/>
    <s v="Caucasian"/>
    <m/>
    <m/>
    <s v="Non-IMDb, Extra"/>
    <s v="extra"/>
    <s v="Cigarette"/>
    <s v="20-30"/>
    <s v="Male"/>
    <s v="Caucasian"/>
    <m/>
    <m/>
    <m/>
    <m/>
    <m/>
    <m/>
    <m/>
    <m/>
    <m/>
    <m/>
    <m/>
    <m/>
    <m/>
    <m/>
    <m/>
    <m/>
    <m/>
    <m/>
    <m/>
    <m/>
    <m/>
    <m/>
    <m/>
    <m/>
    <m/>
    <m/>
    <m/>
    <m/>
    <m/>
    <m/>
    <m/>
    <m/>
    <m/>
    <m/>
    <m/>
    <m/>
    <m/>
    <m/>
    <m/>
    <m/>
    <m/>
    <m/>
    <m/>
    <m/>
    <m/>
    <m/>
    <m/>
    <m/>
    <m/>
    <m/>
    <m/>
    <m/>
    <m/>
    <m/>
    <m/>
    <m/>
    <m/>
    <m/>
    <m/>
    <m/>
    <m/>
    <m/>
    <m/>
    <m/>
    <m/>
    <m/>
    <m/>
    <m/>
    <m/>
    <m/>
    <m/>
    <m/>
    <m/>
    <n v="21"/>
    <n v="0"/>
    <n v="0"/>
    <n v="0"/>
    <n v="21"/>
    <s v="10 — 29"/>
    <n v="8336823"/>
    <n v="175073283"/>
    <s v="Home"/>
    <s v="Workplace"/>
    <s v="Outdoors"/>
    <m/>
    <m/>
    <m/>
    <m/>
    <s v="street"/>
    <m/>
    <s v="Non-smoking adult"/>
    <m/>
    <s v="Outside of US"/>
    <m/>
    <m/>
    <m/>
    <m/>
    <m/>
    <m/>
    <m/>
    <m/>
    <m/>
    <m/>
    <m/>
    <n v="0"/>
    <n v="1"/>
    <n v="3"/>
    <s v="No smoking sign"/>
    <m/>
    <m/>
    <m/>
    <m/>
    <m/>
    <m/>
    <m/>
    <m/>
    <m/>
    <m/>
    <m/>
    <m/>
    <m/>
    <m/>
    <m/>
    <m/>
    <m/>
    <m/>
    <m/>
    <m/>
    <m/>
    <m/>
    <m/>
    <m/>
    <m/>
    <s v="cigarette"/>
    <m/>
    <m/>
    <m/>
    <m/>
    <m/>
    <s v="Neutral"/>
    <n v="4"/>
    <n v="2"/>
    <n v="4"/>
    <n v="3"/>
    <m/>
    <m/>
    <n v="0"/>
    <n v="1.85"/>
    <n v="3"/>
    <n v="1"/>
    <n v="1"/>
    <m/>
    <m/>
  </r>
  <r>
    <n v="49163"/>
    <s v="Cars"/>
    <d v="2006-06-09T00:00:00"/>
    <x v="4"/>
    <s v="T10"/>
    <n v="116"/>
    <s v="Pixar"/>
    <x v="1"/>
    <m/>
    <x v="3"/>
    <n v="120000000"/>
    <n v="0"/>
    <m/>
    <n v="244052771"/>
    <s v="final"/>
    <n v="6.55"/>
    <n v="0"/>
    <n v="0"/>
    <n v="0"/>
    <n v="0"/>
    <s v="US"/>
    <s v="CA"/>
    <m/>
    <m/>
    <m/>
    <m/>
    <s v="Anderson, Darla K."/>
    <s v="Lasseter, John"/>
    <s v="Fogelman, Dan"/>
    <m/>
    <s v="Schretzmann, Ken"/>
    <m/>
    <m/>
    <m/>
    <m/>
    <m/>
    <m/>
    <m/>
    <m/>
    <m/>
    <m/>
    <m/>
    <m/>
    <m/>
    <m/>
    <m/>
    <m/>
    <m/>
    <m/>
    <m/>
    <m/>
    <m/>
    <m/>
    <m/>
    <m/>
    <m/>
    <m/>
    <m/>
    <m/>
    <m/>
    <m/>
    <m/>
    <m/>
    <m/>
    <m/>
    <m/>
    <m/>
    <m/>
    <m/>
    <m/>
    <m/>
    <m/>
    <m/>
    <m/>
    <m/>
    <m/>
    <m/>
    <m/>
    <m/>
    <m/>
    <m/>
    <m/>
    <m/>
    <m/>
    <m/>
    <m/>
    <m/>
    <m/>
    <m/>
    <m/>
    <m/>
    <m/>
    <m/>
    <m/>
    <m/>
    <m/>
    <m/>
    <m/>
    <m/>
    <m/>
    <m/>
    <m/>
    <m/>
    <m/>
    <m/>
    <m/>
    <m/>
    <m/>
    <m/>
    <m/>
    <m/>
    <m/>
    <m/>
    <m/>
    <m/>
    <m/>
    <m/>
    <m/>
    <m/>
    <m/>
    <m/>
    <m/>
    <m/>
    <m/>
    <m/>
    <m/>
    <m/>
    <m/>
    <m/>
    <m/>
    <m/>
    <m/>
    <m/>
    <m/>
    <n v="0"/>
    <n v="0"/>
    <n v="0"/>
    <n v="0"/>
    <n v="0"/>
    <n v="0"/>
    <n v="37259965"/>
    <n v="0"/>
    <m/>
    <m/>
    <m/>
    <m/>
    <m/>
    <m/>
    <m/>
    <m/>
    <m/>
    <m/>
    <m/>
    <m/>
    <m/>
    <m/>
    <m/>
    <m/>
    <m/>
    <m/>
    <m/>
    <m/>
    <m/>
    <m/>
    <m/>
    <n v="0"/>
    <n v="0"/>
    <n v="0"/>
    <m/>
    <m/>
    <m/>
    <m/>
    <m/>
    <m/>
    <m/>
    <m/>
    <m/>
    <m/>
    <m/>
    <m/>
    <m/>
    <m/>
    <m/>
    <m/>
    <m/>
    <m/>
    <m/>
    <m/>
    <m/>
    <m/>
    <m/>
    <m/>
    <m/>
    <m/>
    <m/>
    <m/>
    <m/>
    <m/>
    <m/>
    <m/>
    <m/>
    <n v="0"/>
    <n v="0"/>
    <n v="0"/>
    <n v="0"/>
    <m/>
    <m/>
    <n v="0"/>
    <n v="0"/>
    <n v="1"/>
    <n v="1"/>
    <n v="1"/>
    <m/>
    <m/>
  </r>
  <r>
    <n v="49165"/>
    <s v="Prairie Home Companion, A"/>
    <d v="2006-06-09T00:00:00"/>
    <x v="4"/>
    <s v="T10"/>
    <n v="105"/>
    <s v="GreeneStreet"/>
    <x v="4"/>
    <m/>
    <x v="0"/>
    <n v="10000000"/>
    <n v="0"/>
    <m/>
    <n v="20338609"/>
    <s v="final"/>
    <n v="6.55"/>
    <n v="0"/>
    <n v="1"/>
    <n v="0"/>
    <n v="0"/>
    <s v="US"/>
    <s v="MN"/>
    <m/>
    <m/>
    <m/>
    <m/>
    <s v="Altman, Robert; Arthur, Wren; Astrachan, Joshua; Judge, Tony"/>
    <s v="Altman, Robert"/>
    <s v="Keillor, Garrison"/>
    <s v="Barraud, Ben"/>
    <s v="Craycroft, Jacob"/>
    <s v="Kline, Kevin"/>
    <s v="star"/>
    <s v="Cigarette"/>
    <s v="30+"/>
    <s v="Male"/>
    <s v="Caucasian"/>
    <m/>
    <s v="Good guy"/>
    <s v="Harrelson, Woody"/>
    <s v="star"/>
    <s v="Cigarette"/>
    <s v="30+"/>
    <s v="Male"/>
    <s v="Caucasian"/>
    <m/>
    <s v="Good guy"/>
    <m/>
    <m/>
    <m/>
    <m/>
    <m/>
    <m/>
    <m/>
    <m/>
    <m/>
    <m/>
    <m/>
    <m/>
    <m/>
    <m/>
    <m/>
    <m/>
    <m/>
    <m/>
    <m/>
    <m/>
    <m/>
    <m/>
    <m/>
    <m/>
    <m/>
    <m/>
    <m/>
    <m/>
    <m/>
    <m/>
    <m/>
    <m/>
    <m/>
    <m/>
    <m/>
    <m/>
    <m/>
    <m/>
    <m/>
    <m/>
    <m/>
    <m/>
    <m/>
    <m/>
    <m/>
    <m/>
    <m/>
    <m/>
    <m/>
    <m/>
    <m/>
    <m/>
    <m/>
    <m/>
    <m/>
    <m/>
    <m/>
    <m/>
    <m/>
    <m/>
    <m/>
    <m/>
    <m/>
    <m/>
    <m/>
    <m/>
    <m/>
    <m/>
    <m/>
    <m/>
    <m/>
    <m/>
    <m/>
    <m/>
    <m/>
    <m/>
    <m/>
    <m/>
    <m/>
    <m/>
    <m/>
    <m/>
    <m/>
    <m/>
    <m/>
    <m/>
    <m/>
    <n v="43"/>
    <n v="0"/>
    <n v="0"/>
    <n v="0"/>
    <n v="43"/>
    <s v="30 — 49"/>
    <n v="3105131"/>
    <n v="133520633"/>
    <s v="Workplace"/>
    <s v="Outdoors"/>
    <m/>
    <m/>
    <m/>
    <m/>
    <s v="Designated non-smoking area-backstage of theatre"/>
    <s v="Outside diner"/>
    <s v="Non-smoking adult"/>
    <s v="Designated non-smoking area"/>
    <m/>
    <s v="Elsewhere in US"/>
    <m/>
    <m/>
    <m/>
    <m/>
    <m/>
    <m/>
    <m/>
    <m/>
    <m/>
    <m/>
    <m/>
    <n v="2"/>
    <n v="0"/>
    <n v="0"/>
    <s v="Comment by actor/actress"/>
    <s v="Guy says to Dusty: No smoking, Mister. But Guy smokes in this area."/>
    <m/>
    <s v="Health of Non-Smoker"/>
    <s v="No smoking sign"/>
    <m/>
    <m/>
    <m/>
    <m/>
    <m/>
    <m/>
    <m/>
    <m/>
    <m/>
    <m/>
    <m/>
    <m/>
    <m/>
    <m/>
    <m/>
    <m/>
    <s v="cigarette"/>
    <s v="cigarette"/>
    <m/>
    <m/>
    <s v="cigarette"/>
    <s v="cigarette"/>
    <m/>
    <m/>
    <m/>
    <m/>
    <m/>
    <s v="Pro"/>
    <n v="6"/>
    <n v="6"/>
    <n v="6"/>
    <n v="3"/>
    <s v="Tobacco use in designated non-smoking area"/>
    <m/>
    <n v="0"/>
    <n v="3"/>
    <n v="4"/>
    <n v="1"/>
    <n v="1"/>
    <m/>
    <m/>
  </r>
  <r>
    <n v="49166"/>
    <s v="Lake House, The"/>
    <d v="2006-06-16T00:00:00"/>
    <x v="4"/>
    <s v="T10"/>
    <n v="105"/>
    <s v="Vertigo"/>
    <x v="4"/>
    <m/>
    <x v="2"/>
    <n v="40000000"/>
    <n v="0"/>
    <m/>
    <n v="52320979"/>
    <s v="final"/>
    <n v="6.55"/>
    <n v="0"/>
    <n v="0"/>
    <n v="0"/>
    <n v="0"/>
    <s v="US"/>
    <s v="IL"/>
    <m/>
    <m/>
    <m/>
    <m/>
    <s v="Davison, Doug; Lee, Roy"/>
    <s v="Agresti, Alejandro"/>
    <s v="Auburn, David"/>
    <s v="Chamerski, David J."/>
    <s v="Brodersohn, Alejandro"/>
    <m/>
    <m/>
    <m/>
    <m/>
    <m/>
    <m/>
    <m/>
    <m/>
    <m/>
    <m/>
    <m/>
    <m/>
    <m/>
    <m/>
    <m/>
    <m/>
    <m/>
    <m/>
    <m/>
    <m/>
    <m/>
    <m/>
    <m/>
    <m/>
    <m/>
    <m/>
    <m/>
    <m/>
    <m/>
    <m/>
    <m/>
    <m/>
    <m/>
    <m/>
    <m/>
    <m/>
    <m/>
    <m/>
    <m/>
    <m/>
    <m/>
    <m/>
    <m/>
    <m/>
    <m/>
    <m/>
    <m/>
    <m/>
    <m/>
    <m/>
    <m/>
    <m/>
    <m/>
    <m/>
    <m/>
    <m/>
    <m/>
    <m/>
    <m/>
    <m/>
    <m/>
    <m/>
    <m/>
    <m/>
    <m/>
    <m/>
    <m/>
    <m/>
    <m/>
    <m/>
    <m/>
    <m/>
    <m/>
    <m/>
    <m/>
    <m/>
    <m/>
    <m/>
    <m/>
    <m/>
    <m/>
    <m/>
    <m/>
    <m/>
    <m/>
    <m/>
    <m/>
    <m/>
    <m/>
    <m/>
    <m/>
    <m/>
    <m/>
    <m/>
    <m/>
    <m/>
    <m/>
    <m/>
    <m/>
    <m/>
    <m/>
    <m/>
    <m/>
    <n v="0"/>
    <n v="0"/>
    <n v="0"/>
    <n v="0"/>
    <n v="0"/>
    <n v="0"/>
    <n v="7987936"/>
    <n v="0"/>
    <m/>
    <m/>
    <m/>
    <m/>
    <m/>
    <m/>
    <m/>
    <m/>
    <m/>
    <m/>
    <m/>
    <m/>
    <m/>
    <m/>
    <m/>
    <m/>
    <m/>
    <m/>
    <m/>
    <m/>
    <m/>
    <m/>
    <m/>
    <n v="0"/>
    <n v="0"/>
    <n v="0"/>
    <m/>
    <m/>
    <m/>
    <m/>
    <m/>
    <m/>
    <m/>
    <m/>
    <m/>
    <m/>
    <m/>
    <m/>
    <m/>
    <m/>
    <m/>
    <m/>
    <m/>
    <m/>
    <m/>
    <m/>
    <m/>
    <m/>
    <m/>
    <m/>
    <m/>
    <m/>
    <m/>
    <m/>
    <m/>
    <m/>
    <m/>
    <m/>
    <m/>
    <n v="0"/>
    <n v="0"/>
    <n v="0"/>
    <n v="0"/>
    <m/>
    <m/>
    <n v="0"/>
    <n v="0"/>
    <n v="1"/>
    <n v="1"/>
    <n v="1"/>
    <m/>
    <m/>
  </r>
  <r>
    <n v="49167"/>
    <s v="Nacho Libre"/>
    <d v="2006-06-16T00:00:00"/>
    <x v="4"/>
    <s v="T10"/>
    <n v="100"/>
    <s v="Nickelodeon"/>
    <x v="3"/>
    <m/>
    <x v="2"/>
    <n v="32000000"/>
    <n v="0"/>
    <m/>
    <n v="80197993"/>
    <s v="final"/>
    <n v="6.55"/>
    <n v="0"/>
    <n v="0"/>
    <n v="0"/>
    <n v="0"/>
    <s v="US"/>
    <s v="CA"/>
    <m/>
    <s v="Mexico"/>
    <m/>
    <m/>
    <s v="Black, Jack; Klawans, David; Pistor, Julia; White, Mike"/>
    <s v="Hess, Jared"/>
    <s v="Hess, Jared; Hess, Jerusha; White, Mike"/>
    <s v="Dominguez, Aimee"/>
    <s v="Weber, Billy"/>
    <m/>
    <m/>
    <m/>
    <m/>
    <m/>
    <m/>
    <m/>
    <m/>
    <m/>
    <m/>
    <m/>
    <m/>
    <m/>
    <m/>
    <m/>
    <m/>
    <m/>
    <m/>
    <m/>
    <m/>
    <m/>
    <m/>
    <m/>
    <m/>
    <m/>
    <m/>
    <m/>
    <m/>
    <m/>
    <m/>
    <m/>
    <m/>
    <m/>
    <m/>
    <m/>
    <m/>
    <m/>
    <m/>
    <m/>
    <m/>
    <m/>
    <m/>
    <m/>
    <m/>
    <m/>
    <m/>
    <m/>
    <m/>
    <m/>
    <m/>
    <m/>
    <m/>
    <m/>
    <m/>
    <m/>
    <m/>
    <m/>
    <m/>
    <m/>
    <m/>
    <m/>
    <m/>
    <m/>
    <m/>
    <m/>
    <m/>
    <m/>
    <m/>
    <m/>
    <m/>
    <m/>
    <m/>
    <m/>
    <m/>
    <m/>
    <m/>
    <m/>
    <m/>
    <m/>
    <m/>
    <m/>
    <m/>
    <m/>
    <m/>
    <m/>
    <m/>
    <m/>
    <m/>
    <m/>
    <m/>
    <m/>
    <m/>
    <m/>
    <m/>
    <m/>
    <m/>
    <m/>
    <m/>
    <m/>
    <m/>
    <m/>
    <m/>
    <m/>
    <n v="0"/>
    <n v="0"/>
    <n v="0"/>
    <n v="0"/>
    <n v="0"/>
    <n v="0"/>
    <n v="12243968"/>
    <n v="0"/>
    <m/>
    <m/>
    <m/>
    <m/>
    <m/>
    <m/>
    <m/>
    <m/>
    <m/>
    <m/>
    <m/>
    <m/>
    <m/>
    <m/>
    <m/>
    <m/>
    <m/>
    <m/>
    <m/>
    <m/>
    <m/>
    <m/>
    <m/>
    <n v="0"/>
    <n v="0"/>
    <n v="0"/>
    <m/>
    <m/>
    <m/>
    <m/>
    <m/>
    <m/>
    <m/>
    <m/>
    <m/>
    <m/>
    <m/>
    <m/>
    <m/>
    <m/>
    <m/>
    <m/>
    <m/>
    <m/>
    <m/>
    <m/>
    <m/>
    <m/>
    <m/>
    <m/>
    <m/>
    <m/>
    <m/>
    <m/>
    <m/>
    <m/>
    <m/>
    <m/>
    <m/>
    <n v="0"/>
    <n v="0"/>
    <n v="0"/>
    <n v="0"/>
    <m/>
    <m/>
    <n v="0"/>
    <n v="0"/>
    <n v="1"/>
    <n v="1"/>
    <n v="1"/>
    <m/>
    <m/>
  </r>
  <r>
    <n v="49168"/>
    <s v="Fast and the Furious, The: Tokyo Drift"/>
    <d v="2006-06-16T00:00:00"/>
    <x v="4"/>
    <s v="T10"/>
    <n v="104"/>
    <s v="Relativity"/>
    <x v="2"/>
    <m/>
    <x v="0"/>
    <n v="40000000"/>
    <n v="0"/>
    <m/>
    <n v="62494975"/>
    <s v="final"/>
    <n v="6.55"/>
    <n v="0"/>
    <n v="1"/>
    <n v="0"/>
    <n v="0"/>
    <s v="US"/>
    <s v="CA"/>
    <m/>
    <s v="Japan"/>
    <m/>
    <m/>
    <s v="Moritz, Neal H."/>
    <s v="Lin, Justin"/>
    <s v="Botello, Alfredo; Morgan, Chris; Salem, Kario"/>
    <s v="Mannion, Sean"/>
    <s v="Puett, Dallas"/>
    <s v="Chiba, Sonny"/>
    <s v="credited non-star"/>
    <s v="Cigar"/>
    <s v="30+"/>
    <s v="Male"/>
    <s v="Asian"/>
    <m/>
    <s v="Bad guy"/>
    <s v="Boyd, Lynda"/>
    <s v="credited non-star"/>
    <s v="Cigarette"/>
    <s v="30+"/>
    <s v="Female"/>
    <s v="Caucasian"/>
    <m/>
    <m/>
    <s v="Non-IMDb, Extra"/>
    <s v="extra"/>
    <s v="Cigarette"/>
    <s v="30+"/>
    <s v="Male"/>
    <s v="Asian"/>
    <m/>
    <s v="Good guy"/>
    <s v="Non-IMDb, Extra"/>
    <s v="extra"/>
    <s v="Cigarette"/>
    <s v="20-30"/>
    <s v="Female"/>
    <s v="Asian"/>
    <m/>
    <m/>
    <s v="Non-IMDb, Extra"/>
    <s v="extra"/>
    <s v="Cigarette"/>
    <s v="20-30"/>
    <s v="Male"/>
    <s v="Asian"/>
    <m/>
    <m/>
    <s v="Non-IMDb, Extra"/>
    <s v="extra"/>
    <s v="Cigarette"/>
    <s v="20-30"/>
    <s v="Male"/>
    <s v="Asian"/>
    <m/>
    <m/>
    <s v="Non-IMDb, Extra"/>
    <s v="extra"/>
    <s v="Cigarette"/>
    <s v="20-30"/>
    <s v="Male"/>
    <s v="Asian"/>
    <m/>
    <m/>
    <m/>
    <m/>
    <m/>
    <m/>
    <m/>
    <m/>
    <m/>
    <m/>
    <m/>
    <m/>
    <m/>
    <m/>
    <m/>
    <m/>
    <m/>
    <m/>
    <m/>
    <m/>
    <m/>
    <m/>
    <m/>
    <m/>
    <m/>
    <m/>
    <m/>
    <m/>
    <m/>
    <m/>
    <m/>
    <m/>
    <m/>
    <m/>
    <m/>
    <m/>
    <m/>
    <m/>
    <m/>
    <m/>
    <m/>
    <m/>
    <m/>
    <m/>
    <m/>
    <m/>
    <m/>
    <m/>
    <m/>
    <n v="29"/>
    <n v="21"/>
    <n v="0"/>
    <n v="0"/>
    <n v="50"/>
    <s v="50+"/>
    <n v="9541218"/>
    <n v="477060900"/>
    <s v="Bar/nightclub"/>
    <s v="Outdoors"/>
    <m/>
    <m/>
    <m/>
    <m/>
    <s v="garage video arcade"/>
    <s v="on street, mountain"/>
    <s v="Non-smoking adult"/>
    <s v="Designated non-smoking area"/>
    <m/>
    <s v="Outside of US"/>
    <m/>
    <m/>
    <s v="Elsewhere in US"/>
    <m/>
    <m/>
    <m/>
    <m/>
    <m/>
    <m/>
    <m/>
    <m/>
    <n v="0"/>
    <n v="2"/>
    <n v="5"/>
    <m/>
    <m/>
    <m/>
    <m/>
    <m/>
    <m/>
    <m/>
    <m/>
    <m/>
    <m/>
    <m/>
    <m/>
    <m/>
    <m/>
    <m/>
    <m/>
    <m/>
    <s v="cigarette"/>
    <m/>
    <m/>
    <s v="cigar"/>
    <m/>
    <m/>
    <m/>
    <s v="cigarette"/>
    <m/>
    <m/>
    <m/>
    <m/>
    <m/>
    <m/>
    <m/>
    <s v="Pro"/>
    <n v="6"/>
    <n v="6"/>
    <n v="4"/>
    <n v="3"/>
    <s v="Tobacco use in designated non-smoking area"/>
    <m/>
    <n v="0"/>
    <n v="0"/>
    <n v="1"/>
    <n v="1"/>
    <n v="1"/>
    <m/>
    <m/>
  </r>
  <r>
    <n v="49169"/>
    <s v="Garfield: A Tale of Two Kitties"/>
    <d v="2006-06-16T00:00:00"/>
    <x v="4"/>
    <s v="T10"/>
    <n v="80"/>
    <s v="Davis"/>
    <x v="5"/>
    <m/>
    <x v="2"/>
    <n v="60000000"/>
    <n v="0"/>
    <m/>
    <n v="28424210"/>
    <s v="final"/>
    <n v="6.55"/>
    <n v="0"/>
    <n v="0"/>
    <n v="0"/>
    <n v="0"/>
    <s v="UK"/>
    <m/>
    <m/>
    <m/>
    <m/>
    <m/>
    <s v="Davis, John"/>
    <s v="Hill, Tim"/>
    <s v="Cohen, Joel; Sokolow, Alec"/>
    <s v="Barbacoff, Ellis J."/>
    <s v="Elliot, Peter S."/>
    <m/>
    <m/>
    <m/>
    <m/>
    <m/>
    <m/>
    <m/>
    <m/>
    <m/>
    <m/>
    <m/>
    <m/>
    <m/>
    <m/>
    <m/>
    <m/>
    <m/>
    <m/>
    <m/>
    <m/>
    <m/>
    <m/>
    <m/>
    <m/>
    <m/>
    <m/>
    <m/>
    <m/>
    <m/>
    <m/>
    <m/>
    <m/>
    <m/>
    <m/>
    <m/>
    <m/>
    <m/>
    <m/>
    <m/>
    <m/>
    <m/>
    <m/>
    <m/>
    <m/>
    <m/>
    <m/>
    <m/>
    <m/>
    <m/>
    <m/>
    <m/>
    <m/>
    <m/>
    <m/>
    <m/>
    <m/>
    <m/>
    <m/>
    <m/>
    <m/>
    <m/>
    <m/>
    <m/>
    <m/>
    <m/>
    <m/>
    <m/>
    <m/>
    <m/>
    <m/>
    <m/>
    <m/>
    <m/>
    <m/>
    <m/>
    <m/>
    <m/>
    <m/>
    <m/>
    <m/>
    <m/>
    <m/>
    <m/>
    <m/>
    <m/>
    <m/>
    <m/>
    <m/>
    <m/>
    <m/>
    <m/>
    <m/>
    <m/>
    <m/>
    <m/>
    <m/>
    <m/>
    <m/>
    <m/>
    <m/>
    <m/>
    <m/>
    <m/>
    <n v="0"/>
    <n v="0"/>
    <n v="0"/>
    <n v="0"/>
    <n v="0"/>
    <n v="0"/>
    <n v="4339574"/>
    <n v="0"/>
    <m/>
    <m/>
    <m/>
    <m/>
    <m/>
    <m/>
    <m/>
    <m/>
    <m/>
    <m/>
    <m/>
    <s v="Outside of US"/>
    <m/>
    <m/>
    <m/>
    <m/>
    <m/>
    <m/>
    <m/>
    <m/>
    <m/>
    <m/>
    <m/>
    <n v="0"/>
    <n v="0"/>
    <n v="0"/>
    <m/>
    <m/>
    <m/>
    <m/>
    <m/>
    <m/>
    <m/>
    <m/>
    <m/>
    <m/>
    <m/>
    <m/>
    <m/>
    <m/>
    <m/>
    <m/>
    <m/>
    <m/>
    <m/>
    <m/>
    <m/>
    <m/>
    <m/>
    <m/>
    <m/>
    <m/>
    <m/>
    <m/>
    <m/>
    <m/>
    <m/>
    <m/>
    <m/>
    <n v="0"/>
    <n v="0"/>
    <n v="0"/>
    <n v="0"/>
    <m/>
    <m/>
    <n v="0"/>
    <n v="0"/>
    <n v="1"/>
    <n v="1"/>
    <n v="1"/>
    <m/>
    <m/>
  </r>
  <r>
    <n v="49170"/>
    <s v="Click"/>
    <d v="2006-06-23T00:00:00"/>
    <x v="4"/>
    <s v="T10"/>
    <n v="98"/>
    <s v="Happy Madison"/>
    <x v="6"/>
    <m/>
    <x v="0"/>
    <n v="70000000"/>
    <n v="0"/>
    <m/>
    <n v="137340146"/>
    <s v="final"/>
    <n v="6.55"/>
    <n v="0"/>
    <n v="1"/>
    <n v="0"/>
    <n v="0"/>
    <s v="US"/>
    <s v="CA"/>
    <m/>
    <m/>
    <m/>
    <m/>
    <s v="Sandler, Adam; Giarraputo, Jack; Koren, Steve; O'Keefe, Mark"/>
    <s v="Coraci, Frank"/>
    <s v="Koren, Steve; O'Keefe, Mark"/>
    <s v="Wiles, Timothy S."/>
    <s v="Gourson, Jeff"/>
    <s v="Sandler, Adam"/>
    <s v="star"/>
    <s v="Cigar"/>
    <s v="30+"/>
    <s v="Male"/>
    <s v="Caucasian"/>
    <m/>
    <s v="Good guy"/>
    <s v="Hasselhoff, David"/>
    <s v="credited non-star"/>
    <s v="Pipe"/>
    <s v="30+"/>
    <s v="Male"/>
    <s v="Caucasian"/>
    <m/>
    <m/>
    <s v="Non-IMDb, Extra"/>
    <s v="extra"/>
    <s v="Cigarette"/>
    <s v="20-30"/>
    <s v="Female"/>
    <s v="Caucasian"/>
    <m/>
    <m/>
    <m/>
    <m/>
    <m/>
    <m/>
    <m/>
    <m/>
    <m/>
    <m/>
    <m/>
    <m/>
    <m/>
    <m/>
    <m/>
    <m/>
    <m/>
    <m/>
    <m/>
    <m/>
    <m/>
    <m/>
    <m/>
    <m/>
    <m/>
    <m/>
    <m/>
    <m/>
    <m/>
    <m/>
    <m/>
    <m/>
    <m/>
    <m/>
    <m/>
    <m/>
    <m/>
    <m/>
    <m/>
    <m/>
    <m/>
    <m/>
    <m/>
    <m/>
    <m/>
    <m/>
    <m/>
    <m/>
    <m/>
    <m/>
    <m/>
    <m/>
    <m/>
    <m/>
    <m/>
    <m/>
    <m/>
    <m/>
    <m/>
    <m/>
    <m/>
    <m/>
    <m/>
    <m/>
    <m/>
    <m/>
    <m/>
    <m/>
    <m/>
    <m/>
    <m/>
    <m/>
    <m/>
    <m/>
    <m/>
    <m/>
    <m/>
    <m/>
    <m/>
    <m/>
    <m/>
    <n v="2"/>
    <n v="12"/>
    <n v="2"/>
    <n v="0"/>
    <n v="16"/>
    <s v="10 — 29"/>
    <n v="20967961"/>
    <n v="335487376"/>
    <s v="Home"/>
    <s v="Bar/nightclub"/>
    <s v="Outdoors"/>
    <m/>
    <m/>
    <m/>
    <m/>
    <s v="outside home"/>
    <m/>
    <s v="Child"/>
    <m/>
    <m/>
    <m/>
    <m/>
    <m/>
    <m/>
    <m/>
    <m/>
    <m/>
    <m/>
    <m/>
    <m/>
    <m/>
    <n v="1"/>
    <n v="1"/>
    <n v="1"/>
    <m/>
    <m/>
    <m/>
    <m/>
    <m/>
    <m/>
    <m/>
    <m/>
    <m/>
    <m/>
    <m/>
    <m/>
    <m/>
    <m/>
    <m/>
    <m/>
    <m/>
    <m/>
    <s v="cigarette; pipe"/>
    <m/>
    <s v="cigar"/>
    <m/>
    <m/>
    <s v="cigar"/>
    <m/>
    <s v="pipe"/>
    <m/>
    <m/>
    <m/>
    <m/>
    <m/>
    <m/>
    <s v="Pro"/>
    <n v="4"/>
    <n v="6"/>
    <n v="6"/>
    <n v="2"/>
    <s v="Tobacco use around child"/>
    <s v="use near child/pregnant/ill person"/>
    <n v="0"/>
    <n v="2.57"/>
    <n v="6"/>
    <n v="1"/>
    <n v="1"/>
    <m/>
    <s v="Pipe use is hookah."/>
  </r>
  <r>
    <n v="49171"/>
    <s v="Waist Deep"/>
    <d v="2006-06-23T00:00:00"/>
    <x v="4"/>
    <s v="T10"/>
    <n v="97"/>
    <s v="Rogue"/>
    <x v="2"/>
    <m/>
    <x v="1"/>
    <n v="0"/>
    <n v="0"/>
    <m/>
    <n v="21318194"/>
    <s v="final"/>
    <n v="6.55"/>
    <n v="0"/>
    <n v="1"/>
    <n v="0"/>
    <n v="0"/>
    <s v="US"/>
    <s v="CA"/>
    <m/>
    <m/>
    <m/>
    <m/>
    <s v="Brown, Tony; Field, Ted; Holmes, Preston L.; Rosenberg, Joe"/>
    <s v="Curtis-Hall, Vondie"/>
    <s v="Curtis-Hall, Vondie; Scott, Darin"/>
    <s v="Chavez, Rick"/>
    <s v="Shropshire, Terilyn A."/>
    <s v="Tate, Larenz"/>
    <s v="star"/>
    <s v="Cigarette"/>
    <s v="20-30"/>
    <s v="Male"/>
    <s v="African American"/>
    <m/>
    <m/>
    <s v="Good, Meagan"/>
    <s v="star"/>
    <s v="Cigarette"/>
    <s v="20-30"/>
    <s v="Female"/>
    <s v="African American"/>
    <m/>
    <m/>
    <s v="Non-IMDb, Extra"/>
    <s v="extra"/>
    <s v="Cigarette"/>
    <s v="30+"/>
    <s v="Male"/>
    <s v="African American"/>
    <m/>
    <m/>
    <m/>
    <m/>
    <m/>
    <m/>
    <m/>
    <m/>
    <m/>
    <m/>
    <m/>
    <m/>
    <m/>
    <m/>
    <m/>
    <m/>
    <m/>
    <m/>
    <m/>
    <m/>
    <m/>
    <m/>
    <m/>
    <m/>
    <m/>
    <m/>
    <m/>
    <m/>
    <m/>
    <m/>
    <m/>
    <m/>
    <m/>
    <m/>
    <m/>
    <m/>
    <m/>
    <m/>
    <m/>
    <m/>
    <m/>
    <m/>
    <m/>
    <m/>
    <m/>
    <m/>
    <m/>
    <m/>
    <m/>
    <m/>
    <m/>
    <m/>
    <m/>
    <m/>
    <m/>
    <m/>
    <m/>
    <m/>
    <m/>
    <m/>
    <m/>
    <m/>
    <m/>
    <m/>
    <m/>
    <m/>
    <m/>
    <m/>
    <m/>
    <m/>
    <m/>
    <m/>
    <m/>
    <m/>
    <m/>
    <m/>
    <m/>
    <m/>
    <m/>
    <m/>
    <m/>
    <n v="18"/>
    <n v="0"/>
    <n v="0"/>
    <n v="0"/>
    <n v="18"/>
    <s v="10 — 29"/>
    <n v="3254686"/>
    <n v="58584348"/>
    <s v="Home"/>
    <s v="Vehicle"/>
    <s v="Outdoors"/>
    <m/>
    <m/>
    <m/>
    <m/>
    <s v="street"/>
    <m/>
    <s v="Non-smoking adult"/>
    <m/>
    <s v="California"/>
    <m/>
    <m/>
    <m/>
    <m/>
    <m/>
    <m/>
    <m/>
    <m/>
    <m/>
    <m/>
    <m/>
    <n v="2"/>
    <n v="0"/>
    <n v="1"/>
    <s v="Visual clue"/>
    <m/>
    <s v="Coco(Good) takes out a cigarette but looks at child sitting next to her in vehicle and puts the cigarette away"/>
    <s v="Health of Non-Smoker"/>
    <m/>
    <m/>
    <m/>
    <m/>
    <m/>
    <m/>
    <m/>
    <m/>
    <m/>
    <m/>
    <m/>
    <m/>
    <m/>
    <m/>
    <m/>
    <m/>
    <m/>
    <s v="cigarette"/>
    <m/>
    <s v="cigarette"/>
    <m/>
    <s v="cigarette"/>
    <s v="cigarette"/>
    <m/>
    <m/>
    <m/>
    <m/>
    <m/>
    <s v="Pro"/>
    <n v="4"/>
    <n v="6"/>
    <n v="6"/>
    <n v="3"/>
    <m/>
    <m/>
    <n v="0"/>
    <n v="2.71"/>
    <n v="4"/>
    <n v="1"/>
    <n v="1"/>
    <m/>
    <m/>
  </r>
  <r>
    <n v="49172"/>
    <s v="Superman Returns"/>
    <d v="2006-06-28T00:00:00"/>
    <x v="4"/>
    <s v="T10"/>
    <n v="154"/>
    <s v="Legendary"/>
    <x v="4"/>
    <m/>
    <x v="0"/>
    <n v="209000000"/>
    <n v="0"/>
    <m/>
    <n v="200069408"/>
    <s v="final"/>
    <n v="6.55"/>
    <n v="0"/>
    <n v="1"/>
    <n v="0"/>
    <n v="0"/>
    <s v="Australia"/>
    <m/>
    <m/>
    <m/>
    <m/>
    <m/>
    <s v="Adler, Gilbert; Peters, Jon; Singer, Bryan"/>
    <s v="Singer, Bryan"/>
    <s v="Dougherty, Michael; Harris, Dan"/>
    <s v="Siegel, Andrew M."/>
    <s v="Graham, Elliot"/>
    <s v="Bosworth, Kate"/>
    <s v="star"/>
    <s v="Cigarette"/>
    <s v="20-30"/>
    <s v="Female"/>
    <s v="Caucasian"/>
    <m/>
    <s v="Good guy"/>
    <s v="Spacey, Kevin"/>
    <s v="star"/>
    <s v="Cigar"/>
    <s v="30+"/>
    <s v="Male"/>
    <s v="Caucasian"/>
    <m/>
    <s v="Bad guy"/>
    <s v="Non-IMDb, Extra"/>
    <s v="extra"/>
    <s v="Cigar"/>
    <s v="30+"/>
    <s v="Male"/>
    <s v="Caucasian"/>
    <m/>
    <m/>
    <m/>
    <m/>
    <m/>
    <m/>
    <m/>
    <m/>
    <m/>
    <m/>
    <m/>
    <m/>
    <m/>
    <m/>
    <m/>
    <m/>
    <m/>
    <m/>
    <m/>
    <m/>
    <m/>
    <m/>
    <m/>
    <m/>
    <m/>
    <m/>
    <m/>
    <m/>
    <m/>
    <m/>
    <m/>
    <m/>
    <m/>
    <m/>
    <m/>
    <m/>
    <m/>
    <m/>
    <m/>
    <m/>
    <m/>
    <m/>
    <m/>
    <m/>
    <m/>
    <m/>
    <m/>
    <m/>
    <m/>
    <m/>
    <m/>
    <m/>
    <m/>
    <m/>
    <m/>
    <m/>
    <m/>
    <m/>
    <m/>
    <m/>
    <m/>
    <m/>
    <m/>
    <m/>
    <m/>
    <m/>
    <m/>
    <m/>
    <m/>
    <m/>
    <m/>
    <m/>
    <m/>
    <m/>
    <m/>
    <m/>
    <m/>
    <m/>
    <m/>
    <m/>
    <m/>
    <n v="10"/>
    <n v="9"/>
    <n v="0"/>
    <n v="0"/>
    <n v="19"/>
    <s v="10 — 29"/>
    <n v="30544948"/>
    <n v="580354012"/>
    <s v="Vehicle"/>
    <s v="Outdoors"/>
    <m/>
    <m/>
    <m/>
    <m/>
    <m/>
    <s v="roof, man-made islands"/>
    <s v="Non-smoking adult"/>
    <m/>
    <m/>
    <s v="Elsewhere in US"/>
    <m/>
    <m/>
    <m/>
    <m/>
    <m/>
    <m/>
    <m/>
    <m/>
    <m/>
    <m/>
    <m/>
    <n v="2"/>
    <n v="0"/>
    <n v="1"/>
    <s v="Comment by actor/actress"/>
    <s v="Superman tells Lane she shoudn't smoke and blows out the flame that would light her cigarette. Later Richard states out of concern to Lane &quot;Were you smoking?&quot;"/>
    <m/>
    <s v="Health of Smoker"/>
    <s v="Visual clue"/>
    <m/>
    <s v="At end of film Lane goes outside to smoke but doesn’t light up, seemingly realizing it's a bad thing to do"/>
    <s v="Health of Smoker"/>
    <m/>
    <m/>
    <m/>
    <m/>
    <m/>
    <m/>
    <m/>
    <m/>
    <m/>
    <m/>
    <m/>
    <m/>
    <s v="cigar"/>
    <m/>
    <m/>
    <m/>
    <s v="cigarette"/>
    <m/>
    <m/>
    <m/>
    <m/>
    <m/>
    <m/>
    <m/>
    <s v="Anti"/>
    <n v="4"/>
    <n v="0"/>
    <n v="6"/>
    <n v="1"/>
    <m/>
    <m/>
    <n v="0"/>
    <n v="1.5"/>
    <n v="3"/>
    <n v="1"/>
    <n v="1"/>
    <m/>
    <m/>
  </r>
  <r>
    <n v="49173"/>
    <s v="Devil Wears Prada, The"/>
    <d v="2006-06-30T00:00:00"/>
    <x v="4"/>
    <s v="T10"/>
    <n v="109"/>
    <s v="Fox 2000"/>
    <x v="5"/>
    <m/>
    <x v="0"/>
    <n v="35000000"/>
    <n v="0"/>
    <m/>
    <n v="124732962"/>
    <s v="final"/>
    <n v="6.55"/>
    <n v="0"/>
    <n v="0"/>
    <n v="0"/>
    <n v="0"/>
    <s v="US"/>
    <s v="NY"/>
    <m/>
    <s v="France"/>
    <m/>
    <m/>
    <s v="Finerman, Wendy"/>
    <s v="Frankel, David"/>
    <s v="McKenna, Aline Brosh"/>
    <s v="Gulick, David"/>
    <s v="Livolsi, Mark"/>
    <m/>
    <m/>
    <m/>
    <m/>
    <m/>
    <m/>
    <m/>
    <m/>
    <m/>
    <m/>
    <m/>
    <m/>
    <m/>
    <m/>
    <m/>
    <m/>
    <m/>
    <m/>
    <m/>
    <m/>
    <m/>
    <m/>
    <m/>
    <m/>
    <m/>
    <m/>
    <m/>
    <m/>
    <m/>
    <m/>
    <m/>
    <m/>
    <m/>
    <m/>
    <m/>
    <m/>
    <m/>
    <m/>
    <m/>
    <m/>
    <m/>
    <m/>
    <m/>
    <m/>
    <m/>
    <m/>
    <m/>
    <m/>
    <m/>
    <m/>
    <m/>
    <m/>
    <m/>
    <m/>
    <m/>
    <m/>
    <m/>
    <m/>
    <m/>
    <m/>
    <m/>
    <m/>
    <m/>
    <m/>
    <m/>
    <m/>
    <m/>
    <m/>
    <m/>
    <m/>
    <m/>
    <m/>
    <m/>
    <m/>
    <m/>
    <m/>
    <m/>
    <m/>
    <m/>
    <m/>
    <m/>
    <m/>
    <m/>
    <m/>
    <m/>
    <m/>
    <m/>
    <m/>
    <m/>
    <m/>
    <m/>
    <m/>
    <m/>
    <m/>
    <m/>
    <m/>
    <m/>
    <m/>
    <m/>
    <m/>
    <m/>
    <m/>
    <m/>
    <n v="0"/>
    <n v="0"/>
    <n v="0"/>
    <n v="0"/>
    <n v="0"/>
    <n v="0"/>
    <n v="19043200"/>
    <n v="0"/>
    <m/>
    <m/>
    <m/>
    <m/>
    <m/>
    <m/>
    <m/>
    <m/>
    <m/>
    <m/>
    <m/>
    <m/>
    <m/>
    <m/>
    <m/>
    <m/>
    <m/>
    <m/>
    <m/>
    <m/>
    <m/>
    <m/>
    <m/>
    <n v="0"/>
    <n v="0"/>
    <n v="0"/>
    <m/>
    <m/>
    <m/>
    <m/>
    <m/>
    <m/>
    <m/>
    <m/>
    <m/>
    <m/>
    <m/>
    <m/>
    <m/>
    <m/>
    <m/>
    <m/>
    <m/>
    <m/>
    <m/>
    <m/>
    <m/>
    <m/>
    <m/>
    <m/>
    <m/>
    <m/>
    <m/>
    <m/>
    <m/>
    <m/>
    <m/>
    <m/>
    <m/>
    <n v="0"/>
    <n v="0"/>
    <n v="0"/>
    <n v="0"/>
    <m/>
    <m/>
    <n v="0"/>
    <n v="0"/>
    <n v="1"/>
    <n v="1"/>
    <n v="1"/>
    <m/>
    <m/>
  </r>
  <r>
    <n v="49174"/>
    <s v="Pirates of the Caribbean: Dead Man's Chest"/>
    <d v="2006-07-07T00:00:00"/>
    <x v="4"/>
    <s v="T10"/>
    <n v="150"/>
    <s v="Bruckheimer"/>
    <x v="1"/>
    <m/>
    <x v="0"/>
    <n v="225000000"/>
    <n v="0"/>
    <m/>
    <n v="423032628"/>
    <s v="final"/>
    <n v="6.55"/>
    <n v="0"/>
    <n v="1"/>
    <n v="0"/>
    <n v="0"/>
    <s v="US"/>
    <s v="CA"/>
    <m/>
    <m/>
    <m/>
    <m/>
    <s v="Bruckheimer, Jerry"/>
    <s v="Verbinski, Gore"/>
    <s v="Elliott, Ted; Rossio, Terry"/>
    <s v="Peck, Kris"/>
    <s v="Rivkin, Stephen E."/>
    <s v="Nighy, Bill"/>
    <s v="credited non-star"/>
    <s v="Pipe"/>
    <s v="30+"/>
    <s v="Male"/>
    <s v="Other"/>
    <s v="Unidentified"/>
    <s v="Bad guy"/>
    <m/>
    <m/>
    <m/>
    <m/>
    <m/>
    <m/>
    <m/>
    <m/>
    <m/>
    <m/>
    <m/>
    <m/>
    <m/>
    <m/>
    <m/>
    <m/>
    <m/>
    <m/>
    <m/>
    <m/>
    <m/>
    <m/>
    <m/>
    <m/>
    <m/>
    <m/>
    <m/>
    <m/>
    <m/>
    <m/>
    <m/>
    <m/>
    <m/>
    <m/>
    <m/>
    <m/>
    <m/>
    <m/>
    <m/>
    <m/>
    <m/>
    <m/>
    <m/>
    <m/>
    <m/>
    <m/>
    <m/>
    <m/>
    <m/>
    <m/>
    <m/>
    <m/>
    <m/>
    <m/>
    <m/>
    <m/>
    <m/>
    <m/>
    <m/>
    <m/>
    <m/>
    <m/>
    <m/>
    <m/>
    <m/>
    <m/>
    <m/>
    <m/>
    <m/>
    <m/>
    <m/>
    <m/>
    <m/>
    <m/>
    <m/>
    <m/>
    <m/>
    <m/>
    <m/>
    <m/>
    <m/>
    <m/>
    <m/>
    <m/>
    <m/>
    <m/>
    <m/>
    <m/>
    <m/>
    <m/>
    <m/>
    <m/>
    <m/>
    <m/>
    <m/>
    <n v="0"/>
    <n v="0"/>
    <n v="5"/>
    <n v="0"/>
    <n v="5"/>
    <s v="1 — 9"/>
    <n v="64585134"/>
    <n v="322925670"/>
    <m/>
    <m/>
    <m/>
    <m/>
    <m/>
    <m/>
    <s v="on ship"/>
    <m/>
    <s v="Non-smoking adult"/>
    <m/>
    <m/>
    <s v="Outside of US"/>
    <m/>
    <m/>
    <m/>
    <m/>
    <m/>
    <m/>
    <m/>
    <m/>
    <m/>
    <m/>
    <m/>
    <n v="0"/>
    <n v="1"/>
    <n v="0"/>
    <m/>
    <m/>
    <m/>
    <m/>
    <m/>
    <m/>
    <m/>
    <m/>
    <m/>
    <m/>
    <m/>
    <m/>
    <m/>
    <m/>
    <m/>
    <m/>
    <m/>
    <m/>
    <m/>
    <m/>
    <m/>
    <m/>
    <m/>
    <m/>
    <m/>
    <m/>
    <m/>
    <s v="pipe"/>
    <m/>
    <s v="pipe"/>
    <m/>
    <m/>
    <s v="Neutral"/>
    <n v="2"/>
    <n v="2"/>
    <n v="4"/>
    <n v="1"/>
    <m/>
    <m/>
    <n v="0"/>
    <n v="1.28"/>
    <n v="2"/>
    <n v="1"/>
    <n v="1"/>
    <m/>
    <m/>
  </r>
  <r>
    <n v="49175"/>
    <s v="You, Me and Dupree"/>
    <d v="2006-07-14T00:00:00"/>
    <x v="4"/>
    <s v="T10"/>
    <n v="108"/>
    <s v="Kaplan/Parrone"/>
    <x v="2"/>
    <m/>
    <x v="0"/>
    <n v="54000000"/>
    <n v="0"/>
    <m/>
    <n v="75604320"/>
    <s v="final"/>
    <n v="6.55"/>
    <n v="0"/>
    <n v="1"/>
    <n v="0"/>
    <n v="0"/>
    <s v="US"/>
    <s v="CA"/>
    <m/>
    <m/>
    <m/>
    <m/>
    <s v="Parent, Mary; Wilson, Owen"/>
    <s v="Russo, Anthony"/>
    <s v="LeSieur, Mike"/>
    <s v="Tomlinson, Tom"/>
    <s v="Ellis, Peter B."/>
    <s v="Dillon, Matt"/>
    <s v="star"/>
    <s v="Cigar"/>
    <s v="30+"/>
    <s v="Male"/>
    <s v="Caucasian"/>
    <m/>
    <s v="Good guy"/>
    <s v="Rogen, Seth"/>
    <s v="credited non-star"/>
    <s v="Cigarette"/>
    <s v="20-30"/>
    <s v="Male"/>
    <s v="Caucasian"/>
    <m/>
    <s v="Good guy"/>
    <s v="Douglas, Michael"/>
    <s v="credited non-star"/>
    <s v="Cigar"/>
    <s v="30+"/>
    <s v="Male"/>
    <s v="Caucasian"/>
    <m/>
    <s v="Bad guy"/>
    <s v="Non-IMDb, Extra"/>
    <s v="extra"/>
    <s v="Cigarette"/>
    <s v="20-30"/>
    <s v="Male"/>
    <s v="Caucasian"/>
    <m/>
    <m/>
    <s v="Non-IMDb, Extra"/>
    <s v="extra"/>
    <s v="Cigar"/>
    <s v="30+"/>
    <s v="Male"/>
    <s v="Caucasian"/>
    <m/>
    <m/>
    <m/>
    <m/>
    <m/>
    <m/>
    <m/>
    <m/>
    <m/>
    <m/>
    <m/>
    <m/>
    <m/>
    <m/>
    <m/>
    <m/>
    <m/>
    <m/>
    <m/>
    <m/>
    <m/>
    <m/>
    <m/>
    <m/>
    <m/>
    <m/>
    <m/>
    <m/>
    <m/>
    <m/>
    <m/>
    <m/>
    <m/>
    <m/>
    <m/>
    <m/>
    <m/>
    <m/>
    <m/>
    <m/>
    <m/>
    <m/>
    <m/>
    <m/>
    <m/>
    <m/>
    <m/>
    <m/>
    <m/>
    <m/>
    <m/>
    <m/>
    <m/>
    <m/>
    <m/>
    <m/>
    <m/>
    <m/>
    <m/>
    <m/>
    <m/>
    <m/>
    <m/>
    <m/>
    <m/>
    <n v="80"/>
    <n v="21"/>
    <n v="0"/>
    <n v="0"/>
    <n v="101"/>
    <s v="50+"/>
    <n v="11542644"/>
    <n v="1165807044"/>
    <s v="Home"/>
    <s v="Bar/nightclub"/>
    <s v="Outdoors"/>
    <m/>
    <m/>
    <m/>
    <m/>
    <s v="boat"/>
    <s v="Non-smoking adult"/>
    <m/>
    <m/>
    <s v="Elsewhere in US"/>
    <m/>
    <m/>
    <m/>
    <m/>
    <m/>
    <m/>
    <m/>
    <m/>
    <m/>
    <m/>
    <m/>
    <n v="1"/>
    <n v="2"/>
    <n v="2"/>
    <s v="No smoking sign"/>
    <m/>
    <m/>
    <m/>
    <m/>
    <m/>
    <m/>
    <m/>
    <m/>
    <m/>
    <m/>
    <m/>
    <m/>
    <m/>
    <m/>
    <m/>
    <m/>
    <m/>
    <s v="cigarette; cigar"/>
    <s v="cigarette; cigar"/>
    <m/>
    <m/>
    <m/>
    <m/>
    <m/>
    <s v="cigarette; cigar"/>
    <m/>
    <m/>
    <m/>
    <m/>
    <s v="cigarette; cigar"/>
    <s v="manly"/>
    <s v="Pro"/>
    <n v="6"/>
    <n v="6"/>
    <n v="6"/>
    <n v="3"/>
    <m/>
    <m/>
    <n v="0"/>
    <n v="3"/>
    <n v="4"/>
    <n v="1"/>
    <n v="1"/>
    <m/>
    <m/>
  </r>
  <r>
    <n v="49176"/>
    <s v="Little Man"/>
    <d v="2006-07-14T00:00:00"/>
    <x v="4"/>
    <s v="T10"/>
    <n v="90"/>
    <s v="Wayans"/>
    <x v="6"/>
    <m/>
    <x v="0"/>
    <n v="64000000"/>
    <n v="0"/>
    <m/>
    <n v="58255287"/>
    <s v="final"/>
    <n v="6.55"/>
    <n v="0"/>
    <n v="1"/>
    <n v="0"/>
    <n v="0"/>
    <s v="CAN"/>
    <m/>
    <s v="BC"/>
    <m/>
    <m/>
    <m/>
    <s v="Wayans, Keenen Ivory; Wayans, Marlon; Wayans, Shawn; Alvarez, Rick"/>
    <s v="Wayans, Keenen Ivory"/>
    <s v="Wayans, Keenen Ivory; Wayans, Marlon; Wayans, Shawn"/>
    <s v="Fairbairn, R.D. 'Luther'"/>
    <s v="Jackson, Michael J"/>
    <s v="Non-IMDb, Extra"/>
    <s v="extra"/>
    <s v="Cigar"/>
    <s v="30+"/>
    <s v="Male"/>
    <s v="Caucasian"/>
    <m/>
    <m/>
    <m/>
    <m/>
    <m/>
    <m/>
    <m/>
    <m/>
    <m/>
    <m/>
    <m/>
    <m/>
    <m/>
    <m/>
    <m/>
    <m/>
    <m/>
    <m/>
    <m/>
    <m/>
    <m/>
    <m/>
    <m/>
    <m/>
    <m/>
    <m/>
    <m/>
    <m/>
    <m/>
    <m/>
    <m/>
    <m/>
    <m/>
    <m/>
    <m/>
    <m/>
    <m/>
    <m/>
    <m/>
    <m/>
    <m/>
    <m/>
    <m/>
    <m/>
    <m/>
    <m/>
    <m/>
    <m/>
    <m/>
    <m/>
    <m/>
    <m/>
    <m/>
    <m/>
    <m/>
    <m/>
    <m/>
    <m/>
    <m/>
    <m/>
    <m/>
    <m/>
    <m/>
    <m/>
    <m/>
    <m/>
    <m/>
    <m/>
    <m/>
    <m/>
    <m/>
    <m/>
    <m/>
    <m/>
    <m/>
    <m/>
    <m/>
    <m/>
    <m/>
    <m/>
    <m/>
    <m/>
    <m/>
    <m/>
    <m/>
    <m/>
    <m/>
    <m/>
    <m/>
    <m/>
    <m/>
    <m/>
    <m/>
    <m/>
    <m/>
    <m/>
    <m/>
    <n v="0"/>
    <n v="2"/>
    <n v="0"/>
    <n v="0"/>
    <n v="2"/>
    <s v="1 — 9"/>
    <n v="8893937"/>
    <n v="17787874"/>
    <s v="Vehicle"/>
    <m/>
    <m/>
    <m/>
    <m/>
    <m/>
    <m/>
    <m/>
    <m/>
    <m/>
    <m/>
    <m/>
    <m/>
    <m/>
    <m/>
    <m/>
    <m/>
    <m/>
    <m/>
    <m/>
    <m/>
    <m/>
    <m/>
    <n v="0"/>
    <n v="0"/>
    <n v="1"/>
    <s v="Comment by actor/actress"/>
    <s v="Mother thinks baby has a smoker's cough."/>
    <m/>
    <s v="Health of Smoker"/>
    <m/>
    <m/>
    <m/>
    <m/>
    <m/>
    <m/>
    <m/>
    <m/>
    <m/>
    <m/>
    <m/>
    <m/>
    <m/>
    <m/>
    <m/>
    <m/>
    <m/>
    <s v="cigar"/>
    <m/>
    <m/>
    <m/>
    <m/>
    <m/>
    <m/>
    <m/>
    <s v="cigar"/>
    <m/>
    <m/>
    <s v="Balanced"/>
    <n v="2"/>
    <n v="4"/>
    <n v="2"/>
    <n v="1"/>
    <m/>
    <m/>
    <n v="0"/>
    <n v="1.28"/>
    <n v="2"/>
    <n v="1"/>
    <n v="1"/>
    <m/>
    <m/>
  </r>
  <r>
    <n v="49177"/>
    <s v="Scanner Darkly, A"/>
    <d v="2006-07-14T00:00:00"/>
    <x v="4"/>
    <s v="T10"/>
    <n v="100"/>
    <s v="Section Eight"/>
    <x v="4"/>
    <m/>
    <x v="1"/>
    <n v="8500000"/>
    <n v="0"/>
    <m/>
    <n v="5480996"/>
    <s v="final"/>
    <n v="6.55"/>
    <n v="0"/>
    <n v="1"/>
    <n v="0"/>
    <n v="0"/>
    <s v="US"/>
    <s v="TX"/>
    <m/>
    <s v="US"/>
    <s v="CA"/>
    <m/>
    <s v="Pallotta, Tommy"/>
    <s v="Linklater, Richard"/>
    <s v="Linklater, Richard"/>
    <s v="Garibay, Erick"/>
    <s v="Adair, Sandra"/>
    <s v="Downey, Jr., Robert"/>
    <s v="star"/>
    <s v="Cigarette"/>
    <s v="30+"/>
    <s v="Male"/>
    <s v="Caucasian"/>
    <m/>
    <m/>
    <s v="Non-IMDb, Extra"/>
    <s v="extra"/>
    <s v="Cigarette"/>
    <s v="30+"/>
    <s v="Male"/>
    <s v="Caucasian"/>
    <m/>
    <m/>
    <s v="Non-IMDb, Extra"/>
    <s v="extra"/>
    <s v="Cigarette"/>
    <m/>
    <s v="Male"/>
    <s v="Other"/>
    <s v="Unidentified"/>
    <m/>
    <m/>
    <m/>
    <m/>
    <m/>
    <m/>
    <m/>
    <m/>
    <m/>
    <m/>
    <m/>
    <m/>
    <m/>
    <m/>
    <m/>
    <m/>
    <m/>
    <m/>
    <m/>
    <m/>
    <m/>
    <m/>
    <m/>
    <m/>
    <m/>
    <m/>
    <m/>
    <m/>
    <m/>
    <m/>
    <m/>
    <m/>
    <m/>
    <m/>
    <m/>
    <m/>
    <m/>
    <m/>
    <m/>
    <m/>
    <m/>
    <m/>
    <m/>
    <m/>
    <m/>
    <m/>
    <m/>
    <m/>
    <m/>
    <m/>
    <m/>
    <m/>
    <m/>
    <m/>
    <m/>
    <m/>
    <m/>
    <m/>
    <m/>
    <m/>
    <m/>
    <m/>
    <m/>
    <m/>
    <m/>
    <m/>
    <m/>
    <m/>
    <m/>
    <m/>
    <m/>
    <m/>
    <m/>
    <m/>
    <m/>
    <m/>
    <m/>
    <m/>
    <m/>
    <m/>
    <n v="49"/>
    <n v="0"/>
    <n v="0"/>
    <n v="0"/>
    <n v="49"/>
    <s v="30 — 49"/>
    <n v="836793"/>
    <n v="41002857"/>
    <s v="Home"/>
    <s v="Workplace"/>
    <s v="Vehicle"/>
    <m/>
    <m/>
    <m/>
    <m/>
    <m/>
    <s v="Non-smoking adult"/>
    <s v="Designated non-smoking area"/>
    <m/>
    <s v="California"/>
    <m/>
    <m/>
    <m/>
    <m/>
    <m/>
    <m/>
    <m/>
    <m/>
    <m/>
    <m/>
    <m/>
    <n v="1"/>
    <n v="0"/>
    <n v="2"/>
    <s v="Comment by actor/actress"/>
    <s v="Bob (Reeves) is offered a cigarette but says he's quitting."/>
    <m/>
    <s v="Health of Smoker"/>
    <m/>
    <m/>
    <m/>
    <m/>
    <m/>
    <m/>
    <m/>
    <m/>
    <m/>
    <m/>
    <m/>
    <m/>
    <m/>
    <m/>
    <m/>
    <m/>
    <m/>
    <s v="cigarette"/>
    <s v="cigarette"/>
    <m/>
    <m/>
    <s v="cigarette"/>
    <s v="cigarette"/>
    <m/>
    <m/>
    <m/>
    <m/>
    <m/>
    <s v="Balanced"/>
    <n v="6"/>
    <n v="4"/>
    <n v="6"/>
    <n v="3"/>
    <s v="Tobacco use in designated non-smoking area"/>
    <m/>
    <n v="0"/>
    <n v="2.71"/>
    <n v="4"/>
    <n v="1"/>
    <n v="1"/>
    <m/>
    <m/>
  </r>
  <r>
    <n v="49178"/>
    <s v="Lady in the Water"/>
    <d v="2006-07-21T00:00:00"/>
    <x v="4"/>
    <s v="T10"/>
    <n v="98"/>
    <s v="Legendary"/>
    <x v="4"/>
    <m/>
    <x v="0"/>
    <n v="75000000"/>
    <n v="0"/>
    <m/>
    <n v="42272747"/>
    <s v="final"/>
    <n v="6.55"/>
    <n v="0"/>
    <n v="1"/>
    <n v="0"/>
    <n v="0"/>
    <s v="US"/>
    <s v="PA"/>
    <m/>
    <m/>
    <m/>
    <m/>
    <s v="Mercer, Sam; Shyamalan, M. Night"/>
    <s v="Shyamalan, M. Night"/>
    <s v="Shyamalan, M. Night"/>
    <s v="Mazzola, James"/>
    <s v="Tulliver, Barbara"/>
    <s v="Reitman, Joseph D."/>
    <s v="credited non-star"/>
    <s v="Cigarette"/>
    <s v="30+"/>
    <s v="Male"/>
    <s v="Caucasian"/>
    <m/>
    <m/>
    <s v="Harris, Jared"/>
    <s v="credited non-star"/>
    <s v="Cigarette"/>
    <s v="30+"/>
    <s v="Male"/>
    <s v="Caucasian"/>
    <m/>
    <m/>
    <s v="Monohon, Grant"/>
    <s v="credited non-star"/>
    <s v="Cigarette"/>
    <s v="20-30"/>
    <s v="Male"/>
    <s v="Caucasian"/>
    <m/>
    <m/>
    <s v="Boyd, John"/>
    <s v="credited non-star"/>
    <s v="Cigarette"/>
    <s v="20-30"/>
    <s v="Male"/>
    <s v="Caucasian"/>
    <m/>
    <m/>
    <s v="Cohn, Ethan"/>
    <s v="credited non-star"/>
    <s v="Cigarette"/>
    <s v="20-30"/>
    <s v="Male"/>
    <s v="Caucasian"/>
    <m/>
    <m/>
    <m/>
    <m/>
    <m/>
    <m/>
    <m/>
    <m/>
    <m/>
    <m/>
    <m/>
    <m/>
    <m/>
    <m/>
    <m/>
    <m/>
    <m/>
    <m/>
    <m/>
    <m/>
    <m/>
    <m/>
    <m/>
    <m/>
    <m/>
    <m/>
    <m/>
    <m/>
    <m/>
    <m/>
    <m/>
    <m/>
    <m/>
    <m/>
    <m/>
    <m/>
    <m/>
    <m/>
    <m/>
    <m/>
    <m/>
    <m/>
    <m/>
    <m/>
    <m/>
    <m/>
    <m/>
    <m/>
    <m/>
    <m/>
    <m/>
    <m/>
    <m/>
    <m/>
    <m/>
    <m/>
    <m/>
    <m/>
    <m/>
    <m/>
    <m/>
    <m/>
    <m/>
    <m/>
    <m/>
    <n v="32"/>
    <n v="0"/>
    <n v="0"/>
    <n v="0"/>
    <n v="32"/>
    <s v="30 — 49"/>
    <n v="6453855"/>
    <n v="206523360"/>
    <s v="Home"/>
    <s v="Outdoors"/>
    <m/>
    <m/>
    <m/>
    <m/>
    <m/>
    <s v="pool"/>
    <s v="Non-smoking adult"/>
    <s v="Designated non-smoking area"/>
    <m/>
    <s v="Elsewhere in US"/>
    <m/>
    <m/>
    <m/>
    <m/>
    <m/>
    <m/>
    <m/>
    <m/>
    <m/>
    <m/>
    <m/>
    <n v="0"/>
    <n v="5"/>
    <n v="0"/>
    <s v="Comment by actor/actress"/>
    <s v="Giamatti says several times to group of guys: Stop smoking. Another time he says to a new tenant: There's no smoking inside."/>
    <m/>
    <s v="Health of Non-Smoker"/>
    <m/>
    <m/>
    <m/>
    <m/>
    <m/>
    <m/>
    <m/>
    <m/>
    <m/>
    <m/>
    <m/>
    <m/>
    <m/>
    <m/>
    <m/>
    <m/>
    <m/>
    <m/>
    <m/>
    <s v="cigarette"/>
    <m/>
    <m/>
    <s v="cigarette"/>
    <m/>
    <s v="cigarette"/>
    <m/>
    <m/>
    <m/>
    <s v="Balanced"/>
    <n v="6"/>
    <n v="4"/>
    <n v="4"/>
    <n v="3"/>
    <s v="Tobacco use in designated non-smoking area"/>
    <m/>
    <n v="0"/>
    <n v="2.42"/>
    <n v="3"/>
    <n v="1"/>
    <n v="1"/>
    <m/>
    <m/>
  </r>
  <r>
    <n v="49179"/>
    <s v="My Super Ex-Girlfriend"/>
    <d v="2006-07-21T00:00:00"/>
    <x v="4"/>
    <s v="T10"/>
    <n v="95"/>
    <s v="Regency"/>
    <x v="5"/>
    <m/>
    <x v="0"/>
    <n v="30000000"/>
    <n v="0"/>
    <m/>
    <n v="22526144"/>
    <s v="final"/>
    <n v="6.55"/>
    <n v="0"/>
    <n v="1"/>
    <n v="0"/>
    <n v="0"/>
    <s v="US"/>
    <s v="NY"/>
    <m/>
    <m/>
    <m/>
    <m/>
    <s v="Milchan, Arnon; Polone, Gavin"/>
    <s v="Reitman, Ivan"/>
    <s v="Payne, Don"/>
    <s v="Gelfman, Peter"/>
    <s v="Bricmont, Wendy Greene"/>
    <s v="Izzard, Eddie"/>
    <s v="credited non-star"/>
    <s v="Cigarette"/>
    <s v="30+"/>
    <s v="Male"/>
    <s v="Caucasian"/>
    <m/>
    <m/>
    <s v="Non-IMDb, Extra"/>
    <s v="extra"/>
    <s v="Cigarette"/>
    <s v="20-30"/>
    <s v="Male"/>
    <s v="Caucasian"/>
    <m/>
    <m/>
    <m/>
    <m/>
    <m/>
    <m/>
    <m/>
    <m/>
    <m/>
    <m/>
    <m/>
    <m/>
    <m/>
    <m/>
    <m/>
    <m/>
    <m/>
    <m/>
    <m/>
    <m/>
    <m/>
    <m/>
    <m/>
    <m/>
    <m/>
    <m/>
    <m/>
    <m/>
    <m/>
    <m/>
    <m/>
    <m/>
    <m/>
    <m/>
    <m/>
    <m/>
    <m/>
    <m/>
    <m/>
    <m/>
    <m/>
    <m/>
    <m/>
    <m/>
    <m/>
    <m/>
    <m/>
    <m/>
    <m/>
    <m/>
    <m/>
    <m/>
    <m/>
    <m/>
    <m/>
    <m/>
    <m/>
    <m/>
    <m/>
    <m/>
    <m/>
    <m/>
    <m/>
    <m/>
    <m/>
    <m/>
    <m/>
    <m/>
    <m/>
    <m/>
    <m/>
    <m/>
    <m/>
    <m/>
    <m/>
    <m/>
    <m/>
    <m/>
    <m/>
    <m/>
    <m/>
    <m/>
    <m/>
    <m/>
    <m/>
    <m/>
    <m/>
    <m/>
    <m/>
    <n v="4"/>
    <n v="0"/>
    <n v="0"/>
    <n v="0"/>
    <n v="4"/>
    <s v="1 — 9"/>
    <n v="3439106"/>
    <n v="13756424"/>
    <s v="Home"/>
    <s v="Outdoors"/>
    <m/>
    <m/>
    <m/>
    <m/>
    <m/>
    <s v="outside bar"/>
    <m/>
    <m/>
    <m/>
    <m/>
    <m/>
    <m/>
    <m/>
    <m/>
    <m/>
    <m/>
    <m/>
    <m/>
    <m/>
    <m/>
    <m/>
    <n v="0"/>
    <n v="1"/>
    <n v="1"/>
    <m/>
    <m/>
    <m/>
    <m/>
    <m/>
    <m/>
    <m/>
    <m/>
    <m/>
    <m/>
    <m/>
    <m/>
    <m/>
    <m/>
    <m/>
    <m/>
    <m/>
    <m/>
    <m/>
    <m/>
    <m/>
    <m/>
    <m/>
    <m/>
    <m/>
    <s v="cigarette"/>
    <m/>
    <s v="cigarette"/>
    <m/>
    <s v="cigarette"/>
    <m/>
    <m/>
    <s v="Neutral"/>
    <n v="2"/>
    <n v="2"/>
    <n v="4"/>
    <n v="2"/>
    <m/>
    <m/>
    <n v="0"/>
    <n v="1.42"/>
    <n v="2"/>
    <n v="1"/>
    <n v="1"/>
    <m/>
    <m/>
  </r>
  <r>
    <n v="49180"/>
    <s v="Monster House"/>
    <d v="2006-07-21T00:00:00"/>
    <x v="4"/>
    <s v="T10"/>
    <n v="91"/>
    <s v="Amblin"/>
    <x v="6"/>
    <m/>
    <x v="2"/>
    <n v="75000000"/>
    <n v="0"/>
    <m/>
    <n v="73661010"/>
    <s v="final"/>
    <n v="6.55"/>
    <n v="0"/>
    <n v="0"/>
    <n v="0"/>
    <n v="0"/>
    <s v="US"/>
    <s v="CA"/>
    <m/>
    <m/>
    <m/>
    <m/>
    <s v="Rapke, Jack"/>
    <s v="Kenan, Gil"/>
    <s v="Harmon, Dan; Schrab, Rob; Pettler, Pamela"/>
    <m/>
    <s v="Rawley, Fabienne"/>
    <m/>
    <m/>
    <m/>
    <m/>
    <m/>
    <m/>
    <m/>
    <m/>
    <m/>
    <m/>
    <m/>
    <m/>
    <m/>
    <m/>
    <m/>
    <m/>
    <m/>
    <m/>
    <m/>
    <m/>
    <m/>
    <m/>
    <m/>
    <m/>
    <m/>
    <m/>
    <m/>
    <m/>
    <m/>
    <m/>
    <m/>
    <m/>
    <m/>
    <m/>
    <m/>
    <m/>
    <m/>
    <m/>
    <m/>
    <m/>
    <m/>
    <m/>
    <m/>
    <m/>
    <m/>
    <m/>
    <m/>
    <m/>
    <m/>
    <m/>
    <m/>
    <m/>
    <m/>
    <m/>
    <m/>
    <m/>
    <m/>
    <m/>
    <m/>
    <m/>
    <m/>
    <m/>
    <m/>
    <m/>
    <m/>
    <m/>
    <m/>
    <m/>
    <m/>
    <m/>
    <m/>
    <m/>
    <m/>
    <m/>
    <m/>
    <m/>
    <m/>
    <m/>
    <m/>
    <m/>
    <m/>
    <m/>
    <m/>
    <m/>
    <m/>
    <m/>
    <m/>
    <m/>
    <m/>
    <m/>
    <m/>
    <m/>
    <m/>
    <m/>
    <m/>
    <m/>
    <m/>
    <m/>
    <m/>
    <m/>
    <m/>
    <m/>
    <m/>
    <n v="0"/>
    <n v="0"/>
    <n v="0"/>
    <n v="0"/>
    <n v="0"/>
    <n v="0"/>
    <n v="11245956"/>
    <n v="0"/>
    <m/>
    <m/>
    <m/>
    <m/>
    <m/>
    <m/>
    <m/>
    <m/>
    <m/>
    <m/>
    <m/>
    <m/>
    <m/>
    <m/>
    <m/>
    <m/>
    <m/>
    <m/>
    <m/>
    <m/>
    <m/>
    <m/>
    <m/>
    <n v="0"/>
    <n v="0"/>
    <n v="0"/>
    <m/>
    <m/>
    <m/>
    <m/>
    <m/>
    <m/>
    <m/>
    <m/>
    <m/>
    <m/>
    <m/>
    <m/>
    <m/>
    <m/>
    <m/>
    <m/>
    <m/>
    <m/>
    <m/>
    <m/>
    <m/>
    <m/>
    <m/>
    <m/>
    <m/>
    <m/>
    <m/>
    <m/>
    <m/>
    <m/>
    <m/>
    <m/>
    <m/>
    <n v="0"/>
    <n v="0"/>
    <n v="0"/>
    <n v="0"/>
    <m/>
    <m/>
    <n v="0"/>
    <n v="0"/>
    <n v="1"/>
    <n v="1"/>
    <n v="1"/>
    <m/>
    <m/>
  </r>
  <r>
    <n v="49181"/>
    <s v="Clerks II"/>
    <d v="2006-07-21T00:00:00"/>
    <x v="4"/>
    <s v="T10"/>
    <n v="97"/>
    <s v="View Askew"/>
    <x v="0"/>
    <s v="MGM"/>
    <x v="1"/>
    <n v="5000000"/>
    <n v="0"/>
    <m/>
    <n v="24138847"/>
    <s v="final"/>
    <n v="6.55"/>
    <n v="0"/>
    <n v="1"/>
    <n v="0"/>
    <n v="0"/>
    <s v="US"/>
    <s v="NJ"/>
    <m/>
    <s v="US"/>
    <s v="CA"/>
    <m/>
    <s v="Mosier, Scott; Smith, Kevin"/>
    <s v="Smith, Kevin"/>
    <s v="Smith, Kevin"/>
    <s v="Stearne, Billy"/>
    <s v="Smith, Kevin"/>
    <s v="Smith, Kevin"/>
    <s v="credited non-star"/>
    <s v="Cigarette"/>
    <s v="30+"/>
    <s v="Male"/>
    <s v="Caucasian"/>
    <m/>
    <s v="Good guy"/>
    <s v="Non-IMDb, Extra"/>
    <s v="extra"/>
    <s v="Cigarette"/>
    <s v="20-30"/>
    <s v="Male"/>
    <s v="Caucasian"/>
    <m/>
    <m/>
    <m/>
    <m/>
    <m/>
    <m/>
    <m/>
    <m/>
    <m/>
    <m/>
    <m/>
    <m/>
    <m/>
    <m/>
    <m/>
    <m/>
    <m/>
    <m/>
    <m/>
    <m/>
    <m/>
    <m/>
    <m/>
    <m/>
    <m/>
    <m/>
    <m/>
    <m/>
    <m/>
    <m/>
    <m/>
    <m/>
    <m/>
    <m/>
    <m/>
    <m/>
    <m/>
    <m/>
    <m/>
    <m/>
    <m/>
    <m/>
    <m/>
    <m/>
    <m/>
    <m/>
    <m/>
    <m/>
    <m/>
    <m/>
    <m/>
    <m/>
    <m/>
    <m/>
    <m/>
    <m/>
    <m/>
    <m/>
    <m/>
    <m/>
    <m/>
    <m/>
    <m/>
    <m/>
    <m/>
    <m/>
    <m/>
    <m/>
    <m/>
    <m/>
    <m/>
    <m/>
    <m/>
    <m/>
    <m/>
    <m/>
    <m/>
    <m/>
    <m/>
    <m/>
    <m/>
    <m/>
    <m/>
    <m/>
    <m/>
    <m/>
    <m/>
    <m/>
    <m/>
    <n v="60"/>
    <n v="0"/>
    <n v="0"/>
    <n v="0"/>
    <n v="60"/>
    <s v="50+"/>
    <n v="3685320"/>
    <n v="221119200"/>
    <s v="Workplace"/>
    <s v="Restaurant"/>
    <s v="Outdoors"/>
    <m/>
    <m/>
    <m/>
    <m/>
    <s v="outside store, restaurant, street"/>
    <s v="Non-smoking adult"/>
    <s v="Designated non-smoking area"/>
    <m/>
    <m/>
    <m/>
    <m/>
    <m/>
    <m/>
    <m/>
    <m/>
    <m/>
    <m/>
    <m/>
    <m/>
    <m/>
    <n v="0"/>
    <n v="1"/>
    <n v="1"/>
    <m/>
    <m/>
    <m/>
    <m/>
    <m/>
    <m/>
    <m/>
    <m/>
    <m/>
    <m/>
    <m/>
    <m/>
    <m/>
    <m/>
    <m/>
    <m/>
    <m/>
    <m/>
    <m/>
    <m/>
    <m/>
    <s v="cigarette"/>
    <s v="cigarette"/>
    <s v="cigarette"/>
    <m/>
    <m/>
    <s v="cigarette"/>
    <m/>
    <m/>
    <m/>
    <m/>
    <m/>
    <s v="Pro"/>
    <n v="6"/>
    <n v="6"/>
    <n v="4"/>
    <n v="3"/>
    <s v="Tobacco use in designated non-smoking area"/>
    <m/>
    <n v="0"/>
    <n v="2.71"/>
    <n v="4"/>
    <n v="1"/>
    <n v="1"/>
    <m/>
    <m/>
  </r>
  <r>
    <n v="49182"/>
    <s v="Miami Vice"/>
    <d v="2006-07-28T00:00:00"/>
    <x v="4"/>
    <s v="T10"/>
    <n v="146"/>
    <s v="Forward Pass"/>
    <x v="2"/>
    <m/>
    <x v="1"/>
    <n v="135000000"/>
    <n v="0"/>
    <m/>
    <n v="63437595"/>
    <s v="final"/>
    <n v="6.55"/>
    <n v="0"/>
    <n v="1"/>
    <n v="0"/>
    <n v="0"/>
    <s v="US"/>
    <s v="CA"/>
    <m/>
    <s v="VAR"/>
    <m/>
    <m/>
    <s v="Brugge, Pieter Jan; Mann, Michael"/>
    <s v="Mann, Michael"/>
    <s v="Mann, Michael"/>
    <s v="Stewart, Charles"/>
    <s v="Goldenberg, William"/>
    <s v="Hawkes, John"/>
    <s v="credited non-star"/>
    <s v="Cigarette"/>
    <s v="30+"/>
    <s v="Male"/>
    <s v="Caucasian"/>
    <m/>
    <s v="Good guy"/>
    <s v="Non-IMDb, Extra"/>
    <s v="extra"/>
    <s v="Cigarette"/>
    <s v="20-30"/>
    <s v="Male"/>
    <s v="African American"/>
    <m/>
    <m/>
    <s v="Non-IMDb, Extra"/>
    <s v="extra"/>
    <s v="Cigarette"/>
    <s v="20-30"/>
    <s v="Male"/>
    <s v="Caucasian"/>
    <m/>
    <m/>
    <s v="Non-IMDb, Extra"/>
    <s v="extra"/>
    <s v="Cigarette"/>
    <s v="30+"/>
    <s v="Male"/>
    <s v="African American"/>
    <m/>
    <m/>
    <s v="Non-IMDb, Extra"/>
    <s v="extra"/>
    <s v="Cigar"/>
    <s v="30+"/>
    <s v="Male"/>
    <s v="African American"/>
    <m/>
    <m/>
    <s v="Non-IMDb, Extra"/>
    <s v="extra"/>
    <s v="Cigarette"/>
    <s v="20-30"/>
    <s v="Female"/>
    <s v="African American"/>
    <m/>
    <m/>
    <s v="Non-IMDb, Extra"/>
    <s v="extra"/>
    <s v="Cigarette"/>
    <s v="20-30"/>
    <s v="Female"/>
    <s v="Caucasian"/>
    <m/>
    <m/>
    <m/>
    <m/>
    <m/>
    <m/>
    <m/>
    <m/>
    <m/>
    <m/>
    <m/>
    <m/>
    <m/>
    <m/>
    <m/>
    <m/>
    <m/>
    <m/>
    <m/>
    <m/>
    <m/>
    <m/>
    <m/>
    <m/>
    <m/>
    <m/>
    <m/>
    <m/>
    <m/>
    <m/>
    <m/>
    <m/>
    <m/>
    <m/>
    <m/>
    <m/>
    <m/>
    <m/>
    <m/>
    <m/>
    <m/>
    <m/>
    <m/>
    <m/>
    <m/>
    <m/>
    <m/>
    <m/>
    <m/>
    <n v="11"/>
    <n v="3"/>
    <n v="0"/>
    <n v="0"/>
    <n v="14"/>
    <s v="10 — 29"/>
    <n v="9685129"/>
    <n v="135591806"/>
    <s v="Bar/nightclub"/>
    <s v="Outdoors"/>
    <m/>
    <m/>
    <m/>
    <m/>
    <s v="cigar on bedside, no one smoking it"/>
    <s v="on street, outside of building, outside hospital"/>
    <s v="Non-smoking adult"/>
    <m/>
    <m/>
    <s v="Elsewhere in US"/>
    <m/>
    <m/>
    <m/>
    <m/>
    <m/>
    <m/>
    <m/>
    <m/>
    <m/>
    <m/>
    <m/>
    <n v="0"/>
    <n v="1"/>
    <n v="6"/>
    <s v="No smoking sign"/>
    <m/>
    <m/>
    <m/>
    <m/>
    <m/>
    <m/>
    <m/>
    <m/>
    <m/>
    <m/>
    <m/>
    <m/>
    <m/>
    <m/>
    <m/>
    <m/>
    <m/>
    <m/>
    <m/>
    <m/>
    <m/>
    <m/>
    <m/>
    <s v="cigarette"/>
    <m/>
    <s v="cigarette"/>
    <m/>
    <m/>
    <s v="cigarette; cigar"/>
    <m/>
    <m/>
    <s v="Neutral"/>
    <n v="4"/>
    <n v="2"/>
    <n v="4"/>
    <n v="2"/>
    <m/>
    <m/>
    <n v="0"/>
    <n v="1.71"/>
    <n v="3"/>
    <n v="1"/>
    <n v="1"/>
    <m/>
    <m/>
  </r>
  <r>
    <n v="49183"/>
    <s v="John Tucker Must Die"/>
    <d v="2006-07-28T00:00:00"/>
    <x v="4"/>
    <s v="T10"/>
    <n v="87"/>
    <s v="Landscape"/>
    <x v="5"/>
    <m/>
    <x v="0"/>
    <n v="18000000"/>
    <n v="0"/>
    <m/>
    <n v="41009669"/>
    <s v="final"/>
    <n v="6.55"/>
    <n v="0"/>
    <n v="0"/>
    <n v="0"/>
    <n v="0"/>
    <s v="CAN"/>
    <m/>
    <s v="BC"/>
    <m/>
    <m/>
    <m/>
    <s v="Birnbaum, Michael; Cooper, Bob; Lunder, Karen"/>
    <s v="Thomas, Betty"/>
    <s v="Lowell, Jeff"/>
    <s v="Tomlinson, Tom"/>
    <s v="Friedman, Matt"/>
    <m/>
    <m/>
    <m/>
    <m/>
    <m/>
    <m/>
    <m/>
    <m/>
    <m/>
    <m/>
    <m/>
    <m/>
    <m/>
    <m/>
    <m/>
    <m/>
    <m/>
    <m/>
    <m/>
    <m/>
    <m/>
    <m/>
    <m/>
    <m/>
    <m/>
    <m/>
    <m/>
    <m/>
    <m/>
    <m/>
    <m/>
    <m/>
    <m/>
    <m/>
    <m/>
    <m/>
    <m/>
    <m/>
    <m/>
    <m/>
    <m/>
    <m/>
    <m/>
    <m/>
    <m/>
    <m/>
    <m/>
    <m/>
    <m/>
    <m/>
    <m/>
    <m/>
    <m/>
    <m/>
    <m/>
    <m/>
    <m/>
    <m/>
    <m/>
    <m/>
    <m/>
    <m/>
    <m/>
    <m/>
    <m/>
    <m/>
    <m/>
    <m/>
    <m/>
    <m/>
    <m/>
    <m/>
    <m/>
    <m/>
    <m/>
    <m/>
    <m/>
    <m/>
    <m/>
    <m/>
    <m/>
    <m/>
    <m/>
    <m/>
    <m/>
    <m/>
    <m/>
    <m/>
    <m/>
    <m/>
    <m/>
    <m/>
    <m/>
    <m/>
    <m/>
    <m/>
    <m/>
    <m/>
    <m/>
    <m/>
    <m/>
    <m/>
    <m/>
    <n v="0"/>
    <n v="0"/>
    <n v="0"/>
    <n v="0"/>
    <n v="0"/>
    <n v="0"/>
    <n v="6261018"/>
    <n v="0"/>
    <m/>
    <m/>
    <m/>
    <m/>
    <m/>
    <m/>
    <m/>
    <m/>
    <m/>
    <m/>
    <m/>
    <m/>
    <m/>
    <m/>
    <m/>
    <m/>
    <m/>
    <m/>
    <m/>
    <m/>
    <m/>
    <m/>
    <m/>
    <n v="0"/>
    <n v="0"/>
    <n v="0"/>
    <m/>
    <m/>
    <m/>
    <m/>
    <m/>
    <m/>
    <m/>
    <m/>
    <m/>
    <m/>
    <m/>
    <m/>
    <m/>
    <m/>
    <m/>
    <m/>
    <m/>
    <m/>
    <m/>
    <m/>
    <m/>
    <m/>
    <m/>
    <m/>
    <m/>
    <m/>
    <m/>
    <m/>
    <m/>
    <m/>
    <m/>
    <m/>
    <m/>
    <n v="0"/>
    <n v="0"/>
    <n v="0"/>
    <n v="0"/>
    <m/>
    <m/>
    <n v="0"/>
    <n v="0"/>
    <n v="1"/>
    <n v="1"/>
    <n v="1"/>
    <m/>
    <m/>
  </r>
  <r>
    <n v="49184"/>
    <s v="Ant Bully, The"/>
    <d v="2006-07-28T00:00:00"/>
    <x v="4"/>
    <s v="T10"/>
    <n v="88"/>
    <s v="Legendary"/>
    <x v="4"/>
    <m/>
    <x v="2"/>
    <n v="50000000"/>
    <n v="0"/>
    <m/>
    <n v="28133159"/>
    <s v="final"/>
    <n v="6.55"/>
    <n v="0"/>
    <n v="1"/>
    <n v="0"/>
    <n v="0"/>
    <s v="US"/>
    <s v="TX"/>
    <m/>
    <m/>
    <m/>
    <m/>
    <s v="Davis, John A.; Goetzman, Gary; Hanks, Tom"/>
    <s v="Davis, John A."/>
    <s v="Davis, John A."/>
    <m/>
    <s v="Price, Jon"/>
    <s v="Giamatti, Paul"/>
    <s v="star"/>
    <s v="Cigar"/>
    <s v="30+"/>
    <s v="Male"/>
    <s v="Caucasian"/>
    <m/>
    <s v="Bad guy"/>
    <m/>
    <m/>
    <m/>
    <m/>
    <m/>
    <m/>
    <m/>
    <m/>
    <m/>
    <m/>
    <m/>
    <m/>
    <m/>
    <m/>
    <m/>
    <m/>
    <m/>
    <m/>
    <m/>
    <m/>
    <m/>
    <m/>
    <m/>
    <m/>
    <m/>
    <m/>
    <m/>
    <m/>
    <m/>
    <m/>
    <m/>
    <m/>
    <m/>
    <m/>
    <m/>
    <m/>
    <m/>
    <m/>
    <m/>
    <m/>
    <m/>
    <m/>
    <m/>
    <m/>
    <m/>
    <m/>
    <m/>
    <m/>
    <m/>
    <m/>
    <m/>
    <m/>
    <m/>
    <m/>
    <m/>
    <m/>
    <m/>
    <m/>
    <m/>
    <m/>
    <m/>
    <m/>
    <m/>
    <m/>
    <m/>
    <m/>
    <m/>
    <m/>
    <m/>
    <m/>
    <m/>
    <m/>
    <m/>
    <m/>
    <m/>
    <m/>
    <m/>
    <m/>
    <m/>
    <m/>
    <m/>
    <m/>
    <m/>
    <m/>
    <m/>
    <m/>
    <m/>
    <m/>
    <m/>
    <m/>
    <m/>
    <m/>
    <m/>
    <m/>
    <m/>
    <n v="0"/>
    <n v="41"/>
    <n v="0"/>
    <n v="0"/>
    <n v="41"/>
    <s v="30 — 49"/>
    <n v="4295139"/>
    <n v="176100699"/>
    <s v="Outdoors"/>
    <m/>
    <m/>
    <m/>
    <m/>
    <m/>
    <m/>
    <s v="front yard"/>
    <s v="Child"/>
    <m/>
    <m/>
    <s v="Elsewhere in US"/>
    <m/>
    <m/>
    <m/>
    <m/>
    <m/>
    <m/>
    <m/>
    <m/>
    <m/>
    <m/>
    <m/>
    <n v="1"/>
    <n v="0"/>
    <n v="0"/>
    <m/>
    <m/>
    <m/>
    <m/>
    <m/>
    <m/>
    <m/>
    <m/>
    <m/>
    <m/>
    <m/>
    <m/>
    <m/>
    <m/>
    <m/>
    <m/>
    <m/>
    <m/>
    <m/>
    <m/>
    <m/>
    <m/>
    <m/>
    <m/>
    <m/>
    <m/>
    <s v="cigar"/>
    <s v="cigar"/>
    <m/>
    <m/>
    <m/>
    <m/>
    <s v="Pro"/>
    <n v="6"/>
    <n v="6"/>
    <n v="6"/>
    <n v="1"/>
    <s v="Tobacco use around child"/>
    <s v="use near child/pregnant/ill person"/>
    <n v="0"/>
    <n v="2.71"/>
    <n v="6"/>
    <n v="1"/>
    <n v="1"/>
    <m/>
    <m/>
  </r>
  <r>
    <n v="49185"/>
    <s v="Talladega Nights: The Ballad of Ricky Bobby"/>
    <d v="2006-08-04T00:00:00"/>
    <x v="4"/>
    <s v="T10"/>
    <n v="105"/>
    <s v="Apatow"/>
    <x v="6"/>
    <m/>
    <x v="0"/>
    <n v="73000000"/>
    <n v="0"/>
    <m/>
    <n v="148213377"/>
    <s v="final"/>
    <n v="6.55"/>
    <n v="0"/>
    <n v="1"/>
    <n v="0"/>
    <n v="0"/>
    <s v="US"/>
    <s v="NC"/>
    <m/>
    <m/>
    <m/>
    <m/>
    <s v="Apatow, Judd; Miller, Jimmy"/>
    <s v="McKay, Adam"/>
    <s v="McKay, Adam; Ferrell, Will"/>
    <s v="Forbes, Glenn"/>
    <s v="White, Brent"/>
    <s v="Cole, Gary"/>
    <s v="credited non-star"/>
    <s v="Cigarette"/>
    <s v="30+"/>
    <s v="Male"/>
    <s v="Caucasian"/>
    <m/>
    <m/>
    <s v="Cohen, Sacha Baron"/>
    <s v="credited non-star"/>
    <s v="Cigarette"/>
    <s v="30+"/>
    <s v="Male"/>
    <s v="Caucasian"/>
    <m/>
    <m/>
    <s v="Non-IMDb, Extra"/>
    <s v="extra"/>
    <s v="Pipe"/>
    <s v="30+"/>
    <s v="Male"/>
    <s v="Caucasian"/>
    <m/>
    <m/>
    <m/>
    <m/>
    <m/>
    <m/>
    <m/>
    <m/>
    <m/>
    <m/>
    <m/>
    <m/>
    <m/>
    <m/>
    <m/>
    <m/>
    <m/>
    <m/>
    <m/>
    <m/>
    <m/>
    <m/>
    <m/>
    <m/>
    <m/>
    <m/>
    <m/>
    <m/>
    <m/>
    <m/>
    <m/>
    <m/>
    <m/>
    <m/>
    <m/>
    <m/>
    <m/>
    <m/>
    <m/>
    <m/>
    <m/>
    <m/>
    <m/>
    <m/>
    <m/>
    <m/>
    <m/>
    <m/>
    <m/>
    <m/>
    <m/>
    <m/>
    <m/>
    <m/>
    <m/>
    <m/>
    <m/>
    <m/>
    <m/>
    <m/>
    <m/>
    <m/>
    <m/>
    <m/>
    <m/>
    <m/>
    <m/>
    <m/>
    <m/>
    <m/>
    <m/>
    <m/>
    <m/>
    <m/>
    <m/>
    <m/>
    <m/>
    <m/>
    <m/>
    <m/>
    <m/>
    <n v="14"/>
    <n v="0"/>
    <n v="1"/>
    <n v="0"/>
    <n v="15"/>
    <s v="10 — 29"/>
    <n v="22627996"/>
    <n v="339419940"/>
    <s v="Vehicle"/>
    <s v="Bar/nightclub"/>
    <s v="K-12 school"/>
    <s v="Outdoors"/>
    <m/>
    <m/>
    <m/>
    <s v="racetrack"/>
    <s v="Non-smoking adult"/>
    <s v="Child"/>
    <s v="Designated non-smoking area"/>
    <s v="Elsewhere in US"/>
    <m/>
    <m/>
    <m/>
    <m/>
    <m/>
    <m/>
    <m/>
    <m/>
    <m/>
    <m/>
    <m/>
    <n v="0"/>
    <n v="2"/>
    <n v="1"/>
    <s v="Comment by actor/actress"/>
    <s v="teacher says &quot;Sorry, Mr. Bobbie, there's no smoking in here.&quot;"/>
    <m/>
    <s v="Health of Non-Smoker"/>
    <m/>
    <m/>
    <m/>
    <m/>
    <m/>
    <m/>
    <m/>
    <m/>
    <m/>
    <m/>
    <m/>
    <m/>
    <m/>
    <m/>
    <m/>
    <m/>
    <m/>
    <s v="cigarette"/>
    <m/>
    <s v="cigarette"/>
    <m/>
    <m/>
    <m/>
    <s v="cigarette"/>
    <m/>
    <m/>
    <s v="pipe"/>
    <s v="intelligence"/>
    <s v="Pro"/>
    <n v="4"/>
    <n v="6"/>
    <n v="4"/>
    <n v="2"/>
    <s v="Tobacco use around child, tobacco use in designated non-smoking area"/>
    <s v="use near child/pregnant/ill person"/>
    <n v="0"/>
    <n v="2.2799999999999998"/>
    <n v="6"/>
    <n v="1"/>
    <n v="1"/>
    <m/>
    <m/>
  </r>
  <r>
    <n v="49186"/>
    <s v="Descent, The"/>
    <d v="2006-08-04T00:00:00"/>
    <x v="4"/>
    <s v="T10"/>
    <n v="99"/>
    <s v="Celador"/>
    <x v="0"/>
    <s v="Lionsgate"/>
    <x v="1"/>
    <n v="6500000"/>
    <n v="0"/>
    <m/>
    <n v="26024456"/>
    <s v="final"/>
    <n v="6.55"/>
    <n v="0"/>
    <n v="1"/>
    <n v="0"/>
    <n v="0"/>
    <s v="UK"/>
    <m/>
    <m/>
    <m/>
    <m/>
    <m/>
    <s v="Colson, Christian"/>
    <s v="Marshall, Neil"/>
    <s v="Marshall, Neil"/>
    <s v="Wood, Terry"/>
    <s v="Harris, Jon"/>
    <s v="Noone, Nora-Jane"/>
    <s v="star"/>
    <s v="Cigarette"/>
    <s v="20-30"/>
    <s v="Female"/>
    <s v="Caucasian"/>
    <m/>
    <m/>
    <s v="Buring, MyAnna"/>
    <s v="star"/>
    <s v="Cigarette"/>
    <s v="20-30"/>
    <s v="Female"/>
    <s v="Caucasian"/>
    <m/>
    <m/>
    <m/>
    <m/>
    <m/>
    <m/>
    <m/>
    <m/>
    <m/>
    <m/>
    <m/>
    <m/>
    <m/>
    <m/>
    <m/>
    <m/>
    <m/>
    <m/>
    <m/>
    <m/>
    <m/>
    <m/>
    <m/>
    <m/>
    <m/>
    <m/>
    <m/>
    <m/>
    <m/>
    <m/>
    <m/>
    <m/>
    <m/>
    <m/>
    <m/>
    <m/>
    <m/>
    <m/>
    <m/>
    <m/>
    <m/>
    <m/>
    <m/>
    <m/>
    <m/>
    <m/>
    <m/>
    <m/>
    <m/>
    <m/>
    <m/>
    <m/>
    <m/>
    <m/>
    <m/>
    <m/>
    <m/>
    <m/>
    <m/>
    <m/>
    <m/>
    <m/>
    <m/>
    <m/>
    <m/>
    <m/>
    <m/>
    <m/>
    <m/>
    <m/>
    <m/>
    <m/>
    <m/>
    <m/>
    <m/>
    <m/>
    <m/>
    <m/>
    <m/>
    <m/>
    <m/>
    <m/>
    <m/>
    <m/>
    <m/>
    <m/>
    <m/>
    <m/>
    <m/>
    <n v="8"/>
    <n v="0"/>
    <n v="0"/>
    <n v="0"/>
    <n v="8"/>
    <s v="1 — 9"/>
    <n v="3973199"/>
    <n v="31785592"/>
    <s v="Home"/>
    <s v="Outdoors"/>
    <m/>
    <m/>
    <m/>
    <m/>
    <m/>
    <s v="outside cabin"/>
    <s v="Non-smoking adult"/>
    <m/>
    <m/>
    <s v="Elsewhere in US"/>
    <m/>
    <m/>
    <m/>
    <m/>
    <m/>
    <m/>
    <m/>
    <m/>
    <m/>
    <m/>
    <m/>
    <n v="2"/>
    <n v="0"/>
    <n v="0"/>
    <m/>
    <m/>
    <m/>
    <m/>
    <m/>
    <m/>
    <m/>
    <m/>
    <m/>
    <m/>
    <m/>
    <m/>
    <m/>
    <m/>
    <m/>
    <m/>
    <m/>
    <m/>
    <m/>
    <m/>
    <m/>
    <s v="cigarette"/>
    <m/>
    <s v="cigarette"/>
    <m/>
    <m/>
    <m/>
    <m/>
    <m/>
    <m/>
    <m/>
    <m/>
    <s v="Pro"/>
    <n v="2"/>
    <n v="6"/>
    <n v="6"/>
    <n v="2"/>
    <m/>
    <m/>
    <n v="0"/>
    <n v="2.2799999999999998"/>
    <n v="3"/>
    <n v="1"/>
    <n v="1"/>
    <m/>
    <m/>
  </r>
  <r>
    <n v="49187"/>
    <s v="Night Listener, The"/>
    <d v="2006-08-04T00:00:00"/>
    <x v="4"/>
    <s v="T10"/>
    <n v="91"/>
    <s v="Hart-Sharp"/>
    <x v="0"/>
    <s v="Miramax"/>
    <x v="1"/>
    <n v="4000000"/>
    <n v="0"/>
    <m/>
    <n v="7825820"/>
    <s v="final"/>
    <n v="6.55"/>
    <n v="0"/>
    <n v="1"/>
    <n v="0"/>
    <n v="0"/>
    <s v="US"/>
    <s v="NY"/>
    <m/>
    <m/>
    <m/>
    <m/>
    <s v="Footlick, Jill; Hart, John; Sharp, Jeff"/>
    <s v="Stettner, Patrick"/>
    <s v="Maupin, Armistead; Anderson, Terry; Stettner, Patrick"/>
    <s v="Alexander, Jill"/>
    <s v="Keir, Andy"/>
    <s v="Non-IMDb, Extra"/>
    <s v="extra"/>
    <s v="Cigarette"/>
    <s v="30+"/>
    <s v="Female"/>
    <s v="Hispanic"/>
    <m/>
    <m/>
    <m/>
    <m/>
    <m/>
    <m/>
    <m/>
    <m/>
    <m/>
    <m/>
    <m/>
    <m/>
    <m/>
    <m/>
    <m/>
    <m/>
    <m/>
    <m/>
    <m/>
    <m/>
    <m/>
    <m/>
    <m/>
    <m/>
    <m/>
    <m/>
    <m/>
    <m/>
    <m/>
    <m/>
    <m/>
    <m/>
    <m/>
    <m/>
    <m/>
    <m/>
    <m/>
    <m/>
    <m/>
    <m/>
    <m/>
    <m/>
    <m/>
    <m/>
    <m/>
    <m/>
    <m/>
    <m/>
    <m/>
    <m/>
    <m/>
    <m/>
    <m/>
    <m/>
    <m/>
    <m/>
    <m/>
    <m/>
    <m/>
    <m/>
    <m/>
    <m/>
    <m/>
    <m/>
    <m/>
    <m/>
    <m/>
    <m/>
    <m/>
    <m/>
    <m/>
    <m/>
    <m/>
    <m/>
    <m/>
    <m/>
    <m/>
    <m/>
    <m/>
    <m/>
    <m/>
    <m/>
    <m/>
    <s v="Marlboro"/>
    <s v="Marlboro"/>
    <s v="No actor use"/>
    <s v="Retail display"/>
    <m/>
    <m/>
    <m/>
    <m/>
    <m/>
    <m/>
    <m/>
    <m/>
    <m/>
    <m/>
    <n v="6"/>
    <n v="0"/>
    <n v="0"/>
    <n v="0"/>
    <n v="6"/>
    <s v="1 — 9"/>
    <n v="1194782"/>
    <n v="7168692"/>
    <s v="Outdoors"/>
    <m/>
    <m/>
    <m/>
    <m/>
    <m/>
    <m/>
    <s v="outside building"/>
    <s v="Non-smoking adult"/>
    <m/>
    <m/>
    <s v="Elsewhere in US"/>
    <m/>
    <m/>
    <m/>
    <m/>
    <m/>
    <m/>
    <m/>
    <m/>
    <m/>
    <m/>
    <m/>
    <n v="0"/>
    <n v="0"/>
    <n v="1"/>
    <m/>
    <m/>
    <m/>
    <m/>
    <m/>
    <m/>
    <m/>
    <m/>
    <m/>
    <m/>
    <m/>
    <m/>
    <m/>
    <m/>
    <m/>
    <m/>
    <m/>
    <m/>
    <m/>
    <m/>
    <m/>
    <m/>
    <m/>
    <m/>
    <m/>
    <m/>
    <m/>
    <m/>
    <m/>
    <s v="cigarette"/>
    <m/>
    <m/>
    <s v="Neutral"/>
    <n v="2"/>
    <n v="2"/>
    <n v="2"/>
    <n v="2"/>
    <s v="Specific brand"/>
    <s v="specific brand depiction"/>
    <n v="0"/>
    <n v="1.1399999999999999"/>
    <n v="6"/>
    <n v="1"/>
    <n v="1"/>
    <m/>
    <m/>
  </r>
  <r>
    <n v="49188"/>
    <s v="Barnyard: The Original Party Animals"/>
    <d v="2006-08-04T00:00:00"/>
    <x v="4"/>
    <s v="T10"/>
    <n v="90"/>
    <s v="O Entertainment"/>
    <x v="3"/>
    <m/>
    <x v="2"/>
    <n v="51000000"/>
    <n v="0"/>
    <m/>
    <n v="72601713"/>
    <s v="final"/>
    <n v="6.55"/>
    <n v="0"/>
    <n v="1"/>
    <n v="0"/>
    <n v="0"/>
    <s v="US"/>
    <s v="CA"/>
    <m/>
    <m/>
    <m/>
    <m/>
    <s v="Marshal, Paul; Oedekerk, Steve"/>
    <s v="Oedekerk, Steve"/>
    <s v="Oedekerk, Steve"/>
    <m/>
    <s v="Calder, Paul D."/>
    <s v="Non-IMDb, Extra"/>
    <s v="extra"/>
    <s v="Cigarette"/>
    <s v="30+"/>
    <s v="Female"/>
    <s v="Caucasian"/>
    <m/>
    <m/>
    <s v="Non-IMDb, Extra"/>
    <s v="extra"/>
    <s v="Cigar"/>
    <s v="30+"/>
    <s v="Male"/>
    <s v="Caucasian"/>
    <m/>
    <m/>
    <m/>
    <m/>
    <m/>
    <m/>
    <m/>
    <m/>
    <m/>
    <m/>
    <m/>
    <m/>
    <m/>
    <m/>
    <m/>
    <m/>
    <m/>
    <m/>
    <m/>
    <m/>
    <m/>
    <m/>
    <m/>
    <m/>
    <m/>
    <m/>
    <m/>
    <m/>
    <m/>
    <m/>
    <m/>
    <m/>
    <m/>
    <m/>
    <m/>
    <m/>
    <m/>
    <m/>
    <m/>
    <m/>
    <m/>
    <m/>
    <m/>
    <m/>
    <m/>
    <m/>
    <m/>
    <m/>
    <m/>
    <m/>
    <m/>
    <m/>
    <m/>
    <m/>
    <m/>
    <m/>
    <m/>
    <m/>
    <m/>
    <m/>
    <m/>
    <m/>
    <m/>
    <m/>
    <m/>
    <m/>
    <m/>
    <m/>
    <m/>
    <m/>
    <m/>
    <m/>
    <m/>
    <m/>
    <m/>
    <m/>
    <m/>
    <m/>
    <m/>
    <m/>
    <m/>
    <m/>
    <m/>
    <m/>
    <m/>
    <m/>
    <m/>
    <m/>
    <m/>
    <n v="5"/>
    <n v="1"/>
    <n v="0"/>
    <n v="0"/>
    <n v="6"/>
    <s v="1 — 9"/>
    <n v="11084231"/>
    <n v="66505386"/>
    <s v="Bar/nightclub"/>
    <m/>
    <m/>
    <m/>
    <m/>
    <m/>
    <m/>
    <m/>
    <s v="Non-smoking adult"/>
    <m/>
    <m/>
    <s v="Elsewhere in US"/>
    <m/>
    <m/>
    <m/>
    <m/>
    <m/>
    <m/>
    <m/>
    <m/>
    <m/>
    <m/>
    <m/>
    <n v="0"/>
    <n v="0"/>
    <n v="2"/>
    <m/>
    <m/>
    <m/>
    <m/>
    <m/>
    <m/>
    <m/>
    <m/>
    <m/>
    <m/>
    <m/>
    <m/>
    <m/>
    <m/>
    <m/>
    <m/>
    <m/>
    <m/>
    <s v="cigarette"/>
    <m/>
    <m/>
    <m/>
    <m/>
    <m/>
    <m/>
    <s v="cigarette; cigar"/>
    <m/>
    <m/>
    <m/>
    <m/>
    <m/>
    <m/>
    <s v="Neutral"/>
    <n v="2"/>
    <n v="2"/>
    <n v="2"/>
    <n v="2"/>
    <m/>
    <m/>
    <n v="0"/>
    <n v="1.1399999999999999"/>
    <n v="2"/>
    <n v="1"/>
    <n v="1"/>
    <m/>
    <m/>
  </r>
  <r>
    <n v="49189"/>
    <s v="World Trade Center"/>
    <d v="2006-08-09T00:00:00"/>
    <x v="4"/>
    <s v="T10"/>
    <n v="125"/>
    <s v="Intermedia"/>
    <x v="3"/>
    <m/>
    <x v="0"/>
    <n v="63000000"/>
    <n v="0"/>
    <m/>
    <n v="70236496"/>
    <s v="final"/>
    <n v="6.55"/>
    <n v="0"/>
    <n v="1"/>
    <n v="0"/>
    <n v="0"/>
    <s v="US"/>
    <s v="CA"/>
    <m/>
    <s v="VAR"/>
    <m/>
    <m/>
    <s v="Borman, Moritz; Hill, Debra; Shamberg, Michael; Stone, Oliver"/>
    <s v="Stone, Oliver"/>
    <s v="Berloff, Andrea"/>
    <s v="Boxer, Daniel"/>
    <s v="Brenner, David"/>
    <s v="Stevens, Wass"/>
    <s v="credited non-star"/>
    <s v="Cigarette"/>
    <s v="30+"/>
    <s v="Male"/>
    <s v="Caucasian"/>
    <m/>
    <s v="Good guy"/>
    <s v="Sunbeam, Harmonica"/>
    <s v="credited non-star"/>
    <s v="Cigarette"/>
    <s v="30+"/>
    <s v="Male"/>
    <s v="African American"/>
    <m/>
    <m/>
    <s v="McRobbie, Peter"/>
    <s v="credited non-star"/>
    <s v="Cigarette"/>
    <s v="30+"/>
    <s v="Male"/>
    <s v="Caucasian"/>
    <m/>
    <m/>
    <s v="Non-IMDb, Extra"/>
    <s v="extra"/>
    <s v="Cigarette"/>
    <s v="30+"/>
    <s v="Male"/>
    <s v="Caucasian"/>
    <m/>
    <m/>
    <s v="Non-IMDb, Extra"/>
    <s v="extra"/>
    <s v="Cigarette"/>
    <s v="30+"/>
    <s v="Male"/>
    <s v="African American"/>
    <m/>
    <m/>
    <m/>
    <m/>
    <m/>
    <m/>
    <m/>
    <m/>
    <m/>
    <m/>
    <m/>
    <m/>
    <m/>
    <m/>
    <m/>
    <m/>
    <m/>
    <m/>
    <m/>
    <m/>
    <m/>
    <m/>
    <m/>
    <m/>
    <m/>
    <m/>
    <m/>
    <m/>
    <m/>
    <m/>
    <m/>
    <m/>
    <m/>
    <m/>
    <m/>
    <m/>
    <m/>
    <m/>
    <m/>
    <m/>
    <m/>
    <m/>
    <m/>
    <m/>
    <m/>
    <m/>
    <m/>
    <m/>
    <m/>
    <m/>
    <m/>
    <m/>
    <m/>
    <m/>
    <m/>
    <m/>
    <m/>
    <m/>
    <m/>
    <m/>
    <m/>
    <m/>
    <m/>
    <m/>
    <m/>
    <n v="13"/>
    <n v="0"/>
    <n v="0"/>
    <n v="0"/>
    <n v="13"/>
    <s v="10 — 29"/>
    <n v="10723129"/>
    <n v="139400677"/>
    <s v="Home"/>
    <s v="Outdoors"/>
    <m/>
    <m/>
    <m/>
    <m/>
    <m/>
    <s v="street, front yard"/>
    <s v="Non-smoking adult"/>
    <s v="Child"/>
    <s v="Pregnant/ill person"/>
    <s v="Elsewhere in US"/>
    <m/>
    <m/>
    <m/>
    <m/>
    <m/>
    <m/>
    <m/>
    <m/>
    <m/>
    <m/>
    <m/>
    <n v="0"/>
    <n v="3"/>
    <n v="2"/>
    <s v="No smoking sign"/>
    <m/>
    <m/>
    <m/>
    <m/>
    <m/>
    <m/>
    <m/>
    <m/>
    <m/>
    <m/>
    <m/>
    <m/>
    <m/>
    <m/>
    <m/>
    <m/>
    <s v="cigarette"/>
    <m/>
    <m/>
    <m/>
    <m/>
    <m/>
    <m/>
    <s v="cigarette"/>
    <m/>
    <s v="cigarette"/>
    <m/>
    <m/>
    <m/>
    <m/>
    <m/>
    <s v="Balanced"/>
    <n v="4"/>
    <n v="4"/>
    <n v="4"/>
    <n v="3"/>
    <s v="Historical use, tobacco use around child, tobacco use around pregnant/ill person"/>
    <s v="use near child/pregnant/ill person"/>
    <n v="0"/>
    <n v="2.14"/>
    <n v="6"/>
    <n v="1"/>
    <n v="1"/>
    <m/>
    <m/>
  </r>
  <r>
    <n v="49190"/>
    <s v="Zoom"/>
    <d v="2006-08-11T00:00:00"/>
    <x v="4"/>
    <s v="T10"/>
    <n v="83"/>
    <s v="Revolution"/>
    <x v="6"/>
    <m/>
    <x v="2"/>
    <n v="35000000"/>
    <n v="0"/>
    <m/>
    <n v="11631245"/>
    <s v="final"/>
    <n v="6.55"/>
    <n v="0"/>
    <n v="0"/>
    <n v="0"/>
    <n v="0"/>
    <s v="CAN"/>
    <m/>
    <s v="ON"/>
    <m/>
    <m/>
    <m/>
    <s v="Garner, Todd"/>
    <s v="Hewitt, Peter"/>
    <s v="Rifkin, Adam; Berenbaum, David"/>
    <s v="Nifong, Scott"/>
    <s v="Jordan, Lawrence"/>
    <m/>
    <m/>
    <m/>
    <m/>
    <m/>
    <m/>
    <m/>
    <m/>
    <m/>
    <m/>
    <m/>
    <m/>
    <m/>
    <m/>
    <m/>
    <m/>
    <m/>
    <m/>
    <m/>
    <m/>
    <m/>
    <m/>
    <m/>
    <m/>
    <m/>
    <m/>
    <m/>
    <m/>
    <m/>
    <m/>
    <m/>
    <m/>
    <m/>
    <m/>
    <m/>
    <m/>
    <m/>
    <m/>
    <m/>
    <m/>
    <m/>
    <m/>
    <m/>
    <m/>
    <m/>
    <m/>
    <m/>
    <m/>
    <m/>
    <m/>
    <m/>
    <m/>
    <m/>
    <m/>
    <m/>
    <m/>
    <m/>
    <m/>
    <m/>
    <m/>
    <m/>
    <m/>
    <m/>
    <m/>
    <m/>
    <m/>
    <m/>
    <m/>
    <m/>
    <m/>
    <m/>
    <m/>
    <m/>
    <m/>
    <m/>
    <m/>
    <m/>
    <m/>
    <m/>
    <m/>
    <m/>
    <m/>
    <m/>
    <m/>
    <m/>
    <m/>
    <m/>
    <m/>
    <m/>
    <m/>
    <m/>
    <m/>
    <m/>
    <m/>
    <m/>
    <m/>
    <m/>
    <m/>
    <m/>
    <m/>
    <m/>
    <m/>
    <m/>
    <n v="0"/>
    <n v="0"/>
    <n v="0"/>
    <n v="0"/>
    <n v="0"/>
    <n v="0"/>
    <n v="1775763"/>
    <n v="0"/>
    <m/>
    <m/>
    <m/>
    <m/>
    <m/>
    <m/>
    <m/>
    <m/>
    <m/>
    <m/>
    <m/>
    <m/>
    <m/>
    <m/>
    <m/>
    <m/>
    <m/>
    <m/>
    <m/>
    <m/>
    <m/>
    <m/>
    <m/>
    <n v="0"/>
    <n v="0"/>
    <n v="0"/>
    <m/>
    <m/>
    <m/>
    <m/>
    <m/>
    <m/>
    <m/>
    <m/>
    <m/>
    <m/>
    <m/>
    <m/>
    <m/>
    <m/>
    <m/>
    <m/>
    <m/>
    <m/>
    <m/>
    <m/>
    <m/>
    <m/>
    <m/>
    <m/>
    <m/>
    <m/>
    <m/>
    <m/>
    <m/>
    <m/>
    <m/>
    <m/>
    <m/>
    <n v="0"/>
    <n v="0"/>
    <n v="0"/>
    <n v="0"/>
    <m/>
    <m/>
    <n v="0"/>
    <n v="0"/>
    <n v="1"/>
    <n v="1"/>
    <n v="1"/>
    <m/>
    <m/>
  </r>
  <r>
    <n v="49191"/>
    <s v="Step Up"/>
    <d v="2006-08-11T00:00:00"/>
    <x v="4"/>
    <s v="T10"/>
    <n v="98"/>
    <s v="Summit"/>
    <x v="1"/>
    <m/>
    <x v="0"/>
    <n v="12000000"/>
    <n v="0"/>
    <m/>
    <n v="65269010"/>
    <s v="final"/>
    <n v="6.55"/>
    <n v="0"/>
    <n v="0"/>
    <n v="0"/>
    <n v="0"/>
    <s v="US"/>
    <s v="MD"/>
    <m/>
    <m/>
    <m/>
    <m/>
    <s v="Feig, Erik; Gibgot, Jennifer; Shankman, Adam"/>
    <s v="Fletcher, Anne"/>
    <s v="Adler, Duane; Rosenberg, Melissa"/>
    <s v="Dietrich, Lisa"/>
    <s v="Richardson, Nancy"/>
    <m/>
    <m/>
    <m/>
    <m/>
    <m/>
    <m/>
    <m/>
    <m/>
    <m/>
    <m/>
    <m/>
    <m/>
    <m/>
    <m/>
    <m/>
    <m/>
    <m/>
    <m/>
    <m/>
    <m/>
    <m/>
    <m/>
    <m/>
    <m/>
    <m/>
    <m/>
    <m/>
    <m/>
    <m/>
    <m/>
    <m/>
    <m/>
    <m/>
    <m/>
    <m/>
    <m/>
    <m/>
    <m/>
    <m/>
    <m/>
    <m/>
    <m/>
    <m/>
    <m/>
    <m/>
    <m/>
    <m/>
    <m/>
    <m/>
    <m/>
    <m/>
    <m/>
    <m/>
    <m/>
    <m/>
    <m/>
    <m/>
    <m/>
    <m/>
    <m/>
    <m/>
    <m/>
    <m/>
    <m/>
    <m/>
    <m/>
    <m/>
    <m/>
    <m/>
    <m/>
    <m/>
    <m/>
    <m/>
    <m/>
    <m/>
    <m/>
    <m/>
    <m/>
    <m/>
    <m/>
    <m/>
    <m/>
    <m/>
    <m/>
    <m/>
    <m/>
    <m/>
    <m/>
    <m/>
    <m/>
    <m/>
    <m/>
    <m/>
    <m/>
    <m/>
    <m/>
    <m/>
    <m/>
    <m/>
    <m/>
    <m/>
    <m/>
    <m/>
    <n v="0"/>
    <n v="0"/>
    <n v="0"/>
    <n v="0"/>
    <n v="0"/>
    <n v="0"/>
    <n v="9964734"/>
    <n v="0"/>
    <m/>
    <m/>
    <m/>
    <m/>
    <m/>
    <m/>
    <m/>
    <m/>
    <m/>
    <m/>
    <m/>
    <m/>
    <m/>
    <m/>
    <m/>
    <m/>
    <m/>
    <m/>
    <m/>
    <m/>
    <m/>
    <m/>
    <m/>
    <n v="0"/>
    <n v="0"/>
    <n v="0"/>
    <m/>
    <m/>
    <m/>
    <m/>
    <m/>
    <m/>
    <m/>
    <m/>
    <m/>
    <m/>
    <m/>
    <m/>
    <m/>
    <m/>
    <m/>
    <m/>
    <m/>
    <m/>
    <m/>
    <m/>
    <m/>
    <m/>
    <m/>
    <m/>
    <m/>
    <m/>
    <m/>
    <m/>
    <m/>
    <m/>
    <m/>
    <m/>
    <m/>
    <n v="0"/>
    <n v="0"/>
    <n v="0"/>
    <n v="0"/>
    <m/>
    <m/>
    <n v="0"/>
    <n v="0"/>
    <n v="1"/>
    <n v="1"/>
    <n v="1"/>
    <m/>
    <m/>
  </r>
  <r>
    <n v="49192"/>
    <s v="Pulse"/>
    <d v="2006-08-11T00:00:00"/>
    <x v="4"/>
    <s v="T10"/>
    <n v="90"/>
    <s v="Distant Horizons"/>
    <x v="0"/>
    <s v="Weinstein"/>
    <x v="0"/>
    <n v="20000000"/>
    <n v="0"/>
    <m/>
    <n v="20259297"/>
    <s v="final"/>
    <n v="6.55"/>
    <n v="0"/>
    <n v="1"/>
    <n v="0"/>
    <n v="0"/>
    <s v="Romania"/>
    <m/>
    <m/>
    <m/>
    <m/>
    <m/>
    <s v="Leahy, Michael"/>
    <s v="Sonzero, Jim"/>
    <s v="Craven, Wes"/>
    <s v="Ghenea, Viorel"/>
    <s v="Jakubowicz, Marc"/>
    <s v="Somerhalder, Ian"/>
    <s v="star"/>
    <s v="Cigarette"/>
    <s v="20-30"/>
    <s v="Male"/>
    <s v="Caucasian"/>
    <m/>
    <s v="Good guy"/>
    <s v="O'Neill, Kel"/>
    <s v="credited non-star"/>
    <s v="Cigarette"/>
    <s v="20-30"/>
    <s v="Male"/>
    <s v="Caucasian"/>
    <m/>
    <s v="Good guy"/>
    <s v="Non-IMDb, Extra"/>
    <s v="extra"/>
    <s v="Cigarette"/>
    <s v="30+"/>
    <s v="Male"/>
    <s v="African American"/>
    <m/>
    <m/>
    <s v="Non-IMDb, Extra"/>
    <s v="extra"/>
    <s v="Cigarette"/>
    <s v="30+"/>
    <s v="Male"/>
    <s v="Caucasian"/>
    <m/>
    <m/>
    <m/>
    <m/>
    <m/>
    <m/>
    <m/>
    <m/>
    <m/>
    <m/>
    <m/>
    <m/>
    <m/>
    <m/>
    <m/>
    <m/>
    <m/>
    <m/>
    <m/>
    <m/>
    <m/>
    <m/>
    <m/>
    <m/>
    <m/>
    <m/>
    <m/>
    <m/>
    <m/>
    <m/>
    <m/>
    <m/>
    <m/>
    <m/>
    <m/>
    <m/>
    <m/>
    <m/>
    <m/>
    <m/>
    <m/>
    <m/>
    <m/>
    <m/>
    <m/>
    <m/>
    <m/>
    <m/>
    <m/>
    <m/>
    <m/>
    <m/>
    <m/>
    <m/>
    <m/>
    <m/>
    <m/>
    <m/>
    <m/>
    <m/>
    <m/>
    <m/>
    <m/>
    <m/>
    <m/>
    <m/>
    <m/>
    <m/>
    <m/>
    <m/>
    <m/>
    <m/>
    <m/>
    <n v="43"/>
    <n v="0"/>
    <n v="0"/>
    <n v="0"/>
    <n v="43"/>
    <s v="30 — 49"/>
    <n v="3093022"/>
    <n v="132999946"/>
    <s v="Home"/>
    <s v="Outdoors"/>
    <m/>
    <m/>
    <m/>
    <m/>
    <m/>
    <s v="street, outside of club, outside home"/>
    <s v="Non-smoking adult"/>
    <m/>
    <m/>
    <s v="Elsewhere in US"/>
    <m/>
    <m/>
    <m/>
    <m/>
    <m/>
    <m/>
    <m/>
    <m/>
    <m/>
    <m/>
    <m/>
    <n v="1"/>
    <n v="1"/>
    <n v="2"/>
    <m/>
    <m/>
    <m/>
    <m/>
    <m/>
    <m/>
    <m/>
    <m/>
    <m/>
    <m/>
    <m/>
    <m/>
    <m/>
    <m/>
    <m/>
    <m/>
    <m/>
    <m/>
    <m/>
    <m/>
    <m/>
    <m/>
    <s v="cigarette"/>
    <m/>
    <s v="cigarette"/>
    <s v="cigarette"/>
    <m/>
    <m/>
    <m/>
    <m/>
    <m/>
    <m/>
    <s v="Pro"/>
    <n v="6"/>
    <n v="6"/>
    <n v="6"/>
    <n v="3"/>
    <m/>
    <m/>
    <n v="0"/>
    <n v="3"/>
    <n v="4"/>
    <n v="1"/>
    <n v="1"/>
    <m/>
    <m/>
  </r>
  <r>
    <n v="49193"/>
    <s v="Snakes on a Plane"/>
    <d v="2006-08-18T00:00:00"/>
    <x v="4"/>
    <s v="T10"/>
    <n v="105"/>
    <s v="Mutual"/>
    <x v="4"/>
    <m/>
    <x v="1"/>
    <n v="33000000"/>
    <n v="0"/>
    <m/>
    <n v="34014398"/>
    <s v="final"/>
    <n v="6.55"/>
    <n v="0"/>
    <n v="0"/>
    <n v="0"/>
    <n v="0"/>
    <s v="CAN"/>
    <m/>
    <s v="BC"/>
    <m/>
    <m/>
    <m/>
    <s v="Berenson, Craig; Granger, Don; Levinsohn, Gary"/>
    <s v="Ellis, David R."/>
    <s v="Heffernan, John; Gutierrez, Sebastian"/>
    <s v="Fairbairn, R.D. 'Luther'"/>
    <s v="Smith, Howard E."/>
    <m/>
    <m/>
    <m/>
    <m/>
    <m/>
    <m/>
    <m/>
    <m/>
    <m/>
    <m/>
    <m/>
    <m/>
    <m/>
    <m/>
    <m/>
    <m/>
    <m/>
    <m/>
    <m/>
    <m/>
    <m/>
    <m/>
    <m/>
    <m/>
    <m/>
    <m/>
    <m/>
    <m/>
    <m/>
    <m/>
    <m/>
    <m/>
    <m/>
    <m/>
    <m/>
    <m/>
    <m/>
    <m/>
    <m/>
    <m/>
    <m/>
    <m/>
    <m/>
    <m/>
    <m/>
    <m/>
    <m/>
    <m/>
    <m/>
    <m/>
    <m/>
    <m/>
    <m/>
    <m/>
    <m/>
    <m/>
    <m/>
    <m/>
    <m/>
    <m/>
    <m/>
    <m/>
    <m/>
    <m/>
    <m/>
    <m/>
    <m/>
    <m/>
    <m/>
    <m/>
    <m/>
    <m/>
    <m/>
    <m/>
    <m/>
    <m/>
    <m/>
    <m/>
    <m/>
    <m/>
    <m/>
    <m/>
    <m/>
    <m/>
    <m/>
    <m/>
    <m/>
    <m/>
    <m/>
    <m/>
    <m/>
    <m/>
    <m/>
    <m/>
    <m/>
    <m/>
    <m/>
    <m/>
    <m/>
    <m/>
    <m/>
    <m/>
    <m/>
    <n v="0"/>
    <n v="0"/>
    <n v="0"/>
    <n v="0"/>
    <n v="0"/>
    <n v="0"/>
    <n v="5193038"/>
    <n v="0"/>
    <m/>
    <m/>
    <m/>
    <m/>
    <m/>
    <m/>
    <m/>
    <m/>
    <m/>
    <m/>
    <m/>
    <m/>
    <m/>
    <m/>
    <m/>
    <m/>
    <m/>
    <m/>
    <m/>
    <m/>
    <m/>
    <m/>
    <m/>
    <n v="0"/>
    <n v="0"/>
    <n v="0"/>
    <m/>
    <m/>
    <m/>
    <m/>
    <m/>
    <m/>
    <m/>
    <m/>
    <m/>
    <m/>
    <m/>
    <m/>
    <m/>
    <m/>
    <m/>
    <m/>
    <m/>
    <m/>
    <m/>
    <m/>
    <m/>
    <m/>
    <m/>
    <m/>
    <m/>
    <m/>
    <m/>
    <m/>
    <m/>
    <m/>
    <m/>
    <m/>
    <m/>
    <n v="0"/>
    <n v="0"/>
    <n v="0"/>
    <n v="0"/>
    <m/>
    <m/>
    <n v="0"/>
    <n v="0"/>
    <n v="1"/>
    <n v="1"/>
    <n v="1"/>
    <m/>
    <m/>
  </r>
  <r>
    <n v="49194"/>
    <s v="Accepted"/>
    <d v="2006-08-18T00:00:00"/>
    <x v="4"/>
    <s v="T10"/>
    <n v="90"/>
    <s v="Shady Acres"/>
    <x v="2"/>
    <m/>
    <x v="0"/>
    <n v="23000000"/>
    <n v="0"/>
    <m/>
    <n v="36300285"/>
    <s v="final"/>
    <n v="6.55"/>
    <n v="0"/>
    <n v="0"/>
    <n v="0"/>
    <n v="0"/>
    <s v="US"/>
    <s v="CA"/>
    <m/>
    <m/>
    <m/>
    <m/>
    <s v="Bostick, Michael; Shadyac, Tom"/>
    <s v="Pink, Steve"/>
    <s v="Cooper, Adam; Collage, Bill; Perez, Mark"/>
    <s v="McCarthy, Eugene"/>
    <s v="Hill, Scott"/>
    <m/>
    <m/>
    <m/>
    <m/>
    <m/>
    <m/>
    <m/>
    <m/>
    <m/>
    <m/>
    <m/>
    <m/>
    <m/>
    <m/>
    <m/>
    <m/>
    <m/>
    <m/>
    <m/>
    <m/>
    <m/>
    <m/>
    <m/>
    <m/>
    <m/>
    <m/>
    <m/>
    <m/>
    <m/>
    <m/>
    <m/>
    <m/>
    <m/>
    <m/>
    <m/>
    <m/>
    <m/>
    <m/>
    <m/>
    <m/>
    <m/>
    <m/>
    <m/>
    <m/>
    <m/>
    <m/>
    <m/>
    <m/>
    <m/>
    <m/>
    <m/>
    <m/>
    <m/>
    <m/>
    <m/>
    <m/>
    <m/>
    <m/>
    <m/>
    <m/>
    <m/>
    <m/>
    <m/>
    <m/>
    <m/>
    <m/>
    <m/>
    <m/>
    <m/>
    <m/>
    <m/>
    <m/>
    <m/>
    <m/>
    <m/>
    <m/>
    <m/>
    <m/>
    <m/>
    <m/>
    <m/>
    <m/>
    <m/>
    <m/>
    <m/>
    <m/>
    <m/>
    <m/>
    <m/>
    <m/>
    <m/>
    <m/>
    <m/>
    <m/>
    <m/>
    <m/>
    <m/>
    <m/>
    <m/>
    <m/>
    <m/>
    <m/>
    <m/>
    <n v="0"/>
    <n v="0"/>
    <n v="0"/>
    <n v="0"/>
    <n v="0"/>
    <n v="0"/>
    <n v="5542028"/>
    <n v="0"/>
    <m/>
    <m/>
    <m/>
    <m/>
    <m/>
    <m/>
    <m/>
    <m/>
    <m/>
    <m/>
    <m/>
    <m/>
    <m/>
    <m/>
    <m/>
    <m/>
    <m/>
    <m/>
    <m/>
    <m/>
    <m/>
    <m/>
    <m/>
    <n v="0"/>
    <n v="0"/>
    <n v="0"/>
    <m/>
    <m/>
    <m/>
    <m/>
    <m/>
    <m/>
    <m/>
    <m/>
    <m/>
    <m/>
    <m/>
    <m/>
    <m/>
    <m/>
    <m/>
    <m/>
    <m/>
    <m/>
    <m/>
    <m/>
    <m/>
    <m/>
    <m/>
    <m/>
    <m/>
    <m/>
    <m/>
    <m/>
    <m/>
    <m/>
    <m/>
    <m/>
    <m/>
    <n v="0"/>
    <n v="0"/>
    <n v="0"/>
    <n v="0"/>
    <m/>
    <m/>
    <n v="0"/>
    <n v="0"/>
    <n v="1"/>
    <n v="1"/>
    <n v="1"/>
    <m/>
    <m/>
  </r>
  <r>
    <n v="49195"/>
    <s v="Material Girls"/>
    <d v="2006-08-18T00:00:00"/>
    <x v="4"/>
    <s v="T10"/>
    <n v="97"/>
    <s v="Maverick"/>
    <x v="5"/>
    <m/>
    <x v="2"/>
    <n v="15000000"/>
    <n v="0"/>
    <m/>
    <n v="11441751"/>
    <s v="final"/>
    <n v="6.55"/>
    <n v="0"/>
    <n v="1"/>
    <n v="0"/>
    <n v="0"/>
    <s v="US"/>
    <s v="CA"/>
    <m/>
    <m/>
    <m/>
    <m/>
    <s v="Duff, Susan; Faigenblum, David; Kim, Milton; LaDue, Eve"/>
    <s v="Coolidge, Martha"/>
    <s v="Quaintance, John; O'Toole, Jessica; Rardin, Amy"/>
    <m/>
    <s v="Cohen, Steven"/>
    <s v="Duff, Haylie"/>
    <s v="star"/>
    <s v="Cigarette"/>
    <s v="20-30"/>
    <s v="Female"/>
    <s v="Caucasian"/>
    <m/>
    <s v="Good guy"/>
    <s v="Hodges, Ty"/>
    <s v="credited non-star"/>
    <s v="Cigarette"/>
    <s v="20-30"/>
    <s v="Male"/>
    <s v="African American"/>
    <m/>
    <m/>
    <s v="Non-IMDb, Extra"/>
    <s v="extra"/>
    <s v="Cigarette"/>
    <s v="20-30"/>
    <s v="Male"/>
    <s v="Asian"/>
    <m/>
    <m/>
    <s v="Non-IMDb, Extra"/>
    <s v="extra"/>
    <s v="Cigarette"/>
    <s v="20-30"/>
    <s v="Female"/>
    <s v="Caucasian"/>
    <m/>
    <m/>
    <s v="Non-IMDb, Extra"/>
    <s v="extra"/>
    <s v="Cigarette"/>
    <s v="20-30"/>
    <s v="Male"/>
    <s v="Caucasian"/>
    <m/>
    <m/>
    <s v="Non-IMDb, Extra"/>
    <s v="extra"/>
    <s v="Cigarette"/>
    <m/>
    <s v="Male"/>
    <s v="Caucasian"/>
    <m/>
    <m/>
    <m/>
    <m/>
    <m/>
    <m/>
    <m/>
    <m/>
    <m/>
    <m/>
    <m/>
    <m/>
    <m/>
    <m/>
    <m/>
    <m/>
    <m/>
    <m/>
    <m/>
    <m/>
    <m/>
    <m/>
    <m/>
    <m/>
    <m/>
    <m/>
    <m/>
    <m/>
    <m/>
    <m/>
    <m/>
    <m/>
    <m/>
    <m/>
    <m/>
    <m/>
    <m/>
    <m/>
    <m/>
    <m/>
    <m/>
    <m/>
    <m/>
    <m/>
    <m/>
    <m/>
    <m/>
    <m/>
    <m/>
    <m/>
    <m/>
    <m/>
    <m/>
    <m/>
    <m/>
    <m/>
    <m/>
    <n v="40"/>
    <n v="0"/>
    <n v="0"/>
    <n v="0"/>
    <n v="40"/>
    <s v="30 — 49"/>
    <n v="1746832"/>
    <n v="69873280"/>
    <s v="Home"/>
    <s v="Bar/nightclub"/>
    <s v="Outdoors"/>
    <m/>
    <m/>
    <m/>
    <m/>
    <s v="party on patio"/>
    <s v="Non-smoking adult"/>
    <m/>
    <m/>
    <s v="Elsewhere in US"/>
    <m/>
    <m/>
    <m/>
    <m/>
    <m/>
    <m/>
    <m/>
    <m/>
    <m/>
    <m/>
    <m/>
    <n v="1"/>
    <n v="1"/>
    <n v="4"/>
    <s v="Comment by actor/actress"/>
    <s v="Etienne offers girls Hillary/Haylie a cigarette and they say: Ew, no, gross!"/>
    <m/>
    <s v="Health of Non-Smoker"/>
    <s v="Visual clue"/>
    <m/>
    <s v="Hilary opens a window when Haylie lights up and fights with her to put it out causing the cigarette to start a fire."/>
    <s v="Health of Non-Smoker"/>
    <s v="Comment by actor/actress"/>
    <s v="In credits Haylie as herself says:&quot;Ew, I can feel it (smoke) inside."/>
    <m/>
    <s v="Health of Smoker"/>
    <m/>
    <m/>
    <m/>
    <m/>
    <m/>
    <m/>
    <m/>
    <s v="cigarette"/>
    <m/>
    <m/>
    <m/>
    <s v="cigarette"/>
    <m/>
    <s v="cigarette"/>
    <s v="cigarette"/>
    <m/>
    <m/>
    <m/>
    <s v="cigarette"/>
    <m/>
    <s v="Balanced"/>
    <n v="6"/>
    <n v="4"/>
    <n v="6"/>
    <n v="3"/>
    <m/>
    <m/>
    <n v="0"/>
    <n v="2.71"/>
    <n v="4"/>
    <n v="1"/>
    <n v="1"/>
    <m/>
    <m/>
  </r>
  <r>
    <n v="49196"/>
    <s v="Little Miss Sunshine"/>
    <d v="2006-08-18T00:00:00"/>
    <x v="4"/>
    <s v="T10"/>
    <n v="101"/>
    <s v="Big Beach"/>
    <x v="5"/>
    <m/>
    <x v="1"/>
    <n v="8000000"/>
    <n v="0"/>
    <m/>
    <n v="59889948"/>
    <s v="final"/>
    <n v="6.55"/>
    <n v="0"/>
    <n v="1"/>
    <n v="0"/>
    <n v="0"/>
    <s v="US"/>
    <s v="AZ"/>
    <m/>
    <s v="US"/>
    <s v="CA"/>
    <m/>
    <s v="Berger, Albert; Friendly, David T.; Saraf, Peter"/>
    <s v="Dayton, Jonathan"/>
    <s v="Arndt, Michael"/>
    <s v="Bonaventura, Tony"/>
    <s v="Martin, Pamela"/>
    <s v="Collette, Toni"/>
    <s v="star"/>
    <s v="Cigarette"/>
    <s v="30+"/>
    <s v="Female"/>
    <s v="Caucasian"/>
    <m/>
    <s v="Good guy"/>
    <m/>
    <m/>
    <m/>
    <m/>
    <m/>
    <m/>
    <m/>
    <m/>
    <m/>
    <m/>
    <m/>
    <m/>
    <m/>
    <m/>
    <m/>
    <m/>
    <m/>
    <m/>
    <m/>
    <m/>
    <m/>
    <m/>
    <m/>
    <m/>
    <m/>
    <m/>
    <m/>
    <m/>
    <m/>
    <m/>
    <m/>
    <m/>
    <m/>
    <m/>
    <m/>
    <m/>
    <m/>
    <m/>
    <m/>
    <m/>
    <m/>
    <m/>
    <m/>
    <m/>
    <m/>
    <m/>
    <m/>
    <m/>
    <m/>
    <m/>
    <m/>
    <m/>
    <m/>
    <m/>
    <m/>
    <m/>
    <m/>
    <m/>
    <m/>
    <m/>
    <m/>
    <m/>
    <m/>
    <m/>
    <m/>
    <m/>
    <m/>
    <m/>
    <m/>
    <m/>
    <m/>
    <m/>
    <m/>
    <m/>
    <m/>
    <m/>
    <m/>
    <m/>
    <m/>
    <m/>
    <m/>
    <m/>
    <m/>
    <m/>
    <m/>
    <m/>
    <m/>
    <m/>
    <m/>
    <m/>
    <m/>
    <m/>
    <m/>
    <m/>
    <m/>
    <n v="4"/>
    <n v="0"/>
    <n v="0"/>
    <n v="0"/>
    <n v="4"/>
    <s v="1 — 9"/>
    <n v="9143504"/>
    <n v="36574016"/>
    <s v="Vehicle"/>
    <s v="Outdoors"/>
    <m/>
    <m/>
    <m/>
    <m/>
    <m/>
    <s v="outside motel room"/>
    <m/>
    <m/>
    <m/>
    <s v="Elsewhere in US"/>
    <m/>
    <m/>
    <m/>
    <m/>
    <m/>
    <m/>
    <m/>
    <m/>
    <m/>
    <m/>
    <m/>
    <n v="1"/>
    <n v="0"/>
    <n v="0"/>
    <s v="Comment by actor/actress"/>
    <s v="As Toni is smoking and talking on her cell she says: I'm not smoking. Then throws the cigarette out the car window. Person on other lines is concerned about her health."/>
    <m/>
    <s v="Health of Smoker"/>
    <m/>
    <m/>
    <m/>
    <m/>
    <m/>
    <m/>
    <m/>
    <m/>
    <m/>
    <m/>
    <m/>
    <m/>
    <m/>
    <m/>
    <m/>
    <m/>
    <m/>
    <m/>
    <m/>
    <m/>
    <s v="cigarette"/>
    <s v="cigarette"/>
    <m/>
    <m/>
    <m/>
    <m/>
    <m/>
    <m/>
    <s v="Balanced"/>
    <n v="2"/>
    <n v="4"/>
    <n v="6"/>
    <n v="1"/>
    <m/>
    <m/>
    <n v="0"/>
    <n v="1.85"/>
    <n v="3"/>
    <n v="1"/>
    <n v="1"/>
    <m/>
    <m/>
  </r>
  <r>
    <n v="49197"/>
    <s v="Invincible"/>
    <d v="2006-08-25T00:00:00"/>
    <x v="4"/>
    <s v="T10"/>
    <n v="105"/>
    <s v="Mayhem"/>
    <x v="1"/>
    <m/>
    <x v="2"/>
    <n v="10000000"/>
    <n v="0"/>
    <m/>
    <n v="57789574"/>
    <s v="final"/>
    <n v="6.55"/>
    <n v="0"/>
    <n v="0"/>
    <n v="0"/>
    <n v="0"/>
    <s v="US"/>
    <s v="PA"/>
    <m/>
    <s v="US"/>
    <s v="TX"/>
    <m/>
    <s v="Ciardi, Mark; Gray, Gordon; Mok, Ken"/>
    <s v="Core, Ericson"/>
    <s v="Gann, Brad"/>
    <s v="Ladson, Kevin"/>
    <s v="Greenberg, Gerald B."/>
    <m/>
    <m/>
    <m/>
    <m/>
    <m/>
    <m/>
    <m/>
    <m/>
    <m/>
    <m/>
    <m/>
    <m/>
    <m/>
    <m/>
    <m/>
    <m/>
    <m/>
    <m/>
    <m/>
    <m/>
    <m/>
    <m/>
    <m/>
    <m/>
    <m/>
    <m/>
    <m/>
    <m/>
    <m/>
    <m/>
    <m/>
    <m/>
    <m/>
    <m/>
    <m/>
    <m/>
    <m/>
    <m/>
    <m/>
    <m/>
    <m/>
    <m/>
    <m/>
    <m/>
    <m/>
    <m/>
    <m/>
    <m/>
    <m/>
    <m/>
    <m/>
    <m/>
    <m/>
    <m/>
    <m/>
    <m/>
    <m/>
    <m/>
    <m/>
    <m/>
    <m/>
    <m/>
    <m/>
    <m/>
    <m/>
    <m/>
    <m/>
    <m/>
    <m/>
    <m/>
    <m/>
    <m/>
    <m/>
    <m/>
    <m/>
    <m/>
    <m/>
    <m/>
    <m/>
    <m/>
    <m/>
    <m/>
    <m/>
    <m/>
    <m/>
    <m/>
    <m/>
    <m/>
    <m/>
    <m/>
    <m/>
    <m/>
    <m/>
    <m/>
    <m/>
    <m/>
    <m/>
    <m/>
    <m/>
    <m/>
    <m/>
    <m/>
    <m/>
    <n v="0"/>
    <n v="0"/>
    <n v="0"/>
    <n v="0"/>
    <n v="0"/>
    <n v="0"/>
    <n v="8822836"/>
    <n v="0"/>
    <m/>
    <m/>
    <m/>
    <m/>
    <m/>
    <m/>
    <m/>
    <m/>
    <m/>
    <m/>
    <m/>
    <m/>
    <m/>
    <m/>
    <m/>
    <m/>
    <m/>
    <m/>
    <m/>
    <m/>
    <m/>
    <m/>
    <m/>
    <n v="0"/>
    <n v="0"/>
    <n v="0"/>
    <m/>
    <m/>
    <m/>
    <m/>
    <m/>
    <m/>
    <m/>
    <m/>
    <m/>
    <m/>
    <m/>
    <m/>
    <m/>
    <m/>
    <m/>
    <m/>
    <m/>
    <m/>
    <m/>
    <m/>
    <m/>
    <m/>
    <m/>
    <m/>
    <m/>
    <m/>
    <m/>
    <m/>
    <m/>
    <m/>
    <m/>
    <m/>
    <m/>
    <n v="0"/>
    <n v="0"/>
    <n v="0"/>
    <n v="0"/>
    <m/>
    <m/>
    <n v="0"/>
    <n v="0"/>
    <n v="1"/>
    <n v="1"/>
    <n v="1"/>
    <m/>
    <m/>
  </r>
  <r>
    <n v="49198"/>
    <s v="Idlewild"/>
    <d v="2006-08-25T00:00:00"/>
    <x v="4"/>
    <s v="T10"/>
    <n v="90"/>
    <s v="Mosaic"/>
    <x v="2"/>
    <m/>
    <x v="1"/>
    <n v="15000000"/>
    <n v="0"/>
    <m/>
    <n v="12549485"/>
    <s v="final"/>
    <n v="6.55"/>
    <n v="0"/>
    <n v="1"/>
    <n v="0"/>
    <n v="0"/>
    <s v="US"/>
    <s v="NC"/>
    <m/>
    <m/>
    <m/>
    <m/>
    <s v="Green, William; Macaulay, Scott; O'Hara, Robin"/>
    <s v="Barber, Bryan"/>
    <s v="Barber, Bryan"/>
    <s v="Buckwald, Scott"/>
    <s v="Goursaud, Anne"/>
    <s v="Rhames, Ving"/>
    <s v="star"/>
    <s v="Cigar"/>
    <s v="30+"/>
    <s v="Male"/>
    <s v="African American"/>
    <m/>
    <m/>
    <m/>
    <s v="star"/>
    <s v="Cigar"/>
    <s v="30+"/>
    <s v="Male"/>
    <s v="African American"/>
    <m/>
    <m/>
    <s v="Howard, Terrence"/>
    <s v="star"/>
    <s v="Cigarette"/>
    <s v="30+"/>
    <s v="Male"/>
    <s v="African American"/>
    <m/>
    <s v="Bad guy"/>
    <s v="Love, Faizon"/>
    <s v="credited non-star"/>
    <s v="Pipe"/>
    <s v="30+"/>
    <s v="Male"/>
    <s v="African American"/>
    <m/>
    <m/>
    <s v="Gray, Macy"/>
    <s v="star"/>
    <s v="Cigarette"/>
    <s v="30+"/>
    <s v="Female"/>
    <s v="African American"/>
    <m/>
    <m/>
    <s v="Nunn, Bill"/>
    <s v="credited non-star"/>
    <s v="Cigar"/>
    <s v="30+"/>
    <s v="Male"/>
    <s v="African American"/>
    <m/>
    <m/>
    <s v="Non-IMDb, Extra"/>
    <s v="extra"/>
    <s v="Cigar"/>
    <s v="30+"/>
    <s v="Male"/>
    <s v="African American"/>
    <m/>
    <m/>
    <s v="Non-IMDb, Extra"/>
    <s v="extra"/>
    <s v="Cigar"/>
    <s v="20-30"/>
    <s v="Male"/>
    <s v="African American"/>
    <m/>
    <m/>
    <s v="Non-IMDb, Extra"/>
    <s v="extra"/>
    <s v="Cigarette"/>
    <s v="20-30"/>
    <s v="Female"/>
    <s v="African American"/>
    <m/>
    <m/>
    <s v="Non-IMDb, Extra"/>
    <s v="extra"/>
    <s v="Cigarette"/>
    <s v="20-30"/>
    <s v="Female"/>
    <m/>
    <m/>
    <m/>
    <s v="Non-IMDb, Extra"/>
    <s v="extra"/>
    <s v="Cigar"/>
    <s v="30+"/>
    <s v="Male"/>
    <s v="African American"/>
    <m/>
    <m/>
    <m/>
    <m/>
    <m/>
    <m/>
    <m/>
    <m/>
    <m/>
    <m/>
    <m/>
    <m/>
    <m/>
    <m/>
    <m/>
    <m/>
    <m/>
    <n v="75"/>
    <n v="136"/>
    <n v="65"/>
    <n v="0"/>
    <n v="276"/>
    <s v="50+"/>
    <n v="1915952"/>
    <n v="528802752"/>
    <s v="Home"/>
    <s v="Workplace"/>
    <s v="Vehicle"/>
    <s v="Outdoors"/>
    <m/>
    <m/>
    <m/>
    <s v="outside club"/>
    <s v="Non-smoking adult"/>
    <s v="Child"/>
    <m/>
    <s v="Elsewhere in US"/>
    <m/>
    <m/>
    <m/>
    <m/>
    <m/>
    <m/>
    <m/>
    <m/>
    <m/>
    <m/>
    <m/>
    <n v="4"/>
    <n v="2"/>
    <n v="5"/>
    <m/>
    <m/>
    <m/>
    <m/>
    <m/>
    <m/>
    <m/>
    <m/>
    <m/>
    <m/>
    <m/>
    <m/>
    <m/>
    <m/>
    <m/>
    <m/>
    <m/>
    <s v="cigarette"/>
    <s v="cigarette; cigar"/>
    <m/>
    <s v="cigarette; cigar"/>
    <s v="cigar"/>
    <s v="pipe"/>
    <m/>
    <m/>
    <m/>
    <s v="cigarette; cigar; pipe"/>
    <m/>
    <m/>
    <m/>
    <m/>
    <m/>
    <s v="Pro"/>
    <n v="6"/>
    <n v="6"/>
    <n v="6"/>
    <n v="3"/>
    <s v="Tobacco use around child, tobacco use by person under 18"/>
    <s v="use near child/pregnant/ill person"/>
    <n v="0"/>
    <n v="3"/>
    <n v="6"/>
    <n v="1"/>
    <n v="1"/>
    <m/>
    <m/>
  </r>
  <r>
    <n v="49199"/>
    <s v="Beerfest"/>
    <d v="2006-08-25T00:00:00"/>
    <x v="4"/>
    <s v="T10"/>
    <n v="110"/>
    <s v="Broken Lizard"/>
    <x v="4"/>
    <m/>
    <x v="1"/>
    <n v="17500000"/>
    <n v="0"/>
    <m/>
    <n v="19179969"/>
    <s v="final"/>
    <n v="6.55"/>
    <n v="0"/>
    <n v="1"/>
    <n v="0"/>
    <n v="0"/>
    <s v="US"/>
    <s v="NM"/>
    <m/>
    <s v="US"/>
    <s v="CA"/>
    <m/>
    <s v="Gerber, Bill; Lemme, Steve; Perello, Richard; Stolhanske, Erik"/>
    <s v="Chandrasekhar, Jay"/>
    <s v="Chandrasekhar, Jay; Lemme, Steve; Stolhanske, Erik; Heffernan, Kevin"/>
    <s v="Grady, Dwayne"/>
    <s v="Haxall, Lee"/>
    <m/>
    <s v="credited non-star"/>
    <s v="Cigar"/>
    <s v="30+"/>
    <s v="Male"/>
    <s v="Caucasian"/>
    <m/>
    <m/>
    <s v="Lemme, Steve"/>
    <s v="star"/>
    <s v="Cigarette"/>
    <s v="30+"/>
    <s v="Male"/>
    <s v="Caucasian"/>
    <m/>
    <m/>
    <s v="Non-IMDb, Extra"/>
    <s v="extra"/>
    <s v="Cigar"/>
    <s v="20-30"/>
    <s v="Male"/>
    <s v="Caucasian"/>
    <m/>
    <m/>
    <m/>
    <m/>
    <m/>
    <m/>
    <m/>
    <m/>
    <m/>
    <m/>
    <m/>
    <m/>
    <m/>
    <m/>
    <m/>
    <m/>
    <m/>
    <m/>
    <m/>
    <m/>
    <m/>
    <m/>
    <m/>
    <m/>
    <m/>
    <m/>
    <m/>
    <m/>
    <m/>
    <m/>
    <m/>
    <m/>
    <m/>
    <m/>
    <m/>
    <m/>
    <m/>
    <m/>
    <m/>
    <m/>
    <m/>
    <m/>
    <m/>
    <m/>
    <m/>
    <m/>
    <m/>
    <m/>
    <m/>
    <m/>
    <m/>
    <m/>
    <m/>
    <m/>
    <m/>
    <m/>
    <m/>
    <m/>
    <m/>
    <m/>
    <m/>
    <m/>
    <m/>
    <m/>
    <m/>
    <m/>
    <m/>
    <m/>
    <m/>
    <m/>
    <m/>
    <m/>
    <m/>
    <m/>
    <m/>
    <m/>
    <m/>
    <m/>
    <m/>
    <m/>
    <m/>
    <n v="2"/>
    <n v="12"/>
    <n v="0"/>
    <n v="0"/>
    <n v="14"/>
    <s v="10 — 29"/>
    <n v="2928240"/>
    <n v="40995360"/>
    <s v="Workplace"/>
    <m/>
    <m/>
    <m/>
    <m/>
    <m/>
    <s v="back room of church, underground beer fest"/>
    <m/>
    <m/>
    <m/>
    <m/>
    <s v="Outside of US"/>
    <m/>
    <m/>
    <s v="Elsewhere in US"/>
    <m/>
    <m/>
    <m/>
    <m/>
    <m/>
    <m/>
    <m/>
    <m/>
    <n v="1"/>
    <n v="1"/>
    <n v="1"/>
    <m/>
    <m/>
    <m/>
    <m/>
    <m/>
    <m/>
    <m/>
    <m/>
    <m/>
    <m/>
    <m/>
    <m/>
    <m/>
    <m/>
    <m/>
    <m/>
    <m/>
    <m/>
    <s v="cigarette; cigar"/>
    <m/>
    <s v="cigar"/>
    <m/>
    <m/>
    <m/>
    <m/>
    <m/>
    <m/>
    <m/>
    <m/>
    <m/>
    <m/>
    <m/>
    <s v="Pro"/>
    <n v="4"/>
    <n v="6"/>
    <n v="6"/>
    <n v="3"/>
    <m/>
    <m/>
    <n v="0"/>
    <n v="2.71"/>
    <n v="4"/>
    <n v="1"/>
    <n v="1"/>
    <m/>
    <m/>
  </r>
  <r>
    <n v="49200"/>
    <s v="Illusionist, The"/>
    <d v="2006-09-01T00:00:00"/>
    <x v="4"/>
    <s v="T10"/>
    <n v="110"/>
    <s v="Yari"/>
    <x v="0"/>
    <s v="Freestyle"/>
    <x v="0"/>
    <n v="16500000"/>
    <n v="0"/>
    <m/>
    <n v="39868642"/>
    <s v="final"/>
    <n v="6.55"/>
    <n v="0"/>
    <n v="1"/>
    <n v="0"/>
    <n v="0"/>
    <s v="Czech Republic"/>
    <m/>
    <s v="BC"/>
    <m/>
    <s v="CA"/>
    <s v="BC"/>
    <s v="Koppelman, Brian; Levien, David; London, Michael"/>
    <s v="Burger, Neil"/>
    <s v="Burger, Neil"/>
    <s v="Mily, Stefan"/>
    <s v="Geraghty, Naomi"/>
    <s v="Giamatti, Paul"/>
    <s v="star"/>
    <s v="Pipe"/>
    <s v="30+"/>
    <s v="Male"/>
    <s v="Caucasian"/>
    <m/>
    <s v="Good guy"/>
    <s v="Sewell, Rufus"/>
    <s v="credited non-star"/>
    <s v="Cigarette"/>
    <s v="30+"/>
    <s v="Male"/>
    <s v="Caucasian"/>
    <m/>
    <s v="Bad guy"/>
    <s v="Non-IMDb, Extra"/>
    <s v="extra"/>
    <s v="Cigarette"/>
    <s v="20-30"/>
    <s v="Male"/>
    <s v="Caucasian"/>
    <m/>
    <m/>
    <m/>
    <m/>
    <m/>
    <m/>
    <m/>
    <m/>
    <m/>
    <m/>
    <m/>
    <m/>
    <m/>
    <m/>
    <m/>
    <m/>
    <m/>
    <m/>
    <m/>
    <m/>
    <m/>
    <m/>
    <m/>
    <m/>
    <m/>
    <m/>
    <m/>
    <m/>
    <m/>
    <m/>
    <m/>
    <m/>
    <m/>
    <m/>
    <m/>
    <m/>
    <m/>
    <m/>
    <m/>
    <m/>
    <m/>
    <m/>
    <m/>
    <m/>
    <m/>
    <m/>
    <m/>
    <m/>
    <m/>
    <m/>
    <m/>
    <m/>
    <m/>
    <m/>
    <m/>
    <m/>
    <m/>
    <m/>
    <m/>
    <m/>
    <m/>
    <m/>
    <m/>
    <m/>
    <m/>
    <m/>
    <m/>
    <m/>
    <m/>
    <m/>
    <m/>
    <m/>
    <m/>
    <m/>
    <m/>
    <m/>
    <m/>
    <m/>
    <m/>
    <m/>
    <m/>
    <n v="24"/>
    <n v="0"/>
    <n v="15"/>
    <n v="0"/>
    <n v="39"/>
    <s v="30 — 49"/>
    <n v="6086816"/>
    <n v="237385824"/>
    <s v="Workplace"/>
    <s v="Restaurant"/>
    <s v="Outdoors"/>
    <m/>
    <m/>
    <m/>
    <m/>
    <s v="street"/>
    <s v="Non-smoking adult"/>
    <m/>
    <m/>
    <s v="Outside of US"/>
    <m/>
    <m/>
    <m/>
    <m/>
    <m/>
    <m/>
    <m/>
    <m/>
    <m/>
    <m/>
    <m/>
    <n v="1"/>
    <n v="1"/>
    <n v="1"/>
    <m/>
    <m/>
    <m/>
    <m/>
    <m/>
    <m/>
    <m/>
    <m/>
    <m/>
    <m/>
    <m/>
    <m/>
    <m/>
    <m/>
    <m/>
    <m/>
    <m/>
    <m/>
    <m/>
    <m/>
    <s v="cigarette"/>
    <m/>
    <m/>
    <m/>
    <s v="pipe"/>
    <m/>
    <s v="cigarette; pipe"/>
    <m/>
    <m/>
    <m/>
    <m/>
    <m/>
    <s v="Pro"/>
    <n v="6"/>
    <n v="6"/>
    <n v="6"/>
    <n v="3"/>
    <m/>
    <m/>
    <n v="0"/>
    <n v="3"/>
    <n v="4"/>
    <n v="1"/>
    <n v="1"/>
    <m/>
    <m/>
  </r>
  <r>
    <n v="49201"/>
    <s v="Wicker Man, The"/>
    <d v="2006-09-01T00:00:00"/>
    <x v="4"/>
    <s v="T10"/>
    <n v="106"/>
    <s v="Millennium"/>
    <x v="4"/>
    <m/>
    <x v="0"/>
    <n v="40000000"/>
    <n v="0"/>
    <m/>
    <n v="23643531"/>
    <s v="final"/>
    <n v="6.55"/>
    <n v="0"/>
    <n v="1"/>
    <n v="0"/>
    <n v="0"/>
    <s v="CAN"/>
    <m/>
    <s v="BC"/>
    <m/>
    <m/>
    <m/>
    <s v="Cage, Nicolas; Emmett, Randall; Golightly, Norman; Lerner, Avi"/>
    <s v="LaBute, Neil"/>
    <s v="LaBute, Neil"/>
    <s v="O'Connor, Rowena"/>
    <s v="Plotch, Joel"/>
    <s v="Non-IMDb, Extra"/>
    <s v="extra"/>
    <s v="Cigarette"/>
    <s v="30+"/>
    <s v="Male"/>
    <s v="Caucasian"/>
    <m/>
    <m/>
    <m/>
    <m/>
    <m/>
    <m/>
    <m/>
    <m/>
    <m/>
    <m/>
    <m/>
    <m/>
    <m/>
    <m/>
    <m/>
    <m/>
    <m/>
    <m/>
    <m/>
    <m/>
    <m/>
    <m/>
    <m/>
    <m/>
    <m/>
    <m/>
    <m/>
    <m/>
    <m/>
    <m/>
    <m/>
    <m/>
    <m/>
    <m/>
    <m/>
    <m/>
    <m/>
    <m/>
    <m/>
    <m/>
    <m/>
    <m/>
    <m/>
    <m/>
    <m/>
    <m/>
    <m/>
    <m/>
    <m/>
    <m/>
    <m/>
    <m/>
    <m/>
    <m/>
    <m/>
    <m/>
    <m/>
    <m/>
    <m/>
    <m/>
    <m/>
    <m/>
    <m/>
    <m/>
    <m/>
    <m/>
    <m/>
    <m/>
    <m/>
    <m/>
    <m/>
    <m/>
    <m/>
    <m/>
    <m/>
    <m/>
    <m/>
    <m/>
    <m/>
    <m/>
    <m/>
    <m/>
    <m/>
    <m/>
    <m/>
    <m/>
    <m/>
    <m/>
    <m/>
    <m/>
    <m/>
    <m/>
    <m/>
    <m/>
    <m/>
    <m/>
    <m/>
    <n v="1"/>
    <n v="0"/>
    <n v="0"/>
    <n v="0"/>
    <n v="1"/>
    <s v="1 — 9"/>
    <n v="3609699"/>
    <n v="3609699"/>
    <s v="Restaurant"/>
    <m/>
    <m/>
    <m/>
    <m/>
    <m/>
    <m/>
    <m/>
    <s v="Non-smoking adult"/>
    <s v="Designated non-smoking area"/>
    <m/>
    <s v="California"/>
    <m/>
    <m/>
    <m/>
    <m/>
    <m/>
    <m/>
    <m/>
    <m/>
    <m/>
    <m/>
    <m/>
    <n v="0"/>
    <n v="0"/>
    <n v="1"/>
    <m/>
    <m/>
    <m/>
    <m/>
    <m/>
    <m/>
    <m/>
    <m/>
    <m/>
    <m/>
    <m/>
    <m/>
    <m/>
    <m/>
    <m/>
    <m/>
    <m/>
    <m/>
    <m/>
    <m/>
    <m/>
    <m/>
    <m/>
    <m/>
    <m/>
    <m/>
    <m/>
    <m/>
    <m/>
    <s v="cigarette"/>
    <m/>
    <m/>
    <s v="Neutral"/>
    <n v="2"/>
    <n v="2"/>
    <n v="2"/>
    <n v="2"/>
    <s v="Tobacco use in designated non-smoking area"/>
    <m/>
    <n v="0"/>
    <n v="1.1399999999999999"/>
    <n v="2"/>
    <n v="1"/>
    <n v="1"/>
    <m/>
    <m/>
  </r>
  <r>
    <n v="49202"/>
    <s v="Crank"/>
    <d v="2006-09-01T00:00:00"/>
    <x v="4"/>
    <s v="T10"/>
    <n v="87"/>
    <s v="GreeneStreet"/>
    <x v="0"/>
    <s v="Lionsgate"/>
    <x v="1"/>
    <n v="12000000"/>
    <n v="0"/>
    <m/>
    <n v="27829874"/>
    <s v="final"/>
    <n v="6.55"/>
    <n v="0"/>
    <n v="1"/>
    <n v="0"/>
    <n v="0"/>
    <s v="US"/>
    <s v="CA"/>
    <m/>
    <m/>
    <m/>
    <m/>
    <s v="Davis, Michael; Lucchesi, Gary; Rosenberg, Tom; Williamson, Skip; Wright, Richard S."/>
    <s v="Neveldine, Mark; Taylor, Brian"/>
    <s v="Taylor, Brian; Neveldine, Mark"/>
    <s v="DeLouche, Guillaume"/>
    <s v="Berdan, Brian"/>
    <s v="Wilson, Reno"/>
    <s v="credited non-star"/>
    <s v="Cigarette"/>
    <s v="20-30"/>
    <s v="Male"/>
    <s v="African American"/>
    <m/>
    <m/>
    <s v="Sanz, Carlos"/>
    <s v="credited non-star"/>
    <s v="Cigar"/>
    <s v="30+"/>
    <s v="Male"/>
    <s v="Hispanic"/>
    <m/>
    <m/>
    <s v="Ramirez, Efren"/>
    <s v="credited non-star"/>
    <s v="Cigarette"/>
    <s v="20-30"/>
    <s v="Male"/>
    <s v="Hispanic"/>
    <m/>
    <m/>
    <m/>
    <m/>
    <m/>
    <m/>
    <m/>
    <m/>
    <m/>
    <m/>
    <m/>
    <m/>
    <m/>
    <m/>
    <m/>
    <m/>
    <m/>
    <m/>
    <m/>
    <m/>
    <m/>
    <m/>
    <m/>
    <m/>
    <m/>
    <m/>
    <m/>
    <m/>
    <m/>
    <m/>
    <m/>
    <m/>
    <m/>
    <m/>
    <m/>
    <m/>
    <m/>
    <m/>
    <m/>
    <m/>
    <m/>
    <m/>
    <m/>
    <m/>
    <m/>
    <m/>
    <m/>
    <m/>
    <m/>
    <m/>
    <m/>
    <m/>
    <m/>
    <m/>
    <m/>
    <m/>
    <m/>
    <m/>
    <m/>
    <m/>
    <m/>
    <m/>
    <m/>
    <m/>
    <m/>
    <m/>
    <m/>
    <m/>
    <m/>
    <m/>
    <m/>
    <m/>
    <m/>
    <m/>
    <m/>
    <m/>
    <m/>
    <m/>
    <m/>
    <m/>
    <m/>
    <n v="14"/>
    <n v="3"/>
    <n v="0"/>
    <n v="0"/>
    <n v="17"/>
    <s v="10 — 29"/>
    <n v="4248836"/>
    <n v="72230212"/>
    <s v="Home"/>
    <s v="Bar/nightclub"/>
    <s v="Outdoors"/>
    <m/>
    <m/>
    <m/>
    <m/>
    <s v="street, home patio"/>
    <s v="Non-smoking adult"/>
    <m/>
    <m/>
    <s v="California"/>
    <m/>
    <m/>
    <m/>
    <m/>
    <m/>
    <m/>
    <m/>
    <m/>
    <m/>
    <m/>
    <m/>
    <n v="0"/>
    <n v="3"/>
    <n v="0"/>
    <m/>
    <m/>
    <m/>
    <m/>
    <m/>
    <m/>
    <m/>
    <m/>
    <m/>
    <m/>
    <m/>
    <m/>
    <m/>
    <m/>
    <m/>
    <m/>
    <m/>
    <m/>
    <m/>
    <m/>
    <s v="cigar"/>
    <m/>
    <s v="cigarette"/>
    <s v="cigarette"/>
    <m/>
    <m/>
    <m/>
    <m/>
    <m/>
    <m/>
    <m/>
    <m/>
    <s v="Pro"/>
    <n v="4"/>
    <n v="6"/>
    <n v="4"/>
    <n v="3"/>
    <m/>
    <m/>
    <n v="0"/>
    <n v="2.42"/>
    <n v="3"/>
    <n v="1"/>
    <n v="1"/>
    <m/>
    <m/>
  </r>
  <r>
    <n v="49203"/>
    <s v="Hollywoodland"/>
    <d v="2006-09-08T00:00:00"/>
    <x v="4"/>
    <s v="T10"/>
    <n v="126"/>
    <s v="Miramax"/>
    <x v="2"/>
    <m/>
    <x v="1"/>
    <n v="14000000"/>
    <n v="0"/>
    <m/>
    <n v="14415222"/>
    <s v="final"/>
    <n v="6.55"/>
    <n v="0"/>
    <n v="1"/>
    <n v="0"/>
    <n v="0"/>
    <s v="CAN"/>
    <m/>
    <s v="ON"/>
    <m/>
    <m/>
    <m/>
    <m/>
    <s v="Coulter, Allen"/>
    <s v="Bernbaum, Paul"/>
    <s v="Blake, Deryck"/>
    <s v="Berenbaum, Michael"/>
    <s v="Brody, Adrien"/>
    <s v="star"/>
    <s v="Cigarette"/>
    <s v="30+"/>
    <s v="Male"/>
    <s v="Caucasian"/>
    <m/>
    <s v="Good guy"/>
    <s v="Affleck, Ben"/>
    <s v="star"/>
    <s v="Cigarette"/>
    <s v="30+"/>
    <s v="Male"/>
    <s v="Caucasian"/>
    <m/>
    <s v="Good guy"/>
    <s v="Tunney, Robin"/>
    <s v="credited non-star"/>
    <s v="Cigarette"/>
    <s v="20-30"/>
    <s v="Female"/>
    <s v="Caucasian"/>
    <m/>
    <s v="Good guy"/>
    <s v="Lane, Diane"/>
    <s v="star"/>
    <s v="Cigarette"/>
    <s v="30+"/>
    <s v="Female"/>
    <s v="Caucasian"/>
    <m/>
    <m/>
    <s v="Hoskins, Bob"/>
    <s v="star"/>
    <s v="Cigarette"/>
    <s v="30+"/>
    <s v="Male"/>
    <s v="Caucasian"/>
    <m/>
    <m/>
    <s v="Robertson, Kathleen"/>
    <s v="credited non-star"/>
    <s v="Cigarette"/>
    <s v="30+"/>
    <s v="Female"/>
    <s v="Caucasian"/>
    <m/>
    <m/>
    <s v="Dhavernas, Caroline"/>
    <s v="credited non-star"/>
    <s v="Cigarette"/>
    <s v="20-30"/>
    <s v="Female"/>
    <s v="Caucasian"/>
    <m/>
    <m/>
    <s v="Williams, Gareth"/>
    <s v="credited non-star"/>
    <s v="Cigar"/>
    <s v="30+"/>
    <s v="Male"/>
    <s v="Caucasian"/>
    <m/>
    <m/>
    <s v="Atherton, Ted"/>
    <s v="credited non-star"/>
    <s v="Cigarette"/>
    <s v="30+"/>
    <s v="Male"/>
    <s v="Caucasian"/>
    <m/>
    <m/>
    <s v="Non-IMDb, Extra"/>
    <s v="extra"/>
    <s v="Cigarette"/>
    <s v="30+"/>
    <s v="Male"/>
    <m/>
    <m/>
    <m/>
    <s v="Non-IMDb, Extra"/>
    <s v="extra"/>
    <s v="Cigarette"/>
    <s v="30+"/>
    <s v="Female"/>
    <s v="Caucasian"/>
    <m/>
    <m/>
    <m/>
    <m/>
    <m/>
    <m/>
    <m/>
    <m/>
    <m/>
    <m/>
    <m/>
    <m/>
    <m/>
    <m/>
    <m/>
    <m/>
    <m/>
    <n v="302"/>
    <n v="20"/>
    <n v="2"/>
    <n v="0"/>
    <n v="324"/>
    <s v="50+"/>
    <n v="2200797"/>
    <n v="713058228"/>
    <s v="Home"/>
    <s v="Workplace"/>
    <s v="Restaurant"/>
    <s v="Hotel/motel"/>
    <s v="Outdoors"/>
    <m/>
    <m/>
    <s v="street, outside house"/>
    <s v="Non-smoking adult"/>
    <s v="Child"/>
    <m/>
    <s v="California"/>
    <m/>
    <m/>
    <m/>
    <m/>
    <m/>
    <m/>
    <m/>
    <m/>
    <m/>
    <m/>
    <m/>
    <n v="4"/>
    <n v="5"/>
    <n v="2"/>
    <s v="Comment by actor/actress"/>
    <s v="to Affleck, gesturing to kids, You better put that out, Superman doesn’t smoke."/>
    <m/>
    <s v="Health of Non-Smoker"/>
    <m/>
    <m/>
    <m/>
    <m/>
    <m/>
    <m/>
    <m/>
    <m/>
    <m/>
    <m/>
    <m/>
    <m/>
    <m/>
    <s v="cigarette"/>
    <m/>
    <s v="cigarette"/>
    <s v="cigarette; cigar"/>
    <s v="cigarette"/>
    <m/>
    <m/>
    <s v="cigarette"/>
    <s v="cigarette"/>
    <s v="cigarette"/>
    <m/>
    <m/>
    <s v="pipe"/>
    <m/>
    <m/>
    <s v="Pro"/>
    <n v="6"/>
    <n v="6"/>
    <n v="6"/>
    <n v="3"/>
    <s v="Tobacco use around child"/>
    <s v="use near child/pregnant/ill person"/>
    <n v="0"/>
    <n v="3"/>
    <n v="6"/>
    <n v="1"/>
    <n v="1"/>
    <m/>
    <s v="Many other &quot;extras&quot; and some Credited non-stars also using tobacco"/>
  </r>
  <r>
    <n v="49204"/>
    <s v="Protector, The"/>
    <d v="2006-09-08T00:00:00"/>
    <x v="4"/>
    <s v="T10"/>
    <n v="81"/>
    <s v="Sahamongkolfilm"/>
    <x v="0"/>
    <s v="Weinstein"/>
    <x v="1"/>
    <n v="8000000"/>
    <n v="0"/>
    <m/>
    <n v="11905519"/>
    <s v="final"/>
    <n v="6.55"/>
    <n v="0"/>
    <n v="1"/>
    <n v="0"/>
    <n v="0"/>
    <s v="Thailand"/>
    <m/>
    <m/>
    <m/>
    <m/>
    <m/>
    <s v="Pinkaew, Prachya"/>
    <s v="Pinkaew, Prachya"/>
    <s v="Jaturanrasamee, Kongdej; Thongdee, Piyaros; Wannapin, Joe"/>
    <s v="Lertkai, Patchara"/>
    <s v="Gabrielidis, Stratos"/>
    <m/>
    <m/>
    <m/>
    <m/>
    <m/>
    <m/>
    <m/>
    <m/>
    <m/>
    <m/>
    <m/>
    <m/>
    <m/>
    <m/>
    <m/>
    <m/>
    <m/>
    <m/>
    <m/>
    <m/>
    <m/>
    <m/>
    <m/>
    <m/>
    <m/>
    <m/>
    <m/>
    <m/>
    <m/>
    <m/>
    <m/>
    <m/>
    <m/>
    <m/>
    <m/>
    <m/>
    <m/>
    <m/>
    <m/>
    <m/>
    <m/>
    <m/>
    <m/>
    <m/>
    <m/>
    <m/>
    <m/>
    <m/>
    <m/>
    <m/>
    <m/>
    <m/>
    <m/>
    <m/>
    <m/>
    <m/>
    <m/>
    <m/>
    <m/>
    <m/>
    <m/>
    <m/>
    <m/>
    <m/>
    <m/>
    <m/>
    <m/>
    <m/>
    <m/>
    <m/>
    <m/>
    <m/>
    <m/>
    <m/>
    <m/>
    <m/>
    <m/>
    <m/>
    <m/>
    <m/>
    <m/>
    <m/>
    <m/>
    <m/>
    <m/>
    <m/>
    <m/>
    <m/>
    <m/>
    <m/>
    <m/>
    <m/>
    <m/>
    <m/>
    <m/>
    <m/>
    <m/>
    <m/>
    <m/>
    <m/>
    <m/>
    <m/>
    <m/>
    <n v="2"/>
    <n v="0"/>
    <n v="0"/>
    <n v="0"/>
    <n v="2"/>
    <s v="1 — 9"/>
    <n v="1817636"/>
    <n v="3635272"/>
    <s v="Home"/>
    <m/>
    <m/>
    <m/>
    <m/>
    <m/>
    <m/>
    <m/>
    <m/>
    <m/>
    <m/>
    <s v="Outside of US"/>
    <m/>
    <m/>
    <m/>
    <m/>
    <m/>
    <m/>
    <m/>
    <m/>
    <m/>
    <m/>
    <m/>
    <n v="0"/>
    <n v="0"/>
    <n v="0"/>
    <s v="Visual clue"/>
    <m/>
    <s v="Smoking Kills poster on Australia point of purchase"/>
    <s v="Health of Smoker"/>
    <m/>
    <m/>
    <m/>
    <m/>
    <m/>
    <m/>
    <m/>
    <m/>
    <m/>
    <m/>
    <m/>
    <m/>
    <m/>
    <m/>
    <m/>
    <m/>
    <m/>
    <m/>
    <m/>
    <m/>
    <m/>
    <m/>
    <m/>
    <m/>
    <m/>
    <s v="cigarette"/>
    <m/>
    <m/>
    <s v="Neutral"/>
    <n v="2"/>
    <n v="0"/>
    <n v="0"/>
    <n v="2"/>
    <m/>
    <m/>
    <n v="0"/>
    <n v="0.56999999999999995"/>
    <n v="2"/>
    <n v="1"/>
    <n v="1"/>
    <m/>
    <s v="No one is using cigarette depicted in ashtray in the home."/>
  </r>
  <r>
    <n v="49205"/>
    <s v="Covenant, The"/>
    <d v="2006-09-08T00:00:00"/>
    <x v="4"/>
    <s v="T10"/>
    <n v="97"/>
    <s v="Lakeshore"/>
    <x v="6"/>
    <m/>
    <x v="0"/>
    <n v="20000000"/>
    <n v="0"/>
    <m/>
    <n v="23292105"/>
    <s v="final"/>
    <n v="6.55"/>
    <n v="0"/>
    <n v="1"/>
    <n v="0"/>
    <n v="0"/>
    <s v="CAN"/>
    <m/>
    <s v="QC"/>
    <m/>
    <m/>
    <m/>
    <s v="Cardone, J.S.; Lucchesi, Gary; Rosenberg, Tom"/>
    <s v="Harlin, Renny"/>
    <s v="Cardone, J.S."/>
    <s v="Pharand, Lise"/>
    <s v="De Toth, Nicolas"/>
    <s v="Crewson, Wendy"/>
    <s v="credited non-star"/>
    <s v="Cigarette"/>
    <s v="30+"/>
    <s v="Female"/>
    <s v="Caucasian"/>
    <m/>
    <m/>
    <m/>
    <m/>
    <m/>
    <m/>
    <m/>
    <m/>
    <m/>
    <m/>
    <m/>
    <m/>
    <m/>
    <m/>
    <m/>
    <m/>
    <m/>
    <m/>
    <m/>
    <m/>
    <m/>
    <m/>
    <m/>
    <m/>
    <m/>
    <m/>
    <m/>
    <m/>
    <m/>
    <m/>
    <m/>
    <m/>
    <m/>
    <m/>
    <m/>
    <m/>
    <m/>
    <m/>
    <m/>
    <m/>
    <m/>
    <m/>
    <m/>
    <m/>
    <m/>
    <m/>
    <m/>
    <m/>
    <m/>
    <m/>
    <m/>
    <m/>
    <m/>
    <m/>
    <m/>
    <m/>
    <m/>
    <m/>
    <m/>
    <m/>
    <m/>
    <m/>
    <m/>
    <m/>
    <m/>
    <m/>
    <m/>
    <m/>
    <m/>
    <m/>
    <m/>
    <m/>
    <m/>
    <m/>
    <m/>
    <m/>
    <m/>
    <m/>
    <m/>
    <m/>
    <m/>
    <m/>
    <m/>
    <m/>
    <m/>
    <m/>
    <m/>
    <m/>
    <m/>
    <m/>
    <m/>
    <m/>
    <m/>
    <m/>
    <m/>
    <m/>
    <m/>
    <n v="8"/>
    <n v="0"/>
    <n v="0"/>
    <n v="0"/>
    <n v="8"/>
    <s v="1 — 9"/>
    <n v="3556047"/>
    <n v="28448376"/>
    <s v="Home"/>
    <m/>
    <m/>
    <m/>
    <m/>
    <m/>
    <m/>
    <m/>
    <s v="Non-smoking adult"/>
    <m/>
    <m/>
    <s v="Elsewhere in US"/>
    <m/>
    <m/>
    <m/>
    <m/>
    <m/>
    <m/>
    <m/>
    <m/>
    <m/>
    <m/>
    <m/>
    <n v="0"/>
    <n v="1"/>
    <n v="0"/>
    <m/>
    <m/>
    <m/>
    <m/>
    <m/>
    <m/>
    <m/>
    <m/>
    <m/>
    <m/>
    <m/>
    <m/>
    <m/>
    <m/>
    <m/>
    <m/>
    <m/>
    <m/>
    <m/>
    <m/>
    <m/>
    <m/>
    <m/>
    <m/>
    <s v="cigarette"/>
    <s v="cigarette"/>
    <s v="cigarette"/>
    <m/>
    <m/>
    <m/>
    <m/>
    <m/>
    <s v="Neutral"/>
    <n v="2"/>
    <n v="2"/>
    <n v="4"/>
    <n v="2"/>
    <m/>
    <m/>
    <n v="0"/>
    <n v="1.42"/>
    <n v="2"/>
    <n v="1"/>
    <n v="1"/>
    <m/>
    <m/>
  </r>
  <r>
    <n v="49206"/>
    <s v="Gridiron Gang"/>
    <d v="2006-09-15T00:00:00"/>
    <x v="4"/>
    <s v="T10"/>
    <n v="120"/>
    <s v="Relativity"/>
    <x v="6"/>
    <m/>
    <x v="0"/>
    <n v="30000000"/>
    <n v="0"/>
    <m/>
    <n v="38432823"/>
    <s v="final"/>
    <n v="6.55"/>
    <n v="0"/>
    <n v="1"/>
    <n v="0"/>
    <n v="0"/>
    <s v="US"/>
    <s v="CA"/>
    <m/>
    <m/>
    <m/>
    <m/>
    <s v="Moritz, Neal H."/>
    <s v="Joanou, Phil"/>
    <s v="Maguire, Jeff"/>
    <s v="Sweeney, Michael P."/>
    <s v="Negron, Joel"/>
    <s v="Non-IMDb, Extra"/>
    <s v="extra"/>
    <s v="Cigarette"/>
    <s v="20-30"/>
    <s v="Male"/>
    <s v="African American"/>
    <m/>
    <s v="Bad guy"/>
    <m/>
    <m/>
    <m/>
    <m/>
    <m/>
    <m/>
    <m/>
    <m/>
    <m/>
    <m/>
    <m/>
    <m/>
    <m/>
    <m/>
    <m/>
    <m/>
    <m/>
    <m/>
    <m/>
    <m/>
    <m/>
    <m/>
    <m/>
    <m/>
    <m/>
    <m/>
    <m/>
    <m/>
    <m/>
    <m/>
    <m/>
    <m/>
    <m/>
    <m/>
    <m/>
    <m/>
    <m/>
    <m/>
    <m/>
    <m/>
    <m/>
    <m/>
    <m/>
    <m/>
    <m/>
    <m/>
    <m/>
    <m/>
    <m/>
    <m/>
    <m/>
    <m/>
    <m/>
    <m/>
    <m/>
    <m/>
    <m/>
    <m/>
    <m/>
    <m/>
    <m/>
    <m/>
    <m/>
    <m/>
    <m/>
    <m/>
    <m/>
    <m/>
    <m/>
    <m/>
    <m/>
    <m/>
    <m/>
    <m/>
    <m/>
    <m/>
    <m/>
    <m/>
    <m/>
    <m/>
    <m/>
    <m/>
    <m/>
    <m/>
    <m/>
    <m/>
    <m/>
    <m/>
    <m/>
    <m/>
    <m/>
    <m/>
    <m/>
    <m/>
    <m/>
    <n v="4"/>
    <n v="0"/>
    <n v="0"/>
    <n v="0"/>
    <n v="4"/>
    <s v="1 — 9"/>
    <n v="5867607"/>
    <n v="23470428"/>
    <s v="Outdoors"/>
    <m/>
    <m/>
    <m/>
    <m/>
    <m/>
    <m/>
    <s v="football field"/>
    <m/>
    <m/>
    <m/>
    <s v="California"/>
    <m/>
    <m/>
    <m/>
    <m/>
    <m/>
    <m/>
    <m/>
    <m/>
    <m/>
    <m/>
    <m/>
    <n v="0"/>
    <n v="0"/>
    <n v="1"/>
    <m/>
    <m/>
    <m/>
    <m/>
    <m/>
    <m/>
    <m/>
    <m/>
    <m/>
    <m/>
    <m/>
    <m/>
    <m/>
    <m/>
    <m/>
    <m/>
    <m/>
    <m/>
    <m/>
    <m/>
    <m/>
    <m/>
    <m/>
    <m/>
    <m/>
    <m/>
    <m/>
    <m/>
    <m/>
    <s v="cigarette"/>
    <m/>
    <m/>
    <s v="Neutral"/>
    <n v="2"/>
    <n v="2"/>
    <n v="2"/>
    <n v="1"/>
    <m/>
    <m/>
    <n v="0"/>
    <n v="1"/>
    <n v="2"/>
    <n v="1"/>
    <n v="1"/>
    <m/>
    <m/>
  </r>
  <r>
    <n v="49207"/>
    <s v="Everyone's Hero"/>
    <d v="2006-09-15T00:00:00"/>
    <x v="4"/>
    <s v="T10"/>
    <n v="88"/>
    <s v="IDT"/>
    <x v="5"/>
    <m/>
    <x v="3"/>
    <n v="40000000"/>
    <n v="0"/>
    <m/>
    <n v="14522427"/>
    <s v="final"/>
    <n v="6.55"/>
    <n v="0"/>
    <n v="0"/>
    <n v="0"/>
    <n v="0"/>
    <s v="US"/>
    <s v="CA"/>
    <m/>
    <m/>
    <m/>
    <m/>
    <s v="Healy, Janet; Khait, Igor; Reeve, Dana"/>
    <s v="Brady, Colin"/>
    <s v="Kurtz, Robert; Hand, Jeff"/>
    <m/>
    <s v="Bryant, John"/>
    <m/>
    <m/>
    <m/>
    <m/>
    <m/>
    <m/>
    <m/>
    <m/>
    <m/>
    <m/>
    <m/>
    <m/>
    <m/>
    <m/>
    <m/>
    <m/>
    <m/>
    <m/>
    <m/>
    <m/>
    <m/>
    <m/>
    <m/>
    <m/>
    <m/>
    <m/>
    <m/>
    <m/>
    <m/>
    <m/>
    <m/>
    <m/>
    <m/>
    <m/>
    <m/>
    <m/>
    <m/>
    <m/>
    <m/>
    <m/>
    <m/>
    <m/>
    <m/>
    <m/>
    <m/>
    <m/>
    <m/>
    <m/>
    <m/>
    <m/>
    <m/>
    <m/>
    <m/>
    <m/>
    <m/>
    <m/>
    <m/>
    <m/>
    <m/>
    <m/>
    <m/>
    <m/>
    <m/>
    <m/>
    <m/>
    <m/>
    <m/>
    <m/>
    <m/>
    <m/>
    <m/>
    <m/>
    <m/>
    <m/>
    <m/>
    <m/>
    <m/>
    <m/>
    <m/>
    <m/>
    <m/>
    <m/>
    <m/>
    <m/>
    <m/>
    <m/>
    <m/>
    <m/>
    <m/>
    <m/>
    <m/>
    <m/>
    <m/>
    <m/>
    <m/>
    <m/>
    <m/>
    <m/>
    <m/>
    <m/>
    <m/>
    <m/>
    <m/>
    <n v="0"/>
    <n v="0"/>
    <n v="0"/>
    <n v="0"/>
    <n v="0"/>
    <n v="0"/>
    <n v="2217164"/>
    <n v="0"/>
    <m/>
    <m/>
    <m/>
    <m/>
    <m/>
    <m/>
    <m/>
    <m/>
    <m/>
    <m/>
    <m/>
    <m/>
    <m/>
    <m/>
    <m/>
    <m/>
    <m/>
    <m/>
    <m/>
    <m/>
    <m/>
    <m/>
    <m/>
    <n v="0"/>
    <n v="0"/>
    <n v="0"/>
    <m/>
    <m/>
    <m/>
    <m/>
    <m/>
    <m/>
    <m/>
    <m/>
    <m/>
    <m/>
    <m/>
    <m/>
    <m/>
    <m/>
    <m/>
    <m/>
    <m/>
    <m/>
    <m/>
    <m/>
    <m/>
    <m/>
    <m/>
    <m/>
    <m/>
    <m/>
    <m/>
    <m/>
    <m/>
    <m/>
    <m/>
    <m/>
    <m/>
    <n v="0"/>
    <n v="0"/>
    <n v="0"/>
    <n v="0"/>
    <m/>
    <m/>
    <n v="0"/>
    <n v="0"/>
    <n v="1"/>
    <n v="1"/>
    <n v="1"/>
    <m/>
    <m/>
  </r>
  <r>
    <n v="49208"/>
    <s v="Black Dahlia, The"/>
    <d v="2006-09-15T00:00:00"/>
    <x v="4"/>
    <s v="T10"/>
    <n v="121"/>
    <s v="Millennium"/>
    <x v="2"/>
    <m/>
    <x v="1"/>
    <n v="50000000"/>
    <n v="0"/>
    <m/>
    <n v="22518325"/>
    <s v="final"/>
    <n v="6.55"/>
    <n v="0"/>
    <n v="1"/>
    <n v="0"/>
    <n v="0"/>
    <s v="Bulgaria"/>
    <m/>
    <m/>
    <s v="US"/>
    <s v="CA"/>
    <m/>
    <s v="Cohen, Rudy; Diamant, Moshe; Linson, Art"/>
    <s v="De Palma, Brian"/>
    <s v="Friedman, Josh"/>
    <s v="Buchmann, Dirk"/>
    <s v="Pankow, Bill"/>
    <s v="Hartnett, Josh"/>
    <s v="star"/>
    <s v="Cigarette"/>
    <s v="20-30"/>
    <s v="Male"/>
    <s v="Caucasian"/>
    <m/>
    <s v="Good guy"/>
    <s v="Johansson, Scarlett"/>
    <s v="star"/>
    <s v="Cigarette"/>
    <s v="20-30"/>
    <s v="Female"/>
    <s v="Caucasian"/>
    <m/>
    <m/>
    <s v="Eckhart, Aaron"/>
    <s v="star"/>
    <s v="Cigarette"/>
    <s v="30+"/>
    <s v="Male"/>
    <s v="Caucasian"/>
    <m/>
    <m/>
    <s v="Swank, Hillary"/>
    <s v="star"/>
    <s v="Cigarette"/>
    <s v="20-30"/>
    <s v="Female"/>
    <s v="Caucasian"/>
    <m/>
    <m/>
    <s v="Russell, Anthony"/>
    <s v="credited non-star"/>
    <s v="Cigar"/>
    <s v="30+"/>
    <s v="Male"/>
    <s v="Other"/>
    <m/>
    <s v="Bad guy"/>
    <s v="Starr, Mike"/>
    <s v="credited non-star"/>
    <s v="Cigarette"/>
    <s v="30+"/>
    <s v="Male"/>
    <s v="Caucasian"/>
    <m/>
    <m/>
    <s v="Moore, Stephanie L."/>
    <s v="credited non-star"/>
    <s v="Cigarette"/>
    <s v="20-30"/>
    <s v="Female"/>
    <s v="African American"/>
    <m/>
    <m/>
    <s v="Non-IMDb, Extra"/>
    <s v="extra"/>
    <s v="Cigarette"/>
    <s v="30+"/>
    <s v="Male"/>
    <s v="Caucasian"/>
    <m/>
    <m/>
    <s v="Non-IMDb, Extra"/>
    <s v="extra"/>
    <s v="Pipe"/>
    <s v="30+"/>
    <s v="Male"/>
    <s v="Caucasian"/>
    <m/>
    <m/>
    <s v="Non-IMDb, Extra"/>
    <s v="extra"/>
    <s v="Cigarette"/>
    <s v="20-30"/>
    <s v="Female"/>
    <m/>
    <m/>
    <m/>
    <s v="Non-IMDb, Extra"/>
    <s v="extra"/>
    <s v="Cigarette"/>
    <s v="20-30"/>
    <s v="Male"/>
    <s v="Caucasian"/>
    <m/>
    <m/>
    <m/>
    <s v="Old Gold; Old Gold"/>
    <s v="Old Gold"/>
    <s v="No actor use"/>
    <s v="Cigarette pack/smokeless container"/>
    <m/>
    <s v="Old Gold"/>
    <s v="No actor use"/>
    <s v="Billboard or poster"/>
    <m/>
    <m/>
    <m/>
    <m/>
    <m/>
    <m/>
    <n v="190"/>
    <n v="2"/>
    <n v="2"/>
    <n v="0"/>
    <n v="194"/>
    <s v="50+"/>
    <n v="3437912"/>
    <n v="666954928"/>
    <s v="Home"/>
    <s v="Workplace"/>
    <s v="Vehicle"/>
    <s v="Bar/nightclub"/>
    <s v="Hotel/motel"/>
    <s v="Outdoors"/>
    <m/>
    <s v="outside building, house and motel room, on street"/>
    <s v="Non-smoking adult"/>
    <m/>
    <m/>
    <s v="California"/>
    <m/>
    <m/>
    <m/>
    <m/>
    <m/>
    <m/>
    <m/>
    <m/>
    <m/>
    <m/>
    <m/>
    <n v="4"/>
    <n v="3"/>
    <n v="4"/>
    <m/>
    <m/>
    <m/>
    <m/>
    <m/>
    <m/>
    <m/>
    <m/>
    <m/>
    <m/>
    <m/>
    <m/>
    <m/>
    <m/>
    <m/>
    <m/>
    <m/>
    <s v="cigarette"/>
    <m/>
    <m/>
    <s v="cigar"/>
    <s v="cigarette"/>
    <m/>
    <m/>
    <s v="cigarette"/>
    <s v="cigarette"/>
    <s v="cigarette"/>
    <m/>
    <m/>
    <s v="pipe"/>
    <s v="cigarette"/>
    <s v="fashionable"/>
    <s v="Pro"/>
    <n v="6"/>
    <n v="6"/>
    <n v="6"/>
    <n v="3"/>
    <s v="Specific brand"/>
    <s v="specific brand depiction"/>
    <n v="0"/>
    <n v="3"/>
    <n v="6"/>
    <n v="1"/>
    <n v="1"/>
    <m/>
    <m/>
  </r>
  <r>
    <n v="49209"/>
    <s v="Last Kiss, The"/>
    <d v="2006-09-15T00:00:00"/>
    <x v="4"/>
    <s v="T10"/>
    <n v="115"/>
    <s v="Lakeshore"/>
    <x v="3"/>
    <m/>
    <x v="1"/>
    <n v="20000000"/>
    <n v="0"/>
    <m/>
    <n v="11596143"/>
    <s v="final"/>
    <n v="6.55"/>
    <n v="0"/>
    <n v="1"/>
    <n v="0"/>
    <n v="0"/>
    <s v="CAN"/>
    <m/>
    <s v="QC"/>
    <s v="US"/>
    <s v="WI"/>
    <m/>
    <s v="Lamal, Andre; Lucchesi, Gary; Rosenberg, Tom"/>
    <s v="Goldwyn, Tony"/>
    <s v="Haggis, Paul"/>
    <s v="Pharand, Lise"/>
    <s v="Churgin, Lisa Zeno"/>
    <s v="Weston, Michael"/>
    <s v="credited non-star"/>
    <s v="Cigarette"/>
    <s v="20-30"/>
    <s v="Male"/>
    <s v="Caucasian"/>
    <m/>
    <s v="Good guy"/>
    <s v="Non-IMDb, Extra"/>
    <s v="extra"/>
    <s v="Cigarette"/>
    <s v="30+"/>
    <s v="Male"/>
    <s v="Caucasian"/>
    <m/>
    <m/>
    <s v="Non-IMDb, Extra"/>
    <s v="extra"/>
    <s v="Cigarette"/>
    <s v="20-30"/>
    <s v="Male"/>
    <s v="Caucasian"/>
    <m/>
    <m/>
    <m/>
    <m/>
    <m/>
    <m/>
    <m/>
    <m/>
    <m/>
    <m/>
    <m/>
    <m/>
    <m/>
    <m/>
    <m/>
    <m/>
    <m/>
    <m/>
    <m/>
    <m/>
    <m/>
    <m/>
    <m/>
    <m/>
    <m/>
    <m/>
    <m/>
    <m/>
    <m/>
    <m/>
    <m/>
    <m/>
    <m/>
    <m/>
    <m/>
    <m/>
    <m/>
    <m/>
    <m/>
    <m/>
    <m/>
    <m/>
    <m/>
    <m/>
    <m/>
    <m/>
    <m/>
    <m/>
    <m/>
    <m/>
    <m/>
    <m/>
    <m/>
    <m/>
    <m/>
    <m/>
    <m/>
    <m/>
    <m/>
    <m/>
    <m/>
    <m/>
    <m/>
    <m/>
    <m/>
    <m/>
    <m/>
    <m/>
    <m/>
    <m/>
    <m/>
    <m/>
    <m/>
    <m/>
    <m/>
    <m/>
    <m/>
    <m/>
    <m/>
    <m/>
    <m/>
    <n v="12"/>
    <n v="0"/>
    <n v="0"/>
    <n v="0"/>
    <n v="12"/>
    <s v="10 — 29"/>
    <n v="1770404"/>
    <n v="21244848"/>
    <s v="Home"/>
    <s v="Outdoors"/>
    <m/>
    <m/>
    <m/>
    <m/>
    <m/>
    <s v="street, outdoor wedding, porch"/>
    <s v="Non-smoking adult"/>
    <m/>
    <m/>
    <s v="Elsewhere in US"/>
    <m/>
    <m/>
    <m/>
    <m/>
    <m/>
    <m/>
    <m/>
    <m/>
    <m/>
    <m/>
    <m/>
    <n v="0"/>
    <n v="1"/>
    <n v="2"/>
    <m/>
    <m/>
    <m/>
    <m/>
    <m/>
    <m/>
    <m/>
    <m/>
    <m/>
    <m/>
    <m/>
    <m/>
    <m/>
    <m/>
    <m/>
    <m/>
    <m/>
    <m/>
    <s v="cigarette"/>
    <s v="cigarette"/>
    <m/>
    <m/>
    <m/>
    <m/>
    <s v="cigarette"/>
    <m/>
    <m/>
    <m/>
    <m/>
    <m/>
    <m/>
    <m/>
    <s v="Neutral"/>
    <n v="4"/>
    <n v="2"/>
    <n v="4"/>
    <n v="3"/>
    <m/>
    <m/>
    <n v="0"/>
    <n v="1.85"/>
    <n v="3"/>
    <n v="1"/>
    <n v="1"/>
    <m/>
    <m/>
  </r>
  <r>
    <n v="49210"/>
    <s v="All the King's Men"/>
    <d v="2006-09-22T00:00:00"/>
    <x v="4"/>
    <s v="T10"/>
    <n v="128"/>
    <s v="Phoenix"/>
    <x v="6"/>
    <m/>
    <x v="0"/>
    <n v="55000000"/>
    <n v="0"/>
    <m/>
    <n v="7221458"/>
    <s v="final"/>
    <n v="6.55"/>
    <n v="0"/>
    <n v="1"/>
    <n v="0"/>
    <n v="0"/>
    <s v="US"/>
    <s v="LA"/>
    <m/>
    <m/>
    <m/>
    <m/>
    <s v="Lemberger, Ken; Medavoy, Mike; Messer, Arnold; Zaillian, Steven"/>
    <s v="Zaillian, Steven"/>
    <s v="Zaillian, Steven"/>
    <s v="Freund, Ellen"/>
    <s v="Wahrman, Wayne"/>
    <s v="Penn, Sean"/>
    <s v="star"/>
    <s v="Cigarette"/>
    <s v="30+"/>
    <s v="Male"/>
    <s v="Caucasian"/>
    <m/>
    <m/>
    <s v="Law, Jude"/>
    <s v="star"/>
    <s v="Cigarette"/>
    <s v="20-30"/>
    <s v="Male"/>
    <s v="Caucasian"/>
    <m/>
    <m/>
    <s v="Winslet, Kate"/>
    <s v="star"/>
    <s v="Cigarette"/>
    <s v="20-30"/>
    <s v="Female"/>
    <s v="Caucasian"/>
    <m/>
    <m/>
    <s v="Ruffalo, Mark"/>
    <s v="star"/>
    <s v="Cigarette"/>
    <s v="30+"/>
    <s v="Male"/>
    <s v="Caucasian"/>
    <m/>
    <m/>
    <s v="Gandolfini, James"/>
    <s v="star"/>
    <s v="Cigarette"/>
    <s v="30+"/>
    <s v="Male"/>
    <s v="Caucasian"/>
    <m/>
    <m/>
    <s v="Clarkson, Patricia"/>
    <s v="star"/>
    <s v="Cigarette"/>
    <s v="30+"/>
    <s v="Female"/>
    <s v="Caucasian"/>
    <m/>
    <m/>
    <s v="Baker, Kathy"/>
    <s v="credited non-star"/>
    <s v="Cigarette"/>
    <s v="30+"/>
    <s v="Female"/>
    <s v="Caucasian"/>
    <m/>
    <m/>
    <s v="Hopkins, Anthony"/>
    <s v="star"/>
    <s v="Cigarette"/>
    <s v="30+"/>
    <s v="Male"/>
    <s v="Caucasian"/>
    <m/>
    <m/>
    <s v="McCarthy, Thomas"/>
    <s v="credited non-star"/>
    <s v="Cigarette"/>
    <s v="30+"/>
    <s v="Male"/>
    <s v="Caucasian"/>
    <m/>
    <m/>
    <s v="Non-IMDb, Extra"/>
    <s v="extra"/>
    <s v="Cigarette"/>
    <s v="30+"/>
    <s v="Male"/>
    <m/>
    <m/>
    <m/>
    <s v="Non-IMDb, Extra"/>
    <s v="extra"/>
    <s v="Cigarette"/>
    <s v="20-30"/>
    <s v="Male"/>
    <s v="Caucasian"/>
    <m/>
    <m/>
    <s v="Sean Penn, Star, Cigar, 30+, Caucasian, Male Anthony Hopkins, Star, Cigar, 30+, Caucasian, Male"/>
    <s v="Chesterfield"/>
    <s v="Chesterfield"/>
    <s v="Law, Jude"/>
    <s v="Cigarette pack/smokeless container"/>
    <m/>
    <m/>
    <m/>
    <m/>
    <m/>
    <m/>
    <m/>
    <m/>
    <m/>
    <m/>
    <n v="67"/>
    <n v="27"/>
    <n v="0"/>
    <n v="0"/>
    <n v="94"/>
    <s v="50+"/>
    <n v="1102513"/>
    <n v="103636222"/>
    <s v="Home"/>
    <s v="Workplace"/>
    <s v="Bar/nightclub"/>
    <s v="Outdoors"/>
    <m/>
    <m/>
    <m/>
    <s v="street, beach, construction site, football game"/>
    <s v="Non-smoking adult"/>
    <m/>
    <m/>
    <s v="Elsewhere in US"/>
    <m/>
    <m/>
    <m/>
    <m/>
    <m/>
    <m/>
    <m/>
    <m/>
    <m/>
    <m/>
    <m/>
    <n v="7"/>
    <n v="2"/>
    <n v="2"/>
    <m/>
    <m/>
    <m/>
    <m/>
    <m/>
    <m/>
    <m/>
    <m/>
    <m/>
    <m/>
    <m/>
    <m/>
    <m/>
    <m/>
    <m/>
    <m/>
    <m/>
    <m/>
    <m/>
    <m/>
    <s v="cigarette; cigar"/>
    <s v="cigarette"/>
    <s v="cigarette"/>
    <s v="cigarette"/>
    <s v="cigarette"/>
    <s v="cigarette; cigar"/>
    <s v="cigarette"/>
    <m/>
    <m/>
    <m/>
    <m/>
    <m/>
    <s v="Pro"/>
    <n v="6"/>
    <n v="6"/>
    <n v="6"/>
    <n v="3"/>
    <s v="Specific brand"/>
    <s v="specific brand depiction"/>
    <n v="0"/>
    <n v="3"/>
    <n v="6"/>
    <n v="1"/>
    <n v="1"/>
    <m/>
    <m/>
  </r>
  <r>
    <n v="49211"/>
    <s v="Fearless"/>
    <d v="2006-09-22T00:00:00"/>
    <x v="4"/>
    <s v="T10"/>
    <n v="103"/>
    <s v="Beijing Film"/>
    <x v="0"/>
    <s v="Relativity"/>
    <x v="0"/>
    <n v="0"/>
    <n v="0"/>
    <m/>
    <n v="24623719"/>
    <s v="final"/>
    <n v="6.55"/>
    <n v="0"/>
    <n v="1"/>
    <n v="0"/>
    <n v="0"/>
    <s v="China"/>
    <m/>
    <m/>
    <m/>
    <m/>
    <m/>
    <s v="Kong, William"/>
    <s v="Yu, Ronny"/>
    <s v="Chow, Chris"/>
    <m/>
    <s v="Katz, Virginia"/>
    <s v="Non-IMDb, Extra"/>
    <s v="extra"/>
    <s v="Cigar"/>
    <s v="30+"/>
    <s v="Male"/>
    <s v="Caucasian"/>
    <m/>
    <m/>
    <s v="Non-IMDb, Extra"/>
    <s v="extra"/>
    <s v="Cigar"/>
    <s v="30+"/>
    <s v="Male"/>
    <s v="Caucasian"/>
    <m/>
    <m/>
    <s v="Non-IMDb, Extra"/>
    <s v="extra"/>
    <s v="Pipe"/>
    <s v="30+"/>
    <s v="Male"/>
    <s v="Caucasian"/>
    <m/>
    <m/>
    <m/>
    <m/>
    <m/>
    <m/>
    <m/>
    <m/>
    <m/>
    <m/>
    <m/>
    <m/>
    <m/>
    <m/>
    <m/>
    <m/>
    <m/>
    <m/>
    <m/>
    <m/>
    <m/>
    <m/>
    <m/>
    <m/>
    <m/>
    <m/>
    <m/>
    <m/>
    <m/>
    <m/>
    <m/>
    <m/>
    <m/>
    <m/>
    <m/>
    <m/>
    <m/>
    <m/>
    <m/>
    <m/>
    <m/>
    <m/>
    <m/>
    <m/>
    <m/>
    <m/>
    <m/>
    <m/>
    <m/>
    <m/>
    <m/>
    <m/>
    <m/>
    <m/>
    <m/>
    <m/>
    <m/>
    <m/>
    <m/>
    <m/>
    <m/>
    <m/>
    <m/>
    <m/>
    <m/>
    <m/>
    <m/>
    <m/>
    <m/>
    <m/>
    <m/>
    <m/>
    <m/>
    <m/>
    <m/>
    <m/>
    <m/>
    <m/>
    <m/>
    <m/>
    <m/>
    <n v="0"/>
    <n v="15"/>
    <n v="4"/>
    <n v="0"/>
    <n v="19"/>
    <s v="10 — 29"/>
    <n v="3759346"/>
    <n v="71427574"/>
    <s v="Restaurant"/>
    <m/>
    <m/>
    <m/>
    <m/>
    <m/>
    <s v="indoor arena"/>
    <m/>
    <s v="Non-smoking adult"/>
    <m/>
    <m/>
    <s v="Outside of US"/>
    <m/>
    <m/>
    <m/>
    <m/>
    <m/>
    <m/>
    <m/>
    <m/>
    <m/>
    <m/>
    <m/>
    <n v="0"/>
    <n v="0"/>
    <n v="3"/>
    <m/>
    <m/>
    <m/>
    <m/>
    <m/>
    <m/>
    <m/>
    <m/>
    <m/>
    <m/>
    <m/>
    <m/>
    <m/>
    <m/>
    <m/>
    <m/>
    <m/>
    <m/>
    <m/>
    <m/>
    <s v="cigar; pipe"/>
    <m/>
    <m/>
    <m/>
    <m/>
    <m/>
    <m/>
    <m/>
    <m/>
    <s v="cigar; pipe"/>
    <m/>
    <m/>
    <s v="Neutral"/>
    <n v="4"/>
    <n v="2"/>
    <n v="2"/>
    <n v="3"/>
    <m/>
    <m/>
    <n v="0"/>
    <n v="1.57"/>
    <n v="3"/>
    <n v="1"/>
    <n v="1"/>
    <m/>
    <m/>
  </r>
  <r>
    <n v="49212"/>
    <s v="Flyboys"/>
    <d v="2006-09-22T00:00:00"/>
    <x v="4"/>
    <s v="T10"/>
    <n v="139"/>
    <s v="Ingenious"/>
    <x v="0"/>
    <s v="MGM"/>
    <x v="0"/>
    <n v="60000000"/>
    <n v="0"/>
    <m/>
    <n v="13082288"/>
    <s v="final"/>
    <n v="6.55"/>
    <n v="0"/>
    <n v="1"/>
    <n v="0"/>
    <n v="0"/>
    <s v="UK"/>
    <m/>
    <m/>
    <m/>
    <m/>
    <m/>
    <s v="Devlin, Dean; Frydman, Marc"/>
    <s v="Bill, Tony"/>
    <s v="Sears, Phil; Evans, Blake T.; Ward, David S."/>
    <s v="Gibbs, Barry"/>
    <s v="Blunden, Chris"/>
    <s v="Non-IMDb, Extra"/>
    <s v="extra"/>
    <s v="Cigarette"/>
    <m/>
    <s v="Male"/>
    <s v="Caucasian"/>
    <m/>
    <s v="Bad guy"/>
    <s v="Non-IMDb, Extra"/>
    <s v="extra"/>
    <s v="Cigarette"/>
    <m/>
    <s v="Male"/>
    <s v="Caucasian"/>
    <m/>
    <m/>
    <m/>
    <m/>
    <m/>
    <m/>
    <m/>
    <m/>
    <m/>
    <m/>
    <m/>
    <m/>
    <m/>
    <m/>
    <m/>
    <m/>
    <m/>
    <m/>
    <m/>
    <m/>
    <m/>
    <m/>
    <m/>
    <m/>
    <m/>
    <m/>
    <m/>
    <m/>
    <m/>
    <m/>
    <m/>
    <m/>
    <m/>
    <m/>
    <m/>
    <m/>
    <m/>
    <m/>
    <m/>
    <m/>
    <m/>
    <m/>
    <m/>
    <m/>
    <m/>
    <m/>
    <m/>
    <m/>
    <m/>
    <m/>
    <m/>
    <m/>
    <m/>
    <m/>
    <m/>
    <m/>
    <m/>
    <m/>
    <m/>
    <m/>
    <m/>
    <m/>
    <m/>
    <m/>
    <m/>
    <m/>
    <m/>
    <m/>
    <m/>
    <m/>
    <m/>
    <m/>
    <m/>
    <m/>
    <m/>
    <m/>
    <m/>
    <m/>
    <m/>
    <m/>
    <m/>
    <m/>
    <m/>
    <m/>
    <m/>
    <m/>
    <m/>
    <m/>
    <m/>
    <n v="4"/>
    <n v="0"/>
    <n v="0"/>
    <n v="0"/>
    <n v="4"/>
    <s v="1 — 9"/>
    <n v="1997296"/>
    <n v="7989184"/>
    <s v="Outdoors"/>
    <m/>
    <m/>
    <m/>
    <m/>
    <m/>
    <m/>
    <s v="outside house"/>
    <s v="Non-smoking adult"/>
    <m/>
    <m/>
    <s v="Outside of US"/>
    <m/>
    <m/>
    <m/>
    <m/>
    <m/>
    <m/>
    <m/>
    <m/>
    <m/>
    <m/>
    <m/>
    <n v="0"/>
    <n v="0"/>
    <n v="2"/>
    <m/>
    <m/>
    <m/>
    <m/>
    <m/>
    <m/>
    <m/>
    <m/>
    <m/>
    <m/>
    <m/>
    <m/>
    <m/>
    <m/>
    <m/>
    <m/>
    <m/>
    <m/>
    <m/>
    <m/>
    <m/>
    <m/>
    <m/>
    <m/>
    <m/>
    <m/>
    <m/>
    <s v="cigarette"/>
    <m/>
    <s v="cigarette"/>
    <m/>
    <m/>
    <s v="Neutral"/>
    <n v="2"/>
    <n v="2"/>
    <n v="2"/>
    <n v="1"/>
    <m/>
    <m/>
    <n v="0"/>
    <n v="1"/>
    <n v="2"/>
    <n v="1"/>
    <n v="1"/>
    <m/>
    <m/>
  </r>
  <r>
    <n v="49213"/>
    <s v="Jackass Number Two"/>
    <d v="2006-09-22T00:00:00"/>
    <x v="4"/>
    <s v="T10"/>
    <n v="95"/>
    <s v="Dickhouse"/>
    <x v="3"/>
    <m/>
    <x v="1"/>
    <n v="11500000"/>
    <n v="0"/>
    <m/>
    <n v="72755517"/>
    <s v="final"/>
    <n v="6.55"/>
    <n v="0"/>
    <n v="1"/>
    <n v="0"/>
    <n v="0"/>
    <s v="VAR"/>
    <m/>
    <m/>
    <m/>
    <m/>
    <m/>
    <s v="Noorani, Tabrez"/>
    <s v="Tremaine, Jeff"/>
    <s v="Cliver, Sean; Lacy, Preston"/>
    <m/>
    <s v="Casriel, Seth"/>
    <s v="Knoxville, Johnny"/>
    <s v="star"/>
    <s v="Cigarette"/>
    <s v="30+"/>
    <s v="Male"/>
    <s v="Caucasian"/>
    <m/>
    <s v="Good guy"/>
    <s v="Margera, Bam"/>
    <s v="star"/>
    <s v="Cigarette"/>
    <s v="20-30"/>
    <s v="Male"/>
    <s v="Caucasian"/>
    <m/>
    <s v="Good guy"/>
    <s v="Pontius, Chris"/>
    <s v="star"/>
    <s v="Cigarette"/>
    <s v="30+"/>
    <s v="Male"/>
    <s v="Caucasian"/>
    <m/>
    <s v="Good guy"/>
    <s v="Non-IMDb, Extra"/>
    <s v="extra"/>
    <s v="Cigarette"/>
    <s v="Child"/>
    <s v="Male"/>
    <s v="Caucasian"/>
    <m/>
    <s v="Good guy"/>
    <m/>
    <m/>
    <m/>
    <m/>
    <m/>
    <m/>
    <m/>
    <m/>
    <m/>
    <m/>
    <m/>
    <m/>
    <m/>
    <m/>
    <m/>
    <m/>
    <m/>
    <m/>
    <m/>
    <m/>
    <m/>
    <m/>
    <m/>
    <m/>
    <m/>
    <m/>
    <m/>
    <m/>
    <m/>
    <m/>
    <m/>
    <m/>
    <m/>
    <m/>
    <m/>
    <m/>
    <m/>
    <m/>
    <m/>
    <m/>
    <m/>
    <m/>
    <m/>
    <m/>
    <m/>
    <m/>
    <m/>
    <m/>
    <m/>
    <m/>
    <m/>
    <m/>
    <m/>
    <m/>
    <m/>
    <m/>
    <m/>
    <m/>
    <m/>
    <m/>
    <m/>
    <m/>
    <m/>
    <m/>
    <m/>
    <m/>
    <m/>
    <m/>
    <m/>
    <m/>
    <m/>
    <n v="20"/>
    <n v="0"/>
    <n v="0"/>
    <n v="0"/>
    <n v="20"/>
    <s v="10 — 29"/>
    <n v="11107713"/>
    <n v="222154260"/>
    <s v="Hotel/motel"/>
    <s v="Outdoors"/>
    <m/>
    <m/>
    <m/>
    <m/>
    <m/>
    <s v="on sets, sidewalk food stand, bull ring"/>
    <s v="Non-smoking adult"/>
    <s v="Child"/>
    <m/>
    <s v="Elsewhere in US"/>
    <m/>
    <m/>
    <m/>
    <m/>
    <m/>
    <m/>
    <m/>
    <m/>
    <m/>
    <m/>
    <m/>
    <n v="3"/>
    <n v="0"/>
    <n v="1"/>
    <s v="No smoking sign"/>
    <m/>
    <m/>
    <m/>
    <s v="Comment by actor/actress"/>
    <s v="People watching the grandfather (Knoxville) giving grandson cigarette comment it's inappropriate."/>
    <m/>
    <m/>
    <m/>
    <m/>
    <m/>
    <m/>
    <m/>
    <m/>
    <m/>
    <m/>
    <m/>
    <m/>
    <m/>
    <m/>
    <m/>
    <m/>
    <m/>
    <s v="cigarette"/>
    <m/>
    <m/>
    <s v="cigarette"/>
    <m/>
    <m/>
    <m/>
    <m/>
    <m/>
    <s v="Pro"/>
    <n v="4"/>
    <n v="6"/>
    <n v="6"/>
    <n v="2"/>
    <s v="Tobacco use by person under 18, tobacco use around child"/>
    <s v="minor; use near child/pregnant/ill person"/>
    <n v="0"/>
    <n v="2.57"/>
    <n v="6"/>
    <n v="1"/>
    <n v="1"/>
    <m/>
    <m/>
  </r>
  <r>
    <n v="49214"/>
    <s v="Guardian, The"/>
    <d v="2006-09-29T00:00:00"/>
    <x v="4"/>
    <s v="T10"/>
    <n v="136"/>
    <s v="ContraFilm"/>
    <x v="1"/>
    <m/>
    <x v="0"/>
    <n v="70000000"/>
    <n v="0"/>
    <m/>
    <n v="54983983"/>
    <s v="final"/>
    <n v="6.55"/>
    <n v="0"/>
    <n v="0"/>
    <n v="0"/>
    <n v="0"/>
    <s v="US"/>
    <s v="LA"/>
    <m/>
    <s v="VAR"/>
    <m/>
    <m/>
    <s v="Flynn, Beau"/>
    <s v="Davis, Andrew"/>
    <s v="Brinkerhoff, Ron L."/>
    <s v="Young, Cher"/>
    <s v="Nordberg, Thomas J."/>
    <m/>
    <m/>
    <m/>
    <m/>
    <m/>
    <m/>
    <m/>
    <m/>
    <m/>
    <m/>
    <m/>
    <m/>
    <m/>
    <m/>
    <m/>
    <m/>
    <m/>
    <m/>
    <m/>
    <m/>
    <m/>
    <m/>
    <m/>
    <m/>
    <m/>
    <m/>
    <m/>
    <m/>
    <m/>
    <m/>
    <m/>
    <m/>
    <m/>
    <m/>
    <m/>
    <m/>
    <m/>
    <m/>
    <m/>
    <m/>
    <m/>
    <m/>
    <m/>
    <m/>
    <m/>
    <m/>
    <m/>
    <m/>
    <m/>
    <m/>
    <m/>
    <m/>
    <m/>
    <m/>
    <m/>
    <m/>
    <m/>
    <m/>
    <m/>
    <m/>
    <m/>
    <m/>
    <m/>
    <m/>
    <m/>
    <m/>
    <m/>
    <m/>
    <m/>
    <m/>
    <m/>
    <m/>
    <m/>
    <m/>
    <m/>
    <m/>
    <m/>
    <m/>
    <m/>
    <m/>
    <m/>
    <m/>
    <m/>
    <m/>
    <m/>
    <m/>
    <m/>
    <m/>
    <m/>
    <m/>
    <m/>
    <m/>
    <m/>
    <m/>
    <m/>
    <m/>
    <m/>
    <m/>
    <m/>
    <m/>
    <m/>
    <m/>
    <m/>
    <n v="0"/>
    <n v="0"/>
    <n v="0"/>
    <n v="0"/>
    <n v="0"/>
    <n v="0"/>
    <n v="8394501"/>
    <n v="0"/>
    <m/>
    <m/>
    <m/>
    <m/>
    <m/>
    <m/>
    <m/>
    <m/>
    <m/>
    <m/>
    <m/>
    <s v="Elsewhere in US"/>
    <m/>
    <m/>
    <m/>
    <m/>
    <m/>
    <m/>
    <m/>
    <m/>
    <m/>
    <m/>
    <m/>
    <n v="0"/>
    <n v="0"/>
    <n v="0"/>
    <s v="Comment by actor/actress"/>
    <s v="Bar owner talks about looking older-says it's ok because she has experienced many things. She adds that smoking made her look older"/>
    <m/>
    <s v="Health of Smoker"/>
    <m/>
    <m/>
    <m/>
    <m/>
    <m/>
    <m/>
    <m/>
    <m/>
    <m/>
    <m/>
    <m/>
    <m/>
    <m/>
    <m/>
    <m/>
    <m/>
    <m/>
    <m/>
    <m/>
    <m/>
    <m/>
    <m/>
    <m/>
    <m/>
    <m/>
    <s v="cigarette"/>
    <m/>
    <m/>
    <s v="Neutral"/>
    <n v="0"/>
    <n v="2"/>
    <n v="0"/>
    <n v="0"/>
    <m/>
    <m/>
    <n v="0"/>
    <n v="0.28000000000000003"/>
    <n v="1"/>
    <n v="1"/>
    <n v="1"/>
    <m/>
    <s v="Ashton and friend in jail a police officer says &quot;I’ll give you boys time for a smoke and pillow talk&quot;."/>
  </r>
  <r>
    <n v="49215"/>
    <s v="Open Season"/>
    <d v="2006-09-29T00:00:00"/>
    <x v="4"/>
    <s v="T10"/>
    <n v="99"/>
    <s v="Sony Anim"/>
    <x v="6"/>
    <m/>
    <x v="2"/>
    <n v="85000000"/>
    <n v="0"/>
    <m/>
    <n v="84303558"/>
    <s v="final"/>
    <n v="6.55"/>
    <n v="0"/>
    <n v="0"/>
    <n v="0"/>
    <n v="0"/>
    <s v="US"/>
    <s v="CA"/>
    <m/>
    <m/>
    <m/>
    <m/>
    <s v="Murdocca, Michelle"/>
    <s v="Allers, Roger"/>
    <s v="Bencich, Steve"/>
    <m/>
    <s v="Solomon, Ken"/>
    <m/>
    <m/>
    <m/>
    <m/>
    <m/>
    <m/>
    <m/>
    <m/>
    <m/>
    <m/>
    <m/>
    <m/>
    <m/>
    <m/>
    <m/>
    <m/>
    <m/>
    <m/>
    <m/>
    <m/>
    <m/>
    <m/>
    <m/>
    <m/>
    <m/>
    <m/>
    <m/>
    <m/>
    <m/>
    <m/>
    <m/>
    <m/>
    <m/>
    <m/>
    <m/>
    <m/>
    <m/>
    <m/>
    <m/>
    <m/>
    <m/>
    <m/>
    <m/>
    <m/>
    <m/>
    <m/>
    <m/>
    <m/>
    <m/>
    <m/>
    <m/>
    <m/>
    <m/>
    <m/>
    <m/>
    <m/>
    <m/>
    <m/>
    <m/>
    <m/>
    <m/>
    <m/>
    <m/>
    <m/>
    <m/>
    <m/>
    <m/>
    <m/>
    <m/>
    <m/>
    <m/>
    <m/>
    <m/>
    <m/>
    <m/>
    <m/>
    <m/>
    <m/>
    <m/>
    <m/>
    <m/>
    <m/>
    <m/>
    <m/>
    <m/>
    <m/>
    <m/>
    <m/>
    <m/>
    <m/>
    <m/>
    <m/>
    <m/>
    <m/>
    <m/>
    <m/>
    <m/>
    <m/>
    <m/>
    <m/>
    <m/>
    <m/>
    <m/>
    <n v="0"/>
    <n v="0"/>
    <n v="0"/>
    <n v="0"/>
    <n v="0"/>
    <n v="0"/>
    <n v="12870772"/>
    <n v="0"/>
    <m/>
    <m/>
    <m/>
    <m/>
    <m/>
    <m/>
    <m/>
    <m/>
    <m/>
    <m/>
    <m/>
    <m/>
    <m/>
    <m/>
    <m/>
    <m/>
    <m/>
    <m/>
    <m/>
    <m/>
    <m/>
    <m/>
    <m/>
    <n v="0"/>
    <n v="0"/>
    <n v="0"/>
    <m/>
    <m/>
    <m/>
    <m/>
    <m/>
    <m/>
    <m/>
    <m/>
    <m/>
    <m/>
    <m/>
    <m/>
    <m/>
    <m/>
    <m/>
    <m/>
    <m/>
    <m/>
    <m/>
    <m/>
    <m/>
    <m/>
    <m/>
    <m/>
    <m/>
    <m/>
    <m/>
    <m/>
    <m/>
    <m/>
    <m/>
    <m/>
    <m/>
    <n v="0"/>
    <n v="0"/>
    <n v="0"/>
    <n v="0"/>
    <m/>
    <m/>
    <n v="0"/>
    <n v="0"/>
    <n v="1"/>
    <n v="1"/>
    <n v="1"/>
    <m/>
    <m/>
  </r>
  <r>
    <n v="49216"/>
    <s v="School for Scoundrels"/>
    <d v="2006-09-29T00:00:00"/>
    <x v="4"/>
    <s v="T10"/>
    <n v="100"/>
    <s v="Weinstein"/>
    <x v="0"/>
    <s v="MGM"/>
    <x v="0"/>
    <n v="20000000"/>
    <n v="0"/>
    <m/>
    <n v="17803796"/>
    <s v="final"/>
    <n v="6.55"/>
    <n v="0"/>
    <n v="1"/>
    <n v="0"/>
    <n v="0"/>
    <s v="US"/>
    <s v="CA"/>
    <m/>
    <m/>
    <m/>
    <m/>
    <s v="Goldberg, Daniel; Kosinski, Geyer; Phillips, Todd"/>
    <s v="Phillips, Todd"/>
    <s v="Phillips, Todd; Armstrong, Scot"/>
    <s v="Gonzalez, Hector M."/>
    <s v="Jones, Leslie"/>
    <s v="Walsh, Matt"/>
    <s v="credited non-star"/>
    <s v="Cigar"/>
    <s v="30+"/>
    <s v="Male"/>
    <s v="Caucasian"/>
    <m/>
    <s v="Good guy"/>
    <s v="Non-IMDb, Extra"/>
    <s v="extra"/>
    <s v="Cigarette"/>
    <s v="30+"/>
    <s v="Male"/>
    <s v="Caucasian"/>
    <m/>
    <m/>
    <m/>
    <m/>
    <m/>
    <m/>
    <m/>
    <m/>
    <m/>
    <m/>
    <m/>
    <m/>
    <m/>
    <m/>
    <m/>
    <m/>
    <m/>
    <m/>
    <m/>
    <m/>
    <m/>
    <m/>
    <m/>
    <m/>
    <m/>
    <m/>
    <m/>
    <m/>
    <m/>
    <m/>
    <m/>
    <m/>
    <m/>
    <m/>
    <m/>
    <m/>
    <m/>
    <m/>
    <m/>
    <m/>
    <m/>
    <m/>
    <m/>
    <m/>
    <m/>
    <m/>
    <m/>
    <m/>
    <m/>
    <m/>
    <m/>
    <m/>
    <m/>
    <m/>
    <m/>
    <m/>
    <m/>
    <m/>
    <m/>
    <m/>
    <m/>
    <m/>
    <m/>
    <m/>
    <m/>
    <m/>
    <m/>
    <m/>
    <m/>
    <m/>
    <m/>
    <m/>
    <m/>
    <m/>
    <m/>
    <m/>
    <m/>
    <m/>
    <m/>
    <m/>
    <m/>
    <m/>
    <m/>
    <m/>
    <m/>
    <m/>
    <m/>
    <m/>
    <m/>
    <n v="2"/>
    <n v="1"/>
    <n v="0"/>
    <n v="0"/>
    <n v="3"/>
    <s v="1 — 9"/>
    <n v="2718137"/>
    <n v="8154411"/>
    <s v="Home"/>
    <s v="Bar/nightclub"/>
    <m/>
    <m/>
    <m/>
    <m/>
    <m/>
    <m/>
    <s v="Non-smoking adult"/>
    <m/>
    <m/>
    <s v="Elsewhere in US"/>
    <m/>
    <m/>
    <m/>
    <m/>
    <m/>
    <m/>
    <m/>
    <m/>
    <m/>
    <m/>
    <m/>
    <n v="0"/>
    <n v="1"/>
    <n v="1"/>
    <m/>
    <m/>
    <m/>
    <m/>
    <m/>
    <m/>
    <m/>
    <m/>
    <m/>
    <m/>
    <m/>
    <m/>
    <m/>
    <m/>
    <m/>
    <m/>
    <m/>
    <m/>
    <m/>
    <m/>
    <m/>
    <m/>
    <m/>
    <m/>
    <m/>
    <m/>
    <s v="cigarette; cigar"/>
    <m/>
    <m/>
    <s v="cigarette"/>
    <m/>
    <m/>
    <s v="Neutral"/>
    <n v="2"/>
    <n v="2"/>
    <n v="4"/>
    <n v="2"/>
    <m/>
    <m/>
    <n v="0"/>
    <n v="1.42"/>
    <n v="2"/>
    <n v="1"/>
    <n v="1"/>
    <m/>
    <m/>
  </r>
  <r>
    <n v="49217"/>
    <s v="Texas Chainsaw Massacre, The: The Beginning"/>
    <d v="2006-10-06T00:00:00"/>
    <x v="4"/>
    <s v="T10"/>
    <n v="84"/>
    <s v="Next"/>
    <x v="4"/>
    <m/>
    <x v="1"/>
    <n v="16000000"/>
    <n v="0"/>
    <m/>
    <n v="39511038"/>
    <s v="final"/>
    <n v="6.55"/>
    <n v="0"/>
    <n v="1"/>
    <n v="0"/>
    <n v="0"/>
    <s v="US"/>
    <s v="TX"/>
    <m/>
    <m/>
    <m/>
    <m/>
    <s v="Fleiss, Mike; Form, Andrew; Fuller, Bradley; Henkel, Kim"/>
    <s v="Liebesman, Jonathan"/>
    <s v="Turner, Sheldon"/>
    <s v="Grady, Dwayne"/>
    <s v="Chibnall, Jonathan"/>
    <s v="Marich, Marietta"/>
    <s v="credited non-star"/>
    <s v="Cigarette"/>
    <s v="30+"/>
    <s v="Female"/>
    <s v="Caucasian"/>
    <m/>
    <s v="Bad guy"/>
    <s v="Non-IMDb, Extra"/>
    <s v="extra"/>
    <s v="Cigarette"/>
    <s v="30+"/>
    <s v="Female"/>
    <s v="Caucasian"/>
    <m/>
    <s v="Bad guy"/>
    <m/>
    <m/>
    <m/>
    <m/>
    <m/>
    <m/>
    <m/>
    <m/>
    <m/>
    <m/>
    <m/>
    <m/>
    <m/>
    <m/>
    <m/>
    <m/>
    <m/>
    <m/>
    <m/>
    <m/>
    <m/>
    <m/>
    <m/>
    <m/>
    <m/>
    <m/>
    <m/>
    <m/>
    <m/>
    <m/>
    <m/>
    <m/>
    <m/>
    <m/>
    <m/>
    <m/>
    <m/>
    <m/>
    <m/>
    <m/>
    <m/>
    <m/>
    <m/>
    <m/>
    <m/>
    <m/>
    <m/>
    <m/>
    <m/>
    <m/>
    <m/>
    <m/>
    <m/>
    <m/>
    <m/>
    <m/>
    <m/>
    <m/>
    <m/>
    <m/>
    <m/>
    <m/>
    <m/>
    <m/>
    <m/>
    <m/>
    <m/>
    <m/>
    <m/>
    <m/>
    <m/>
    <m/>
    <m/>
    <m/>
    <m/>
    <m/>
    <m/>
    <m/>
    <m/>
    <m/>
    <m/>
    <m/>
    <m/>
    <m/>
    <m/>
    <m/>
    <m/>
    <n v="4"/>
    <n v="0"/>
    <n v="0"/>
    <n v="0"/>
    <n v="4"/>
    <s v="1 — 9"/>
    <n v="6032220"/>
    <n v="24128880"/>
    <s v="Home"/>
    <s v="Workplace"/>
    <s v="Outdoors"/>
    <m/>
    <m/>
    <m/>
    <m/>
    <s v="outside store"/>
    <s v="Non-smoking adult"/>
    <m/>
    <m/>
    <s v="Elsewhere in US"/>
    <m/>
    <m/>
    <m/>
    <m/>
    <m/>
    <m/>
    <m/>
    <m/>
    <m/>
    <m/>
    <m/>
    <n v="0"/>
    <n v="1"/>
    <n v="1"/>
    <m/>
    <m/>
    <m/>
    <m/>
    <m/>
    <m/>
    <m/>
    <m/>
    <m/>
    <m/>
    <m/>
    <m/>
    <m/>
    <m/>
    <m/>
    <m/>
    <m/>
    <m/>
    <m/>
    <m/>
    <m/>
    <m/>
    <s v="cigarette"/>
    <s v="cigarette"/>
    <m/>
    <m/>
    <m/>
    <s v="cigarette"/>
    <m/>
    <s v="cigarette"/>
    <m/>
    <m/>
    <s v="Neutral"/>
    <n v="2"/>
    <n v="2"/>
    <n v="4"/>
    <n v="2"/>
    <m/>
    <m/>
    <n v="0"/>
    <n v="1.42"/>
    <n v="2"/>
    <n v="1"/>
    <n v="1"/>
    <m/>
    <m/>
  </r>
  <r>
    <n v="49218"/>
    <s v="Employee of the Month"/>
    <d v="2006-10-06T00:00:00"/>
    <x v="4"/>
    <s v="T10"/>
    <n v="103"/>
    <s v="Tapestry"/>
    <x v="0"/>
    <s v="Lionsgate"/>
    <x v="0"/>
    <n v="12000000"/>
    <n v="0"/>
    <m/>
    <n v="28435406"/>
    <s v="final"/>
    <n v="6.55"/>
    <n v="0"/>
    <n v="0"/>
    <n v="0"/>
    <n v="0"/>
    <s v="US"/>
    <s v="NM"/>
    <m/>
    <m/>
    <m/>
    <m/>
    <s v="Abrams, Peter; Katz, Barry; Levy, Robert L."/>
    <s v="Coolidge, Greg"/>
    <s v="Calame, Don; Conroy, Chris; Coolidge, Greg"/>
    <s v="Kasinger, Kathleen"/>
    <s v="Lewis, Tom"/>
    <m/>
    <m/>
    <m/>
    <m/>
    <m/>
    <m/>
    <m/>
    <m/>
    <m/>
    <m/>
    <m/>
    <m/>
    <m/>
    <m/>
    <m/>
    <m/>
    <m/>
    <m/>
    <m/>
    <m/>
    <m/>
    <m/>
    <m/>
    <m/>
    <m/>
    <m/>
    <m/>
    <m/>
    <m/>
    <m/>
    <m/>
    <m/>
    <m/>
    <m/>
    <m/>
    <m/>
    <m/>
    <m/>
    <m/>
    <m/>
    <m/>
    <m/>
    <m/>
    <m/>
    <m/>
    <m/>
    <m/>
    <m/>
    <m/>
    <m/>
    <m/>
    <m/>
    <m/>
    <m/>
    <m/>
    <m/>
    <m/>
    <m/>
    <m/>
    <m/>
    <m/>
    <m/>
    <m/>
    <m/>
    <m/>
    <m/>
    <m/>
    <m/>
    <m/>
    <m/>
    <m/>
    <m/>
    <m/>
    <m/>
    <m/>
    <m/>
    <m/>
    <m/>
    <m/>
    <m/>
    <m/>
    <m/>
    <m/>
    <m/>
    <m/>
    <m/>
    <m/>
    <m/>
    <m/>
    <s v="Marlboro"/>
    <s v="Marlboro"/>
    <s v="No actor use"/>
    <s v="Billboard or poster"/>
    <m/>
    <m/>
    <m/>
    <m/>
    <m/>
    <m/>
    <m/>
    <m/>
    <m/>
    <m/>
    <n v="0"/>
    <n v="0"/>
    <n v="0"/>
    <n v="0"/>
    <n v="0"/>
    <n v="0"/>
    <n v="4341283"/>
    <n v="0"/>
    <m/>
    <m/>
    <m/>
    <m/>
    <m/>
    <m/>
    <m/>
    <m/>
    <m/>
    <m/>
    <m/>
    <m/>
    <m/>
    <m/>
    <m/>
    <m/>
    <m/>
    <m/>
    <m/>
    <m/>
    <m/>
    <m/>
    <m/>
    <n v="0"/>
    <n v="0"/>
    <n v="0"/>
    <m/>
    <m/>
    <m/>
    <m/>
    <m/>
    <m/>
    <m/>
    <m/>
    <m/>
    <m/>
    <m/>
    <m/>
    <m/>
    <m/>
    <m/>
    <m/>
    <m/>
    <m/>
    <m/>
    <m/>
    <m/>
    <m/>
    <m/>
    <m/>
    <m/>
    <m/>
    <m/>
    <m/>
    <m/>
    <m/>
    <m/>
    <m/>
    <m/>
    <n v="0"/>
    <n v="0"/>
    <n v="0"/>
    <n v="0"/>
    <s v="Specific brand"/>
    <s v="specific brand depiction"/>
    <n v="0"/>
    <n v="0"/>
    <n v="6"/>
    <n v="1"/>
    <n v="1"/>
    <m/>
    <s v="One scene showed a cigarette point of purchase. As the action was shot what appears to be a real store we would expect to find this we only hoped that the scene showing the brands could have been shot elsewhere in the store."/>
  </r>
  <r>
    <n v="49219"/>
    <s v="Departed, The"/>
    <d v="2006-10-06T00:00:00"/>
    <x v="4"/>
    <s v="T10"/>
    <n v="149"/>
    <s v="Plan B"/>
    <x v="4"/>
    <m/>
    <x v="1"/>
    <n v="90000000"/>
    <n v="0"/>
    <m/>
    <n v="132373442"/>
    <s v="final"/>
    <n v="6.55"/>
    <n v="0"/>
    <n v="1"/>
    <n v="0"/>
    <n v="0"/>
    <s v="US"/>
    <s v="NY"/>
    <m/>
    <s v="US"/>
    <s v="MA"/>
    <m/>
    <s v="Aniston, Jennifer; Grey, Brad; Pitt, Brad; Scorsese, Martin"/>
    <s v="Scorsese, Martin"/>
    <s v="Monahan, William"/>
    <s v="Riggs, Sarah"/>
    <s v="Schoonmaker, Thelma"/>
    <s v="Nicholson, Jack"/>
    <s v="star"/>
    <s v="Cigarette"/>
    <s v="30+"/>
    <s v="Male"/>
    <s v="Caucasian"/>
    <m/>
    <s v="Bad guy"/>
    <s v="DiCaprio, Leonardo"/>
    <s v="star"/>
    <s v="Cigarette"/>
    <s v="20-30"/>
    <s v="Male"/>
    <s v="Caucasian"/>
    <m/>
    <s v="Good guy"/>
    <s v="Klug, Mary"/>
    <s v="credited non-star"/>
    <s v="Cigarette"/>
    <s v="30+"/>
    <s v="Female"/>
    <s v="Caucasian"/>
    <m/>
    <m/>
    <s v="Corrigan, Kevin"/>
    <s v="credited non-star"/>
    <s v="Cigarette"/>
    <s v="30+"/>
    <s v="Male"/>
    <s v="Hispanic"/>
    <m/>
    <m/>
    <s v="Winstone, Ray"/>
    <s v="credited non-star"/>
    <s v="Cigarette"/>
    <s v="30+"/>
    <s v="Male"/>
    <s v="Caucasian"/>
    <m/>
    <s v="Bad guy"/>
    <s v="Sheen, Martin"/>
    <s v="star"/>
    <s v="Cigarette"/>
    <s v="30+"/>
    <s v="Male"/>
    <s v="Caucasian"/>
    <m/>
    <s v="Good guy"/>
    <s v="Coppola, Patrick"/>
    <s v="credited non-star"/>
    <s v="Cigarette"/>
    <s v="30+"/>
    <s v="Male"/>
    <s v="Caucasian"/>
    <m/>
    <m/>
    <s v="Non-IMDb, Extra"/>
    <s v="extra"/>
    <s v="Cigarette"/>
    <s v="30+"/>
    <s v="Male"/>
    <s v="Caucasian"/>
    <m/>
    <m/>
    <s v="Non-IMDb, Extra"/>
    <s v="extra"/>
    <s v="Cigarette"/>
    <s v="20-30"/>
    <s v="Male"/>
    <s v="Caucasian"/>
    <m/>
    <m/>
    <s v="Non-IMDb, Extra"/>
    <s v="extra"/>
    <s v="Cigarette"/>
    <s v="20-30"/>
    <s v="Male"/>
    <m/>
    <m/>
    <m/>
    <s v="Non-IMDb, Extra"/>
    <s v="extra"/>
    <s v="Cigarette"/>
    <s v="20-30"/>
    <s v="Male"/>
    <s v="Asian"/>
    <m/>
    <m/>
    <m/>
    <s v="Newport; Marlboro"/>
    <s v="Newport"/>
    <s v="Coppola, Patrick"/>
    <s v="Cigarette pack/smokeless container"/>
    <m/>
    <s v="Marlboro"/>
    <s v="DiCaprio, Leonardo"/>
    <s v="Cigarette pack/smokeless container"/>
    <m/>
    <m/>
    <m/>
    <m/>
    <m/>
    <m/>
    <n v="115"/>
    <n v="0"/>
    <n v="0"/>
    <n v="0"/>
    <n v="115"/>
    <s v="50+"/>
    <n v="20209686"/>
    <n v="2324113890"/>
    <s v="Home"/>
    <s v="Restaurant"/>
    <s v="Bar/nightclub"/>
    <s v="Outdoors"/>
    <m/>
    <m/>
    <s v="abandoned building"/>
    <s v="outside club, building, café"/>
    <s v="Non-smoking adult"/>
    <m/>
    <m/>
    <s v="Elsewhere in US"/>
    <m/>
    <m/>
    <m/>
    <m/>
    <m/>
    <m/>
    <m/>
    <m/>
    <m/>
    <m/>
    <m/>
    <n v="3"/>
    <n v="4"/>
    <n v="4"/>
    <s v="Comment by actor/actress"/>
    <s v="Baldwin says &quot;You don't smoke do you? You're one of those health freaks&quot;"/>
    <m/>
    <m/>
    <s v="Visual clue"/>
    <m/>
    <s v="cigarette use by ill woman on oxygen"/>
    <s v="Health of Smoker"/>
    <m/>
    <m/>
    <m/>
    <m/>
    <m/>
    <m/>
    <m/>
    <m/>
    <m/>
    <m/>
    <s v="cigarette"/>
    <m/>
    <s v="cigarette"/>
    <s v="cigarette"/>
    <s v="cigarette"/>
    <m/>
    <s v="cigarette"/>
    <s v="cigarette"/>
    <s v="cigarette"/>
    <s v="cigarette"/>
    <m/>
    <m/>
    <m/>
    <m/>
    <s v="Pro"/>
    <n v="6"/>
    <n v="6"/>
    <n v="6"/>
    <n v="3"/>
    <s v="Specific brand"/>
    <s v="specific brand depiction"/>
    <n v="0"/>
    <n v="3"/>
    <n v="6"/>
    <n v="1"/>
    <n v="1"/>
    <m/>
    <m/>
  </r>
  <r>
    <n v="49220"/>
    <s v="Grudge 2, The"/>
    <d v="2006-10-13T00:00:00"/>
    <x v="4"/>
    <s v="T10"/>
    <n v="95"/>
    <s v="Ghost House"/>
    <x v="6"/>
    <m/>
    <x v="0"/>
    <n v="20000000"/>
    <n v="0"/>
    <m/>
    <n v="39143839"/>
    <s v="final"/>
    <n v="6.55"/>
    <n v="0"/>
    <n v="1"/>
    <n v="0"/>
    <n v="0"/>
    <s v="Japan"/>
    <m/>
    <m/>
    <s v="US"/>
    <s v="IL"/>
    <m/>
    <s v="Ichise, Takashige"/>
    <s v="Shimizu, Takashi"/>
    <s v="Susco, Stephen"/>
    <m/>
    <s v="Betancourt, Jeff"/>
    <s v="Non-IMDb, Extra"/>
    <s v="extra"/>
    <s v="Cigarette"/>
    <s v="30+"/>
    <s v="Male"/>
    <s v="Asian"/>
    <m/>
    <m/>
    <m/>
    <m/>
    <m/>
    <m/>
    <m/>
    <m/>
    <m/>
    <m/>
    <m/>
    <m/>
    <m/>
    <m/>
    <m/>
    <m/>
    <m/>
    <m/>
    <m/>
    <m/>
    <m/>
    <m/>
    <m/>
    <m/>
    <m/>
    <m/>
    <m/>
    <m/>
    <m/>
    <m/>
    <m/>
    <m/>
    <m/>
    <m/>
    <m/>
    <m/>
    <m/>
    <m/>
    <m/>
    <m/>
    <m/>
    <m/>
    <m/>
    <m/>
    <m/>
    <m/>
    <m/>
    <m/>
    <m/>
    <m/>
    <m/>
    <m/>
    <m/>
    <m/>
    <m/>
    <m/>
    <m/>
    <m/>
    <m/>
    <m/>
    <m/>
    <m/>
    <m/>
    <m/>
    <m/>
    <m/>
    <m/>
    <m/>
    <m/>
    <m/>
    <m/>
    <m/>
    <m/>
    <m/>
    <m/>
    <m/>
    <m/>
    <m/>
    <m/>
    <m/>
    <m/>
    <m/>
    <m/>
    <m/>
    <m/>
    <m/>
    <m/>
    <m/>
    <m/>
    <m/>
    <m/>
    <m/>
    <m/>
    <m/>
    <m/>
    <m/>
    <m/>
    <n v="10"/>
    <n v="0"/>
    <n v="0"/>
    <n v="0"/>
    <n v="10"/>
    <s v="10 — 29"/>
    <n v="5976159"/>
    <n v="59761590"/>
    <s v="Home"/>
    <m/>
    <m/>
    <m/>
    <m/>
    <m/>
    <m/>
    <m/>
    <s v="Non-smoking adult"/>
    <m/>
    <m/>
    <s v="Outside of US"/>
    <m/>
    <m/>
    <m/>
    <m/>
    <m/>
    <m/>
    <m/>
    <m/>
    <m/>
    <m/>
    <m/>
    <n v="0"/>
    <n v="0"/>
    <n v="1"/>
    <m/>
    <m/>
    <m/>
    <m/>
    <m/>
    <m/>
    <m/>
    <m/>
    <m/>
    <m/>
    <m/>
    <m/>
    <m/>
    <m/>
    <m/>
    <m/>
    <m/>
    <m/>
    <m/>
    <m/>
    <m/>
    <m/>
    <m/>
    <m/>
    <m/>
    <m/>
    <s v="cigarette"/>
    <m/>
    <m/>
    <m/>
    <m/>
    <m/>
    <s v="Neutral"/>
    <n v="4"/>
    <n v="2"/>
    <n v="2"/>
    <n v="3"/>
    <m/>
    <m/>
    <n v="0"/>
    <n v="1.57"/>
    <n v="3"/>
    <n v="1"/>
    <n v="1"/>
    <m/>
    <m/>
  </r>
  <r>
    <n v="49221"/>
    <s v="Man of the Year"/>
    <d v="2006-10-13T00:00:00"/>
    <x v="4"/>
    <s v="T10"/>
    <n v="115"/>
    <s v="Morgan Creek"/>
    <x v="2"/>
    <m/>
    <x v="0"/>
    <n v="20000000"/>
    <n v="0"/>
    <m/>
    <n v="37442180"/>
    <s v="final"/>
    <n v="6.55"/>
    <n v="0"/>
    <n v="1"/>
    <n v="0"/>
    <n v="0"/>
    <s v="CAN"/>
    <m/>
    <s v="ON"/>
    <m/>
    <m/>
    <m/>
    <s v="Levinson, Barry; Robinson, James G."/>
    <s v="Levinson, Barry"/>
    <s v="Levinson, Barry"/>
    <s v="Hewitt, Ron"/>
    <s v="Daily, Blair"/>
    <s v="Walken, Christopher"/>
    <s v="star"/>
    <s v="Cigarette"/>
    <s v="30+"/>
    <s v="Male"/>
    <s v="Caucasian"/>
    <m/>
    <s v="Good guy"/>
    <s v="Non-IMDb, Extra"/>
    <s v="extra"/>
    <s v="Cigarette"/>
    <s v="30+"/>
    <s v="Male"/>
    <s v="Caucasian"/>
    <m/>
    <m/>
    <m/>
    <m/>
    <m/>
    <m/>
    <m/>
    <m/>
    <m/>
    <m/>
    <m/>
    <m/>
    <m/>
    <m/>
    <m/>
    <m/>
    <m/>
    <m/>
    <m/>
    <m/>
    <m/>
    <m/>
    <m/>
    <m/>
    <m/>
    <m/>
    <m/>
    <m/>
    <m/>
    <m/>
    <m/>
    <m/>
    <m/>
    <m/>
    <m/>
    <m/>
    <m/>
    <m/>
    <m/>
    <m/>
    <m/>
    <m/>
    <m/>
    <m/>
    <m/>
    <m/>
    <m/>
    <m/>
    <m/>
    <m/>
    <m/>
    <m/>
    <m/>
    <m/>
    <m/>
    <m/>
    <m/>
    <m/>
    <m/>
    <m/>
    <m/>
    <m/>
    <m/>
    <m/>
    <m/>
    <m/>
    <m/>
    <m/>
    <m/>
    <m/>
    <m/>
    <m/>
    <m/>
    <m/>
    <m/>
    <m/>
    <m/>
    <m/>
    <m/>
    <m/>
    <m/>
    <m/>
    <m/>
    <m/>
    <m/>
    <m/>
    <m/>
    <m/>
    <m/>
    <n v="40"/>
    <n v="0"/>
    <n v="0"/>
    <n v="0"/>
    <n v="40"/>
    <s v="30 — 49"/>
    <n v="5716363"/>
    <n v="228654520"/>
    <s v="Home"/>
    <s v="Outdoors"/>
    <m/>
    <m/>
    <m/>
    <m/>
    <s v="in media/party tent"/>
    <s v="street"/>
    <s v="Non-smoking adult"/>
    <m/>
    <m/>
    <s v="Elsewhere in US"/>
    <m/>
    <m/>
    <m/>
    <m/>
    <m/>
    <m/>
    <m/>
    <m/>
    <m/>
    <m/>
    <m/>
    <n v="1"/>
    <n v="0"/>
    <n v="1"/>
    <m/>
    <m/>
    <m/>
    <m/>
    <m/>
    <m/>
    <m/>
    <m/>
    <m/>
    <m/>
    <m/>
    <m/>
    <m/>
    <m/>
    <m/>
    <m/>
    <m/>
    <m/>
    <m/>
    <m/>
    <m/>
    <m/>
    <m/>
    <m/>
    <m/>
    <m/>
    <s v="cigarette"/>
    <m/>
    <m/>
    <m/>
    <m/>
    <m/>
    <s v="Balanced"/>
    <n v="6"/>
    <n v="4"/>
    <n v="6"/>
    <n v="3"/>
    <s v="Negative consequences of tobacco use"/>
    <m/>
    <n v="1"/>
    <n v="2.71"/>
    <n v="5"/>
    <n v="1"/>
    <n v="1"/>
    <m/>
    <m/>
  </r>
  <r>
    <n v="49222"/>
    <s v="Marine, The"/>
    <d v="2006-10-13T00:00:00"/>
    <x v="4"/>
    <s v="T10"/>
    <n v="93"/>
    <s v="WWE"/>
    <x v="5"/>
    <m/>
    <x v="0"/>
    <n v="20000000"/>
    <n v="0"/>
    <m/>
    <n v="18843314"/>
    <s v="final"/>
    <n v="6.55"/>
    <n v="0"/>
    <n v="0"/>
    <n v="0"/>
    <n v="0"/>
    <s v="Australia"/>
    <m/>
    <m/>
    <m/>
    <m/>
    <m/>
    <s v="Simon, Joel"/>
    <s v="Bonito, John"/>
    <s v="Gallagher, Michelle; McElroy, Alan B."/>
    <s v="Brims, Mark"/>
    <s v="Puett, Dallas"/>
    <m/>
    <m/>
    <m/>
    <m/>
    <m/>
    <m/>
    <m/>
    <m/>
    <m/>
    <m/>
    <m/>
    <m/>
    <m/>
    <m/>
    <m/>
    <m/>
    <m/>
    <m/>
    <m/>
    <m/>
    <m/>
    <m/>
    <m/>
    <m/>
    <m/>
    <m/>
    <m/>
    <m/>
    <m/>
    <m/>
    <m/>
    <m/>
    <m/>
    <m/>
    <m/>
    <m/>
    <m/>
    <m/>
    <m/>
    <m/>
    <m/>
    <m/>
    <m/>
    <m/>
    <m/>
    <m/>
    <m/>
    <m/>
    <m/>
    <m/>
    <m/>
    <m/>
    <m/>
    <m/>
    <m/>
    <m/>
    <m/>
    <m/>
    <m/>
    <m/>
    <m/>
    <m/>
    <m/>
    <m/>
    <m/>
    <m/>
    <m/>
    <m/>
    <m/>
    <m/>
    <m/>
    <m/>
    <m/>
    <m/>
    <m/>
    <m/>
    <m/>
    <m/>
    <m/>
    <m/>
    <m/>
    <m/>
    <m/>
    <m/>
    <m/>
    <m/>
    <m/>
    <m/>
    <m/>
    <m/>
    <m/>
    <m/>
    <m/>
    <m/>
    <m/>
    <m/>
    <m/>
    <m/>
    <m/>
    <m/>
    <m/>
    <m/>
    <m/>
    <n v="0"/>
    <n v="0"/>
    <n v="0"/>
    <n v="0"/>
    <n v="0"/>
    <n v="0"/>
    <n v="2876842"/>
    <n v="0"/>
    <m/>
    <m/>
    <m/>
    <m/>
    <m/>
    <m/>
    <m/>
    <m/>
    <m/>
    <m/>
    <m/>
    <m/>
    <m/>
    <m/>
    <m/>
    <m/>
    <m/>
    <m/>
    <m/>
    <m/>
    <m/>
    <m/>
    <m/>
    <n v="0"/>
    <n v="0"/>
    <n v="0"/>
    <m/>
    <m/>
    <m/>
    <m/>
    <m/>
    <m/>
    <m/>
    <m/>
    <m/>
    <m/>
    <m/>
    <m/>
    <m/>
    <m/>
    <m/>
    <m/>
    <m/>
    <m/>
    <m/>
    <m/>
    <m/>
    <m/>
    <m/>
    <m/>
    <m/>
    <m/>
    <m/>
    <m/>
    <m/>
    <m/>
    <m/>
    <m/>
    <m/>
    <n v="0"/>
    <n v="0"/>
    <n v="0"/>
    <n v="0"/>
    <m/>
    <m/>
    <n v="0"/>
    <n v="0"/>
    <n v="1"/>
    <n v="1"/>
    <n v="1"/>
    <m/>
    <m/>
  </r>
  <r>
    <n v="49223"/>
    <s v="One Night with the King"/>
    <d v="2006-10-13T00:00:00"/>
    <x v="4"/>
    <s v="T10"/>
    <n v="123"/>
    <s v="Gener8Xion"/>
    <x v="0"/>
    <s v="8x"/>
    <x v="2"/>
    <n v="20000000"/>
    <n v="0"/>
    <m/>
    <n v="13391174"/>
    <s v="final"/>
    <n v="6.55"/>
    <n v="0"/>
    <n v="0"/>
    <n v="0"/>
    <n v="0"/>
    <s v="India"/>
    <m/>
    <s v="BC"/>
    <s v="US"/>
    <s v="TX"/>
    <s v="BC"/>
    <s v="Blinn, Stephan; Cook, Richard J.; Crouch, Matthew; Mortorff, Lawrence"/>
    <s v="Sajbel, Michael O."/>
    <s v="Blinn, Stephan"/>
    <s v="Tripathi, Dhruv"/>
    <s v="Blinn, Stephan"/>
    <m/>
    <m/>
    <m/>
    <m/>
    <m/>
    <m/>
    <m/>
    <m/>
    <m/>
    <m/>
    <m/>
    <m/>
    <m/>
    <m/>
    <m/>
    <m/>
    <m/>
    <m/>
    <m/>
    <m/>
    <m/>
    <m/>
    <m/>
    <m/>
    <m/>
    <m/>
    <m/>
    <m/>
    <m/>
    <m/>
    <m/>
    <m/>
    <m/>
    <m/>
    <m/>
    <m/>
    <m/>
    <m/>
    <m/>
    <m/>
    <m/>
    <m/>
    <m/>
    <m/>
    <m/>
    <m/>
    <m/>
    <m/>
    <m/>
    <m/>
    <m/>
    <m/>
    <m/>
    <m/>
    <m/>
    <m/>
    <m/>
    <m/>
    <m/>
    <m/>
    <m/>
    <m/>
    <m/>
    <m/>
    <m/>
    <m/>
    <m/>
    <m/>
    <m/>
    <m/>
    <m/>
    <m/>
    <m/>
    <m/>
    <m/>
    <m/>
    <m/>
    <m/>
    <m/>
    <m/>
    <m/>
    <m/>
    <m/>
    <m/>
    <m/>
    <m/>
    <m/>
    <m/>
    <m/>
    <m/>
    <m/>
    <m/>
    <m/>
    <m/>
    <m/>
    <m/>
    <m/>
    <m/>
    <m/>
    <m/>
    <m/>
    <m/>
    <m/>
    <n v="0"/>
    <n v="0"/>
    <n v="0"/>
    <n v="0"/>
    <n v="0"/>
    <n v="0"/>
    <n v="2044454"/>
    <n v="0"/>
    <m/>
    <m/>
    <m/>
    <m/>
    <m/>
    <m/>
    <m/>
    <m/>
    <m/>
    <m/>
    <m/>
    <m/>
    <m/>
    <m/>
    <m/>
    <m/>
    <m/>
    <m/>
    <m/>
    <m/>
    <m/>
    <m/>
    <m/>
    <n v="0"/>
    <n v="0"/>
    <n v="0"/>
    <m/>
    <m/>
    <m/>
    <m/>
    <m/>
    <m/>
    <m/>
    <m/>
    <m/>
    <m/>
    <m/>
    <m/>
    <m/>
    <m/>
    <m/>
    <m/>
    <m/>
    <m/>
    <m/>
    <m/>
    <m/>
    <m/>
    <m/>
    <m/>
    <m/>
    <m/>
    <m/>
    <m/>
    <m/>
    <m/>
    <m/>
    <m/>
    <m/>
    <n v="0"/>
    <n v="0"/>
    <n v="0"/>
    <n v="0"/>
    <m/>
    <m/>
    <n v="0"/>
    <n v="0"/>
    <n v="1"/>
    <n v="1"/>
    <n v="1"/>
    <m/>
    <m/>
  </r>
  <r>
    <n v="49224"/>
    <s v="Marie Antoinette"/>
    <d v="2006-10-20T00:00:00"/>
    <x v="4"/>
    <s v="T10"/>
    <n v="123"/>
    <s v="Am. Zoetrope"/>
    <x v="6"/>
    <m/>
    <x v="0"/>
    <n v="40000000"/>
    <n v="0"/>
    <m/>
    <n v="15962471"/>
    <s v="final"/>
    <n v="6.55"/>
    <n v="0"/>
    <n v="0"/>
    <n v="0"/>
    <n v="0"/>
    <s v="France"/>
    <m/>
    <m/>
    <m/>
    <m/>
    <m/>
    <s v="Coppola, Sofia; Katz, Ross"/>
    <s v="Coppola, Sofia"/>
    <s v="Coppola, Sofia"/>
    <s v="Conche, Michel"/>
    <s v="Flack, Sarah"/>
    <m/>
    <m/>
    <m/>
    <m/>
    <m/>
    <m/>
    <m/>
    <m/>
    <m/>
    <m/>
    <m/>
    <m/>
    <m/>
    <m/>
    <m/>
    <m/>
    <m/>
    <m/>
    <m/>
    <m/>
    <m/>
    <m/>
    <m/>
    <m/>
    <m/>
    <m/>
    <m/>
    <m/>
    <m/>
    <m/>
    <m/>
    <m/>
    <m/>
    <m/>
    <m/>
    <m/>
    <m/>
    <m/>
    <m/>
    <m/>
    <m/>
    <m/>
    <m/>
    <m/>
    <m/>
    <m/>
    <m/>
    <m/>
    <m/>
    <m/>
    <m/>
    <m/>
    <m/>
    <m/>
    <m/>
    <m/>
    <m/>
    <m/>
    <m/>
    <m/>
    <m/>
    <m/>
    <m/>
    <m/>
    <m/>
    <m/>
    <m/>
    <m/>
    <m/>
    <m/>
    <m/>
    <m/>
    <m/>
    <m/>
    <m/>
    <m/>
    <m/>
    <m/>
    <m/>
    <m/>
    <m/>
    <m/>
    <m/>
    <m/>
    <m/>
    <m/>
    <m/>
    <m/>
    <m/>
    <m/>
    <m/>
    <m/>
    <m/>
    <m/>
    <m/>
    <m/>
    <m/>
    <m/>
    <m/>
    <m/>
    <m/>
    <m/>
    <m/>
    <n v="0"/>
    <n v="0"/>
    <n v="0"/>
    <n v="0"/>
    <n v="0"/>
    <n v="0"/>
    <n v="2437018"/>
    <n v="0"/>
    <m/>
    <m/>
    <m/>
    <m/>
    <m/>
    <m/>
    <m/>
    <m/>
    <m/>
    <m/>
    <m/>
    <m/>
    <m/>
    <m/>
    <m/>
    <m/>
    <m/>
    <m/>
    <m/>
    <m/>
    <m/>
    <m/>
    <m/>
    <n v="0"/>
    <n v="0"/>
    <n v="0"/>
    <m/>
    <m/>
    <m/>
    <m/>
    <m/>
    <m/>
    <m/>
    <m/>
    <m/>
    <m/>
    <m/>
    <m/>
    <m/>
    <m/>
    <m/>
    <m/>
    <m/>
    <m/>
    <m/>
    <m/>
    <m/>
    <m/>
    <m/>
    <m/>
    <m/>
    <m/>
    <m/>
    <m/>
    <m/>
    <m/>
    <m/>
    <m/>
    <m/>
    <n v="0"/>
    <n v="0"/>
    <n v="0"/>
    <n v="0"/>
    <m/>
    <m/>
    <n v="0"/>
    <n v="0"/>
    <n v="1"/>
    <n v="1"/>
    <n v="1"/>
    <m/>
    <s v="An opium pipe was passed."/>
  </r>
  <r>
    <n v="49225"/>
    <s v="Flags of Our Fathers"/>
    <d v="2006-10-20T00:00:00"/>
    <x v="4"/>
    <s v="T10"/>
    <n v="132"/>
    <s v="Malpaso"/>
    <x v="3"/>
    <m/>
    <x v="1"/>
    <n v="53000000"/>
    <n v="0"/>
    <m/>
    <n v="33574332"/>
    <s v="final"/>
    <n v="6.55"/>
    <n v="0"/>
    <n v="1"/>
    <n v="0"/>
    <n v="0"/>
    <s v="US"/>
    <s v="CA"/>
    <m/>
    <s v="VAR"/>
    <m/>
    <m/>
    <s v="Eastwood, Clint; Lorenz, Robert; Spielberg, Steven"/>
    <s v="Eastwood, Clint"/>
    <s v="Broyles, Jr., William; Haggis, Paul"/>
    <s v="Sexton, Michael"/>
    <s v="Cox, Joel"/>
    <s v="Phillippe, Ryan"/>
    <s v="star"/>
    <s v="Cigarette"/>
    <s v="20-30"/>
    <s v="Male"/>
    <s v="Caucasian"/>
    <m/>
    <s v="Good guy"/>
    <s v="Slattery, John"/>
    <s v="credited non-star"/>
    <s v="Cigar"/>
    <s v="30+"/>
    <s v="Male"/>
    <s v="Caucasian"/>
    <m/>
    <s v="Good guy"/>
    <s v="Bell, Jamie"/>
    <s v="credited non-star"/>
    <s v="Cigarette"/>
    <s v="20-30"/>
    <s v="Male"/>
    <s v="Caucasian"/>
    <m/>
    <s v="Good guy"/>
    <s v="Hayes, Ira"/>
    <s v="credited non-star"/>
    <s v="Cigarette"/>
    <s v="20-30"/>
    <s v="Male"/>
    <s v="Other"/>
    <s v="Unidentified"/>
    <s v="Good guy"/>
    <s v="Non-IMDb, Extra"/>
    <s v="extra"/>
    <s v="Cigarette"/>
    <s v="20-30"/>
    <s v="Male"/>
    <s v="Caucasian"/>
    <m/>
    <s v="Good guy"/>
    <s v="Non-IMDb, Extra"/>
    <s v="extra"/>
    <s v="Cigarette"/>
    <s v="20-30"/>
    <s v="Male"/>
    <s v="Caucasian"/>
    <m/>
    <s v="Good guy"/>
    <s v="Non-IMDb, Extra"/>
    <s v="extra"/>
    <s v="Cigarette"/>
    <s v="20-30"/>
    <s v="Male"/>
    <s v="Caucasian"/>
    <m/>
    <s v="Good guy"/>
    <s v="Non-IMDb, Extra"/>
    <s v="extra"/>
    <s v="Cigarette"/>
    <s v="20-30"/>
    <s v="Male"/>
    <s v="Caucasian"/>
    <m/>
    <s v="Good guy"/>
    <s v="Non-IMDb, Extra"/>
    <s v="extra"/>
    <s v="Cigarette"/>
    <s v="20-30"/>
    <s v="Male"/>
    <s v="Caucasian"/>
    <m/>
    <s v="Good guy"/>
    <m/>
    <m/>
    <m/>
    <m/>
    <m/>
    <m/>
    <m/>
    <m/>
    <m/>
    <m/>
    <m/>
    <m/>
    <m/>
    <m/>
    <m/>
    <m/>
    <m/>
    <m/>
    <m/>
    <m/>
    <m/>
    <m/>
    <m/>
    <m/>
    <m/>
    <m/>
    <m/>
    <m/>
    <m/>
    <m/>
    <m/>
    <n v="123"/>
    <n v="6"/>
    <n v="0"/>
    <n v="0"/>
    <n v="129"/>
    <s v="50+"/>
    <n v="5125852"/>
    <n v="661234908"/>
    <s v="Home"/>
    <s v="Workplace"/>
    <s v="Vehicle"/>
    <s v="Outdoors"/>
    <m/>
    <m/>
    <s v="tent"/>
    <s v="on boat, outside hotel, battlefield"/>
    <s v="Non-smoking adult"/>
    <m/>
    <m/>
    <s v="Elsewhere in US"/>
    <m/>
    <m/>
    <s v="Outside of US"/>
    <m/>
    <s v="Outside of US"/>
    <m/>
    <m/>
    <m/>
    <m/>
    <m/>
    <m/>
    <n v="1"/>
    <n v="3"/>
    <n v="5"/>
    <m/>
    <m/>
    <m/>
    <m/>
    <m/>
    <m/>
    <m/>
    <m/>
    <m/>
    <m/>
    <m/>
    <m/>
    <m/>
    <m/>
    <m/>
    <m/>
    <m/>
    <m/>
    <s v="cigarette"/>
    <m/>
    <s v="cigar"/>
    <m/>
    <m/>
    <m/>
    <m/>
    <s v="cigarette"/>
    <s v="cigarette; cigar"/>
    <m/>
    <m/>
    <m/>
    <m/>
    <m/>
    <s v="Pro"/>
    <n v="6"/>
    <n v="6"/>
    <n v="6"/>
    <n v="3"/>
    <m/>
    <m/>
    <n v="0"/>
    <n v="3"/>
    <n v="4"/>
    <n v="1"/>
    <n v="1"/>
    <m/>
    <m/>
  </r>
  <r>
    <n v="49226"/>
    <s v="Prestige, The"/>
    <d v="2006-10-20T00:00:00"/>
    <x v="4"/>
    <s v="T10"/>
    <n v="135"/>
    <s v="Warner Bros."/>
    <x v="1"/>
    <m/>
    <x v="0"/>
    <n v="40000000"/>
    <n v="0"/>
    <m/>
    <n v="53082743"/>
    <s v="final"/>
    <n v="6.55"/>
    <n v="0"/>
    <n v="0"/>
    <n v="0"/>
    <n v="0"/>
    <s v="US"/>
    <s v="CA"/>
    <m/>
    <m/>
    <m/>
    <m/>
    <s v="Nolan, Christopher; Ryder, Aaron"/>
    <s v="Nolan, Christopher"/>
    <s v="Nolan, Christopher; Nolan, Jonathan"/>
    <s v="Buckwald, Scott"/>
    <s v="Smith, Lee"/>
    <m/>
    <m/>
    <m/>
    <m/>
    <m/>
    <m/>
    <m/>
    <m/>
    <m/>
    <m/>
    <m/>
    <m/>
    <m/>
    <m/>
    <m/>
    <m/>
    <m/>
    <m/>
    <m/>
    <m/>
    <m/>
    <m/>
    <m/>
    <m/>
    <m/>
    <m/>
    <m/>
    <m/>
    <m/>
    <m/>
    <m/>
    <m/>
    <m/>
    <m/>
    <m/>
    <m/>
    <m/>
    <m/>
    <m/>
    <m/>
    <m/>
    <m/>
    <m/>
    <m/>
    <m/>
    <m/>
    <m/>
    <m/>
    <m/>
    <m/>
    <m/>
    <m/>
    <m/>
    <m/>
    <m/>
    <m/>
    <m/>
    <m/>
    <m/>
    <m/>
    <m/>
    <m/>
    <m/>
    <m/>
    <m/>
    <m/>
    <m/>
    <m/>
    <m/>
    <m/>
    <m/>
    <m/>
    <m/>
    <m/>
    <m/>
    <m/>
    <m/>
    <m/>
    <m/>
    <m/>
    <m/>
    <m/>
    <m/>
    <m/>
    <m/>
    <m/>
    <m/>
    <m/>
    <m/>
    <m/>
    <m/>
    <m/>
    <m/>
    <m/>
    <m/>
    <m/>
    <m/>
    <m/>
    <m/>
    <m/>
    <m/>
    <m/>
    <m/>
    <n v="0"/>
    <n v="0"/>
    <n v="0"/>
    <n v="0"/>
    <n v="0"/>
    <n v="0"/>
    <n v="8104236"/>
    <n v="0"/>
    <m/>
    <m/>
    <m/>
    <m/>
    <m/>
    <m/>
    <m/>
    <m/>
    <m/>
    <m/>
    <m/>
    <m/>
    <m/>
    <m/>
    <m/>
    <m/>
    <m/>
    <m/>
    <m/>
    <m/>
    <m/>
    <m/>
    <m/>
    <n v="0"/>
    <n v="0"/>
    <n v="0"/>
    <m/>
    <m/>
    <m/>
    <m/>
    <m/>
    <m/>
    <m/>
    <m/>
    <m/>
    <m/>
    <m/>
    <m/>
    <m/>
    <m/>
    <m/>
    <m/>
    <m/>
    <m/>
    <m/>
    <m/>
    <m/>
    <m/>
    <m/>
    <m/>
    <m/>
    <m/>
    <m/>
    <m/>
    <m/>
    <m/>
    <m/>
    <m/>
    <m/>
    <n v="0"/>
    <n v="0"/>
    <n v="0"/>
    <n v="0"/>
    <m/>
    <m/>
    <n v="0"/>
    <n v="0"/>
    <n v="1"/>
    <n v="1"/>
    <n v="1"/>
    <m/>
    <m/>
  </r>
  <r>
    <n v="49227"/>
    <s v="Flicka"/>
    <d v="2006-10-20T00:00:00"/>
    <x v="4"/>
    <s v="T10"/>
    <n v="94"/>
    <s v="Fox 2000"/>
    <x v="5"/>
    <m/>
    <x v="2"/>
    <n v="15000000"/>
    <n v="0"/>
    <m/>
    <n v="20998709"/>
    <s v="final"/>
    <n v="6.55"/>
    <n v="0"/>
    <n v="0"/>
    <n v="0"/>
    <n v="0"/>
    <s v="US"/>
    <s v="CA"/>
    <m/>
    <m/>
    <m/>
    <m/>
    <s v="Netter, Gil"/>
    <s v="Mayer, Michael"/>
    <s v="Rosenthal, Mark; Konner, Lawrence"/>
    <s v="Farley, Maureen"/>
    <s v="Marcus, Andrew"/>
    <m/>
    <m/>
    <m/>
    <m/>
    <m/>
    <m/>
    <m/>
    <m/>
    <m/>
    <m/>
    <m/>
    <m/>
    <m/>
    <m/>
    <m/>
    <m/>
    <m/>
    <m/>
    <m/>
    <m/>
    <m/>
    <m/>
    <m/>
    <m/>
    <m/>
    <m/>
    <m/>
    <m/>
    <m/>
    <m/>
    <m/>
    <m/>
    <m/>
    <m/>
    <m/>
    <m/>
    <m/>
    <m/>
    <m/>
    <m/>
    <m/>
    <m/>
    <m/>
    <m/>
    <m/>
    <m/>
    <m/>
    <m/>
    <m/>
    <m/>
    <m/>
    <m/>
    <m/>
    <m/>
    <m/>
    <m/>
    <m/>
    <m/>
    <m/>
    <m/>
    <m/>
    <m/>
    <m/>
    <m/>
    <m/>
    <m/>
    <m/>
    <m/>
    <m/>
    <m/>
    <m/>
    <m/>
    <m/>
    <m/>
    <m/>
    <m/>
    <m/>
    <m/>
    <m/>
    <m/>
    <m/>
    <m/>
    <m/>
    <m/>
    <m/>
    <m/>
    <m/>
    <m/>
    <m/>
    <m/>
    <m/>
    <m/>
    <m/>
    <m/>
    <m/>
    <m/>
    <m/>
    <m/>
    <m/>
    <m/>
    <m/>
    <m/>
    <m/>
    <n v="0"/>
    <n v="0"/>
    <n v="0"/>
    <n v="0"/>
    <n v="0"/>
    <n v="0"/>
    <n v="3205910"/>
    <n v="0"/>
    <m/>
    <m/>
    <m/>
    <m/>
    <m/>
    <m/>
    <m/>
    <m/>
    <m/>
    <m/>
    <m/>
    <m/>
    <m/>
    <m/>
    <m/>
    <m/>
    <m/>
    <m/>
    <m/>
    <m/>
    <m/>
    <m/>
    <m/>
    <n v="0"/>
    <n v="0"/>
    <n v="0"/>
    <m/>
    <m/>
    <m/>
    <m/>
    <m/>
    <m/>
    <m/>
    <m/>
    <m/>
    <m/>
    <m/>
    <m/>
    <m/>
    <m/>
    <m/>
    <m/>
    <m/>
    <m/>
    <m/>
    <m/>
    <m/>
    <m/>
    <m/>
    <m/>
    <m/>
    <m/>
    <m/>
    <m/>
    <m/>
    <m/>
    <m/>
    <m/>
    <m/>
    <n v="0"/>
    <n v="0"/>
    <n v="0"/>
    <n v="0"/>
    <m/>
    <m/>
    <n v="0"/>
    <n v="0"/>
    <n v="1"/>
    <n v="1"/>
    <n v="1"/>
    <m/>
    <m/>
  </r>
  <r>
    <n v="49228"/>
    <s v="Saw III"/>
    <d v="2006-10-27T00:00:00"/>
    <x v="4"/>
    <s v="T10"/>
    <n v="107"/>
    <s v="Twisted"/>
    <x v="0"/>
    <s v="Lionsgate"/>
    <x v="1"/>
    <n v="10000000"/>
    <n v="0"/>
    <m/>
    <n v="80150343"/>
    <s v="final"/>
    <n v="6.55"/>
    <n v="0"/>
    <n v="0"/>
    <n v="0"/>
    <n v="0"/>
    <s v="CAN"/>
    <m/>
    <s v="ON"/>
    <m/>
    <m/>
    <m/>
    <s v="Burg, Mark; Koules, Oren"/>
    <s v="Bousman, Darren Lynn"/>
    <s v="Whannell, Leigh"/>
    <s v="Murray, James R."/>
    <s v="Greutert, Kevin"/>
    <m/>
    <m/>
    <m/>
    <m/>
    <m/>
    <m/>
    <m/>
    <m/>
    <m/>
    <m/>
    <m/>
    <m/>
    <m/>
    <m/>
    <m/>
    <m/>
    <m/>
    <m/>
    <m/>
    <m/>
    <m/>
    <m/>
    <m/>
    <m/>
    <m/>
    <m/>
    <m/>
    <m/>
    <m/>
    <m/>
    <m/>
    <m/>
    <m/>
    <m/>
    <m/>
    <m/>
    <m/>
    <m/>
    <m/>
    <m/>
    <m/>
    <m/>
    <m/>
    <m/>
    <m/>
    <m/>
    <m/>
    <m/>
    <m/>
    <m/>
    <m/>
    <m/>
    <m/>
    <m/>
    <m/>
    <m/>
    <m/>
    <m/>
    <m/>
    <m/>
    <m/>
    <m/>
    <m/>
    <m/>
    <m/>
    <m/>
    <m/>
    <m/>
    <m/>
    <m/>
    <m/>
    <m/>
    <m/>
    <m/>
    <m/>
    <m/>
    <m/>
    <m/>
    <m/>
    <m/>
    <m/>
    <m/>
    <m/>
    <m/>
    <m/>
    <m/>
    <m/>
    <m/>
    <m/>
    <m/>
    <m/>
    <m/>
    <m/>
    <m/>
    <m/>
    <m/>
    <m/>
    <m/>
    <m/>
    <m/>
    <m/>
    <m/>
    <m/>
    <n v="0"/>
    <n v="0"/>
    <n v="0"/>
    <n v="0"/>
    <n v="0"/>
    <n v="0"/>
    <n v="12236694"/>
    <n v="0"/>
    <m/>
    <m/>
    <m/>
    <m/>
    <m/>
    <m/>
    <m/>
    <m/>
    <m/>
    <m/>
    <m/>
    <m/>
    <m/>
    <m/>
    <m/>
    <m/>
    <m/>
    <m/>
    <m/>
    <m/>
    <m/>
    <m/>
    <m/>
    <n v="0"/>
    <n v="0"/>
    <n v="0"/>
    <m/>
    <m/>
    <m/>
    <m/>
    <m/>
    <m/>
    <m/>
    <m/>
    <m/>
    <m/>
    <m/>
    <m/>
    <m/>
    <m/>
    <m/>
    <m/>
    <m/>
    <m/>
    <m/>
    <m/>
    <m/>
    <m/>
    <m/>
    <m/>
    <m/>
    <m/>
    <m/>
    <m/>
    <m/>
    <m/>
    <m/>
    <m/>
    <m/>
    <n v="0"/>
    <n v="0"/>
    <n v="0"/>
    <n v="0"/>
    <m/>
    <m/>
    <n v="0"/>
    <n v="0"/>
    <n v="1"/>
    <n v="1"/>
    <n v="1"/>
    <m/>
    <m/>
  </r>
  <r>
    <n v="49229"/>
    <s v="Running with Scissors"/>
    <d v="2006-10-27T00:00:00"/>
    <x v="4"/>
    <s v="T10"/>
    <n v="116"/>
    <s v="Plan B"/>
    <x v="6"/>
    <m/>
    <x v="1"/>
    <n v="12000000"/>
    <n v="0"/>
    <m/>
    <n v="6754898"/>
    <s v="final"/>
    <n v="6.55"/>
    <n v="0"/>
    <n v="1"/>
    <n v="0"/>
    <n v="0"/>
    <s v="US"/>
    <s v="CA"/>
    <m/>
    <m/>
    <m/>
    <m/>
    <s v="Gardner, Dede; Grey, Brad; Murphy, Ryan; Pitt, Brad"/>
    <s v="Murphy, Ryan"/>
    <s v="Murphy, Ryan"/>
    <s v="Redmond, Christopher"/>
    <s v="Smith, Byron"/>
    <s v="Fiennes, Joseph"/>
    <s v="credited non-star"/>
    <s v="Pipe"/>
    <s v="30+"/>
    <s v="Male"/>
    <s v="Caucasian"/>
    <m/>
    <s v="Bad guy"/>
    <s v="Bening, Annette"/>
    <s v="star"/>
    <s v="Cigarette"/>
    <s v="30+"/>
    <s v="Female"/>
    <s v="Caucasian"/>
    <m/>
    <s v="Good guy"/>
    <s v="Wood, Evan Rachel"/>
    <s v="credited non-star"/>
    <s v="Cigarette"/>
    <s v="Teen"/>
    <s v="Female"/>
    <s v="Caucasian"/>
    <m/>
    <s v="Good guy"/>
    <s v="Cross, Joseph"/>
    <s v="star"/>
    <s v="Cigarette"/>
    <s v="Teen"/>
    <s v="Male"/>
    <s v="Caucasian"/>
    <m/>
    <s v="Good guy"/>
    <s v="Cox, Brian"/>
    <s v="credited non-star"/>
    <s v="Cigarette"/>
    <s v="30+"/>
    <s v="Male"/>
    <s v="Caucasian"/>
    <m/>
    <s v="Good guy"/>
    <s v="Baldwin, Alec"/>
    <s v="extra"/>
    <s v="Cigarette"/>
    <s v="30+"/>
    <s v="Male"/>
    <s v="Caucasian"/>
    <m/>
    <s v="Good guy"/>
    <m/>
    <m/>
    <m/>
    <m/>
    <m/>
    <m/>
    <m/>
    <m/>
    <m/>
    <m/>
    <m/>
    <m/>
    <m/>
    <m/>
    <m/>
    <m/>
    <m/>
    <m/>
    <m/>
    <m/>
    <m/>
    <m/>
    <m/>
    <m/>
    <m/>
    <m/>
    <m/>
    <m/>
    <m/>
    <m/>
    <m/>
    <m/>
    <m/>
    <m/>
    <m/>
    <m/>
    <m/>
    <m/>
    <m/>
    <m/>
    <m/>
    <m/>
    <m/>
    <m/>
    <m/>
    <m/>
    <m/>
    <m/>
    <m/>
    <m/>
    <m/>
    <m/>
    <m/>
    <m/>
    <m/>
    <n v="175"/>
    <n v="0"/>
    <n v="18"/>
    <n v="0"/>
    <n v="193"/>
    <s v="50+"/>
    <n v="1031282"/>
    <n v="199037426"/>
    <s v="Home"/>
    <s v="Workplace"/>
    <s v="Bar/nightclub"/>
    <s v="Outdoors"/>
    <m/>
    <m/>
    <m/>
    <s v="street"/>
    <s v="Non-smoking adult"/>
    <s v="Child"/>
    <m/>
    <s v="Elsewhere in US"/>
    <m/>
    <m/>
    <m/>
    <m/>
    <m/>
    <m/>
    <m/>
    <m/>
    <m/>
    <m/>
    <m/>
    <n v="2"/>
    <n v="3"/>
    <n v="1"/>
    <m/>
    <m/>
    <m/>
    <m/>
    <m/>
    <m/>
    <m/>
    <m/>
    <m/>
    <m/>
    <m/>
    <m/>
    <m/>
    <m/>
    <m/>
    <m/>
    <m/>
    <s v="cigarette"/>
    <m/>
    <m/>
    <s v="pipe"/>
    <m/>
    <s v="cigarette"/>
    <m/>
    <s v="cigarette"/>
    <m/>
    <s v="cigarette"/>
    <m/>
    <m/>
    <m/>
    <m/>
    <s v="Tobacco use around children"/>
    <s v="Pro"/>
    <n v="6"/>
    <n v="6"/>
    <n v="6"/>
    <n v="3"/>
    <s v="Tobacco use by person under 18, tobacco use around child"/>
    <s v="minor; use near child/pregnant/ill person"/>
    <n v="0"/>
    <n v="3"/>
    <n v="6"/>
    <n v="1"/>
    <n v="1"/>
    <m/>
    <m/>
  </r>
  <r>
    <n v="49230"/>
    <s v="Santa Clause 3, The: The Escape Clause"/>
    <d v="2006-11-03T00:00:00"/>
    <x v="4"/>
    <s v="T10"/>
    <n v="98"/>
    <s v="Outlaw"/>
    <x v="1"/>
    <m/>
    <x v="3"/>
    <n v="0"/>
    <n v="0"/>
    <m/>
    <n v="84497876"/>
    <s v="final"/>
    <n v="6.55"/>
    <n v="0"/>
    <n v="0"/>
    <n v="0"/>
    <n v="0"/>
    <s v="CAN"/>
    <m/>
    <s v="BC"/>
    <s v="CAN"/>
    <m/>
    <s v="AB"/>
    <s v="Allen, Tim; Newmyer, Robert F.; Reilly, Brian; Silver, Jeffrey"/>
    <s v="Lembeck, Michael"/>
    <s v="Decter, Ed; Strauss, John J."/>
    <s v="Ferry, Emily"/>
    <s v="Finfer, David"/>
    <m/>
    <m/>
    <m/>
    <m/>
    <m/>
    <m/>
    <m/>
    <m/>
    <m/>
    <m/>
    <m/>
    <m/>
    <m/>
    <m/>
    <m/>
    <m/>
    <m/>
    <m/>
    <m/>
    <m/>
    <m/>
    <m/>
    <m/>
    <m/>
    <m/>
    <m/>
    <m/>
    <m/>
    <m/>
    <m/>
    <m/>
    <m/>
    <m/>
    <m/>
    <m/>
    <m/>
    <m/>
    <m/>
    <m/>
    <m/>
    <m/>
    <m/>
    <m/>
    <m/>
    <m/>
    <m/>
    <m/>
    <m/>
    <m/>
    <m/>
    <m/>
    <m/>
    <m/>
    <m/>
    <m/>
    <m/>
    <m/>
    <m/>
    <m/>
    <m/>
    <m/>
    <m/>
    <m/>
    <m/>
    <m/>
    <m/>
    <m/>
    <m/>
    <m/>
    <m/>
    <m/>
    <m/>
    <m/>
    <m/>
    <m/>
    <m/>
    <m/>
    <m/>
    <m/>
    <m/>
    <m/>
    <m/>
    <m/>
    <m/>
    <m/>
    <m/>
    <m/>
    <m/>
    <m/>
    <m/>
    <m/>
    <m/>
    <m/>
    <m/>
    <m/>
    <m/>
    <m/>
    <m/>
    <m/>
    <m/>
    <m/>
    <m/>
    <m/>
    <n v="0"/>
    <n v="0"/>
    <n v="0"/>
    <n v="0"/>
    <n v="0"/>
    <n v="0"/>
    <n v="12900439"/>
    <n v="0"/>
    <m/>
    <m/>
    <m/>
    <m/>
    <m/>
    <m/>
    <m/>
    <m/>
    <m/>
    <m/>
    <m/>
    <m/>
    <m/>
    <m/>
    <m/>
    <m/>
    <m/>
    <m/>
    <m/>
    <m/>
    <m/>
    <m/>
    <m/>
    <n v="0"/>
    <n v="0"/>
    <n v="0"/>
    <m/>
    <m/>
    <m/>
    <m/>
    <m/>
    <m/>
    <m/>
    <m/>
    <m/>
    <m/>
    <m/>
    <m/>
    <m/>
    <m/>
    <m/>
    <m/>
    <m/>
    <m/>
    <m/>
    <m/>
    <m/>
    <m/>
    <m/>
    <m/>
    <m/>
    <m/>
    <m/>
    <m/>
    <m/>
    <m/>
    <m/>
    <m/>
    <m/>
    <n v="0"/>
    <n v="0"/>
    <n v="0"/>
    <n v="0"/>
    <m/>
    <m/>
    <n v="0"/>
    <n v="0"/>
    <n v="1"/>
    <n v="1"/>
    <n v="1"/>
    <m/>
    <m/>
  </r>
  <r>
    <n v="49231"/>
    <s v="Flushed Away"/>
    <d v="2006-11-03T00:00:00"/>
    <x v="4"/>
    <s v="T10"/>
    <n v="86"/>
    <s v="DreamWorks Anim"/>
    <x v="3"/>
    <m/>
    <x v="2"/>
    <n v="149000000"/>
    <n v="0"/>
    <m/>
    <n v="64459316"/>
    <s v="final"/>
    <n v="6.55"/>
    <n v="0"/>
    <n v="1"/>
    <n v="0"/>
    <n v="0"/>
    <s v="UK"/>
    <m/>
    <m/>
    <m/>
    <m/>
    <m/>
    <s v="Kramer, Cecil; Lord, Peter"/>
    <s v="Bowers, David"/>
    <s v="Clement, Dick; Lloyd, Christopher; La Frenais, Ian; Keenan, Joe"/>
    <m/>
    <s v="Dapkewicz, Eric"/>
    <s v="Non-IMDb, Extra"/>
    <s v="extra"/>
    <s v="Pipe"/>
    <m/>
    <s v="Unidentified"/>
    <s v="Other"/>
    <s v="Unidentified"/>
    <m/>
    <m/>
    <m/>
    <m/>
    <m/>
    <m/>
    <m/>
    <m/>
    <m/>
    <m/>
    <m/>
    <m/>
    <m/>
    <m/>
    <m/>
    <m/>
    <m/>
    <m/>
    <m/>
    <m/>
    <m/>
    <m/>
    <m/>
    <m/>
    <m/>
    <m/>
    <m/>
    <m/>
    <m/>
    <m/>
    <m/>
    <m/>
    <m/>
    <m/>
    <m/>
    <m/>
    <m/>
    <m/>
    <m/>
    <m/>
    <m/>
    <m/>
    <m/>
    <m/>
    <m/>
    <m/>
    <m/>
    <m/>
    <m/>
    <m/>
    <m/>
    <m/>
    <m/>
    <m/>
    <m/>
    <m/>
    <m/>
    <m/>
    <m/>
    <m/>
    <m/>
    <m/>
    <m/>
    <m/>
    <m/>
    <m/>
    <m/>
    <m/>
    <m/>
    <m/>
    <m/>
    <m/>
    <m/>
    <m/>
    <m/>
    <m/>
    <m/>
    <m/>
    <m/>
    <m/>
    <m/>
    <m/>
    <m/>
    <m/>
    <m/>
    <m/>
    <m/>
    <m/>
    <m/>
    <m/>
    <m/>
    <m/>
    <m/>
    <m/>
    <m/>
    <m/>
    <n v="0"/>
    <n v="0"/>
    <n v="1"/>
    <n v="0"/>
    <n v="1"/>
    <s v="1 — 9"/>
    <n v="9841117"/>
    <n v="9841117"/>
    <s v="Home"/>
    <m/>
    <m/>
    <m/>
    <m/>
    <m/>
    <m/>
    <m/>
    <m/>
    <m/>
    <m/>
    <s v="Outside of US"/>
    <m/>
    <m/>
    <m/>
    <m/>
    <m/>
    <m/>
    <m/>
    <m/>
    <m/>
    <m/>
    <m/>
    <n v="0"/>
    <n v="0"/>
    <n v="1"/>
    <m/>
    <m/>
    <m/>
    <m/>
    <m/>
    <m/>
    <m/>
    <m/>
    <m/>
    <m/>
    <m/>
    <m/>
    <m/>
    <m/>
    <m/>
    <m/>
    <m/>
    <m/>
    <m/>
    <m/>
    <m/>
    <m/>
    <m/>
    <m/>
    <m/>
    <m/>
    <m/>
    <m/>
    <m/>
    <s v="pipe"/>
    <m/>
    <m/>
    <s v="Neutral"/>
    <n v="2"/>
    <n v="2"/>
    <n v="2"/>
    <n v="2"/>
    <m/>
    <m/>
    <n v="0"/>
    <n v="1.1399999999999999"/>
    <n v="2"/>
    <n v="1"/>
    <n v="1"/>
    <m/>
    <m/>
  </r>
  <r>
    <n v="49232"/>
    <s v="Borat!: Cultural Learnings of America for Make Benefit Glorious Nation of Kazakhstan"/>
    <d v="2006-11-03T00:00:00"/>
    <x v="4"/>
    <s v="T10"/>
    <n v="84"/>
    <s v="Everyman"/>
    <x v="5"/>
    <m/>
    <x v="1"/>
    <n v="17000000"/>
    <n v="0"/>
    <m/>
    <n v="128505958"/>
    <s v="final"/>
    <n v="6.55"/>
    <n v="0"/>
    <n v="1"/>
    <n v="0"/>
    <n v="0"/>
    <s v="VAR"/>
    <m/>
    <m/>
    <m/>
    <m/>
    <m/>
    <s v="Cohen, Sacha Baron; Roach, Jay"/>
    <s v="Charles, Larry"/>
    <s v="Cohen, Sacha Baron; Hines, Anthony; Baynham, Peter; Mazer, Dan"/>
    <s v="Hughes, Kevin"/>
    <s v="Alpert, Craig"/>
    <s v="Non-IMDb, Extra"/>
    <s v="extra"/>
    <s v="Cigarette"/>
    <s v="30+"/>
    <s v="Male"/>
    <s v="Other"/>
    <s v="Unidentified"/>
    <m/>
    <s v="Non-IMDb, Extra"/>
    <s v="extra"/>
    <s v="Cigarette"/>
    <s v="Teen"/>
    <s v="Male"/>
    <s v="Other"/>
    <s v="Unidentified"/>
    <m/>
    <s v="Non-IMDb, Extra"/>
    <s v="extra"/>
    <s v="Cigarette"/>
    <s v="30+"/>
    <s v="Female"/>
    <s v="Caucasian"/>
    <m/>
    <m/>
    <m/>
    <m/>
    <m/>
    <m/>
    <m/>
    <m/>
    <m/>
    <m/>
    <m/>
    <m/>
    <m/>
    <m/>
    <m/>
    <m/>
    <m/>
    <m/>
    <m/>
    <m/>
    <m/>
    <m/>
    <m/>
    <m/>
    <m/>
    <m/>
    <m/>
    <m/>
    <m/>
    <m/>
    <m/>
    <m/>
    <m/>
    <m/>
    <m/>
    <m/>
    <m/>
    <m/>
    <m/>
    <m/>
    <m/>
    <m/>
    <m/>
    <m/>
    <m/>
    <m/>
    <m/>
    <m/>
    <m/>
    <m/>
    <m/>
    <m/>
    <m/>
    <m/>
    <m/>
    <m/>
    <m/>
    <m/>
    <m/>
    <m/>
    <m/>
    <m/>
    <m/>
    <m/>
    <m/>
    <m/>
    <m/>
    <m/>
    <m/>
    <m/>
    <m/>
    <m/>
    <m/>
    <m/>
    <m/>
    <m/>
    <m/>
    <m/>
    <m/>
    <m/>
    <m/>
    <n v="4"/>
    <n v="0"/>
    <n v="0"/>
    <n v="0"/>
    <n v="4"/>
    <s v="1 — 9"/>
    <n v="19619230"/>
    <n v="78476920"/>
    <s v="Vehicle"/>
    <s v="Outdoors"/>
    <m/>
    <m/>
    <m/>
    <m/>
    <m/>
    <s v="street"/>
    <s v="Non-smoking adult"/>
    <m/>
    <m/>
    <s v="Elsewhere in US"/>
    <m/>
    <m/>
    <s v="Outside of US"/>
    <m/>
    <s v="Outside of US"/>
    <m/>
    <m/>
    <m/>
    <m/>
    <m/>
    <m/>
    <n v="0"/>
    <n v="0"/>
    <n v="3"/>
    <m/>
    <m/>
    <m/>
    <m/>
    <m/>
    <m/>
    <m/>
    <m/>
    <m/>
    <m/>
    <m/>
    <m/>
    <m/>
    <m/>
    <m/>
    <m/>
    <m/>
    <m/>
    <m/>
    <m/>
    <m/>
    <m/>
    <s v="cigarette"/>
    <m/>
    <m/>
    <m/>
    <m/>
    <m/>
    <m/>
    <s v="cigarette"/>
    <m/>
    <m/>
    <s v="Neutral"/>
    <n v="2"/>
    <n v="2"/>
    <n v="2"/>
    <n v="2"/>
    <s v="Tobacco use by person under 18"/>
    <s v="minor"/>
    <n v="0"/>
    <n v="1.1399999999999999"/>
    <n v="6"/>
    <n v="1"/>
    <n v="1"/>
    <m/>
    <m/>
  </r>
  <r>
    <n v="49233"/>
    <s v="Queen, The"/>
    <d v="2006-11-03T00:00:00"/>
    <x v="4"/>
    <s v="T10"/>
    <n v="97"/>
    <s v="Scott Rudin"/>
    <x v="0"/>
    <s v="Miramax"/>
    <x v="0"/>
    <n v="17000000"/>
    <n v="0"/>
    <m/>
    <n v="56437947"/>
    <s v="final"/>
    <n v="6.55"/>
    <n v="0"/>
    <n v="0"/>
    <n v="0"/>
    <n v="0"/>
    <s v="UK"/>
    <m/>
    <m/>
    <m/>
    <m/>
    <m/>
    <s v="Harries, Andy; Langan, Christine; Seaward, Tracey"/>
    <s v="Frears, Stephen"/>
    <s v="Morgan, Peter"/>
    <s v="Polley, Allen J."/>
    <s v="Zucchetti, Lucia"/>
    <m/>
    <m/>
    <m/>
    <m/>
    <m/>
    <m/>
    <m/>
    <m/>
    <m/>
    <m/>
    <m/>
    <m/>
    <m/>
    <m/>
    <m/>
    <m/>
    <m/>
    <m/>
    <m/>
    <m/>
    <m/>
    <m/>
    <m/>
    <m/>
    <m/>
    <m/>
    <m/>
    <m/>
    <m/>
    <m/>
    <m/>
    <m/>
    <m/>
    <m/>
    <m/>
    <m/>
    <m/>
    <m/>
    <m/>
    <m/>
    <m/>
    <m/>
    <m/>
    <m/>
    <m/>
    <m/>
    <m/>
    <m/>
    <m/>
    <m/>
    <m/>
    <m/>
    <m/>
    <m/>
    <m/>
    <m/>
    <m/>
    <m/>
    <m/>
    <m/>
    <m/>
    <m/>
    <m/>
    <m/>
    <m/>
    <m/>
    <m/>
    <m/>
    <m/>
    <m/>
    <m/>
    <m/>
    <m/>
    <m/>
    <m/>
    <m/>
    <m/>
    <m/>
    <m/>
    <m/>
    <m/>
    <m/>
    <m/>
    <m/>
    <m/>
    <m/>
    <m/>
    <m/>
    <m/>
    <m/>
    <m/>
    <m/>
    <m/>
    <m/>
    <m/>
    <m/>
    <m/>
    <m/>
    <m/>
    <m/>
    <m/>
    <m/>
    <m/>
    <n v="0"/>
    <n v="0"/>
    <n v="0"/>
    <n v="0"/>
    <n v="0"/>
    <n v="0"/>
    <n v="8616480"/>
    <n v="0"/>
    <m/>
    <m/>
    <m/>
    <m/>
    <m/>
    <m/>
    <m/>
    <m/>
    <m/>
    <m/>
    <m/>
    <m/>
    <m/>
    <m/>
    <m/>
    <m/>
    <m/>
    <m/>
    <m/>
    <m/>
    <m/>
    <m/>
    <m/>
    <n v="0"/>
    <n v="0"/>
    <n v="0"/>
    <m/>
    <m/>
    <m/>
    <m/>
    <m/>
    <m/>
    <m/>
    <m/>
    <m/>
    <m/>
    <m/>
    <m/>
    <m/>
    <m/>
    <m/>
    <m/>
    <m/>
    <m/>
    <m/>
    <m/>
    <m/>
    <m/>
    <m/>
    <m/>
    <m/>
    <m/>
    <m/>
    <m/>
    <m/>
    <m/>
    <m/>
    <m/>
    <m/>
    <n v="0"/>
    <n v="0"/>
    <n v="0"/>
    <n v="0"/>
    <m/>
    <m/>
    <n v="0"/>
    <n v="0"/>
    <n v="1"/>
    <n v="1"/>
    <n v="1"/>
    <m/>
    <m/>
  </r>
  <r>
    <n v="49234"/>
    <s v="Stranger than Fiction"/>
    <d v="2006-11-10T00:00:00"/>
    <x v="4"/>
    <s v="T10"/>
    <n v="113"/>
    <s v="Mandate"/>
    <x v="6"/>
    <m/>
    <x v="0"/>
    <n v="38000000"/>
    <n v="0"/>
    <m/>
    <n v="40137776"/>
    <s v="final"/>
    <n v="6.55"/>
    <n v="0"/>
    <n v="1"/>
    <n v="0"/>
    <n v="0"/>
    <s v="US"/>
    <s v="IL"/>
    <m/>
    <m/>
    <m/>
    <m/>
    <s v="Doran, Lindsay"/>
    <s v="Forster, Marc"/>
    <s v="Helm, Zach"/>
    <s v="Bankins, Peter"/>
    <s v="Chesse, Matt"/>
    <s v="Thompson, Emma"/>
    <s v="star"/>
    <s v="Cigarette"/>
    <s v="30+"/>
    <s v="Female"/>
    <s v="Caucasian"/>
    <m/>
    <m/>
    <m/>
    <m/>
    <m/>
    <m/>
    <m/>
    <m/>
    <m/>
    <m/>
    <m/>
    <m/>
    <m/>
    <m/>
    <m/>
    <m/>
    <m/>
    <m/>
    <m/>
    <m/>
    <m/>
    <m/>
    <m/>
    <m/>
    <m/>
    <m/>
    <m/>
    <m/>
    <m/>
    <m/>
    <m/>
    <m/>
    <m/>
    <m/>
    <m/>
    <m/>
    <m/>
    <m/>
    <m/>
    <m/>
    <m/>
    <m/>
    <m/>
    <m/>
    <m/>
    <m/>
    <m/>
    <m/>
    <m/>
    <m/>
    <m/>
    <m/>
    <m/>
    <m/>
    <m/>
    <m/>
    <m/>
    <m/>
    <m/>
    <m/>
    <m/>
    <m/>
    <m/>
    <m/>
    <m/>
    <m/>
    <m/>
    <m/>
    <m/>
    <m/>
    <m/>
    <m/>
    <m/>
    <m/>
    <m/>
    <m/>
    <m/>
    <m/>
    <m/>
    <m/>
    <m/>
    <m/>
    <m/>
    <m/>
    <m/>
    <m/>
    <m/>
    <m/>
    <m/>
    <m/>
    <m/>
    <m/>
    <m/>
    <m/>
    <m/>
    <m/>
    <m/>
    <n v="55"/>
    <n v="0"/>
    <n v="0"/>
    <n v="0"/>
    <n v="55"/>
    <s v="50+"/>
    <n v="6127905"/>
    <n v="337034775"/>
    <s v="Workplace"/>
    <s v="Outdoors"/>
    <m/>
    <m/>
    <m/>
    <m/>
    <m/>
    <s v="rooftop, outside of building, outside market"/>
    <s v="Non-smoking adult"/>
    <m/>
    <m/>
    <s v="Elsewhere in US"/>
    <m/>
    <m/>
    <m/>
    <m/>
    <m/>
    <m/>
    <m/>
    <m/>
    <m/>
    <m/>
    <m/>
    <n v="1"/>
    <n v="0"/>
    <n v="0"/>
    <s v="Comment by actor/actress"/>
    <s v="Queen Latifah offers several times to help Thompson quit. She also says &quot;It may save your life.&quot;"/>
    <m/>
    <s v="Health of Smoker"/>
    <s v="Visual clue"/>
    <m/>
    <s v="Last scene when listing things people can take comfort in (a subtle hint) a box of Brand New Day patches are placed on Thompson's typewriter."/>
    <s v="Health of Smoker"/>
    <m/>
    <m/>
    <m/>
    <m/>
    <m/>
    <m/>
    <m/>
    <m/>
    <m/>
    <m/>
    <m/>
    <m/>
    <m/>
    <m/>
    <m/>
    <m/>
    <s v="cigarette"/>
    <m/>
    <s v="cigarette"/>
    <m/>
    <m/>
    <m/>
    <m/>
    <m/>
    <s v="Anti"/>
    <n v="6"/>
    <n v="0"/>
    <n v="6"/>
    <n v="3"/>
    <s v="Negative consequences of tobacco use"/>
    <m/>
    <n v="1"/>
    <n v="2.14"/>
    <n v="5"/>
    <n v="1"/>
    <n v="1"/>
    <m/>
    <m/>
  </r>
  <r>
    <n v="49235"/>
    <s v="Good Year, A"/>
    <d v="2006-11-10T00:00:00"/>
    <x v="4"/>
    <s v="T10"/>
    <n v="118"/>
    <s v="Scott Free"/>
    <x v="5"/>
    <m/>
    <x v="0"/>
    <n v="35000000"/>
    <n v="0"/>
    <m/>
    <n v="7458269"/>
    <s v="final"/>
    <n v="6.55"/>
    <n v="0"/>
    <n v="1"/>
    <n v="0"/>
    <n v="0"/>
    <s v="UK"/>
    <m/>
    <m/>
    <s v="France"/>
    <m/>
    <m/>
    <s v="Klein, Marc"/>
    <s v="Scott, Ridley"/>
    <s v="Scott, Ridley"/>
    <s v="Cressend, Stéphane"/>
    <s v="Dorn, Dody"/>
    <s v="Highmore, Freddie"/>
    <s v="credited non-star"/>
    <s v="Cigar"/>
    <s v="Child"/>
    <s v="Male"/>
    <s v="Caucasian"/>
    <m/>
    <m/>
    <s v="Crowe, Russell"/>
    <s v="star"/>
    <s v="Cigar"/>
    <s v="30+"/>
    <s v="Male"/>
    <s v="Caucasian"/>
    <m/>
    <m/>
    <s v="Finney, Albert"/>
    <s v="credited non-star"/>
    <s v="Cigar"/>
    <s v="30+"/>
    <s v="Male"/>
    <s v="Caucasian"/>
    <m/>
    <m/>
    <s v="Punjabi, Archie"/>
    <s v="credited non-star"/>
    <s v="Cigarette"/>
    <s v="20-30"/>
    <s v="Male"/>
    <s v="Other"/>
    <s v="Unidentified"/>
    <m/>
    <s v="Candelier, Isabelle"/>
    <s v="credited non-star"/>
    <s v="Cigarette"/>
    <s v="30+"/>
    <s v="Female"/>
    <s v="Caucasian"/>
    <m/>
    <m/>
    <s v="Herlin, Jaques"/>
    <s v="credited non-star"/>
    <s v="Cigarette"/>
    <s v="30+"/>
    <s v="Male"/>
    <s v="Caucasian"/>
    <m/>
    <m/>
    <s v="Non-IMDb, Extra"/>
    <s v="extra"/>
    <s v="Cigarette"/>
    <s v="20-30"/>
    <s v="Male"/>
    <s v="Caucasian"/>
    <m/>
    <m/>
    <s v="Non-IMDb, Extra"/>
    <s v="extra"/>
    <s v="Cigar"/>
    <s v="20-30"/>
    <s v="Male"/>
    <s v="Caucasian"/>
    <m/>
    <m/>
    <s v="Crowe, Russell"/>
    <s v="star"/>
    <s v="Pipe"/>
    <s v="30+"/>
    <s v="Male"/>
    <s v="Caucasian"/>
    <m/>
    <m/>
    <m/>
    <m/>
    <m/>
    <m/>
    <m/>
    <m/>
    <m/>
    <m/>
    <m/>
    <m/>
    <m/>
    <m/>
    <m/>
    <m/>
    <m/>
    <m/>
    <m/>
    <m/>
    <m/>
    <m/>
    <m/>
    <m/>
    <m/>
    <m/>
    <m/>
    <m/>
    <m/>
    <m/>
    <m/>
    <m/>
    <m/>
    <n v="20"/>
    <n v="40"/>
    <n v="4"/>
    <n v="0"/>
    <n v="64"/>
    <s v="50+"/>
    <n v="1138667"/>
    <n v="72874688"/>
    <s v="Home"/>
    <s v="Workplace"/>
    <s v="Outdoors"/>
    <m/>
    <m/>
    <m/>
    <s v="in photo of Uncle Harry seen several times"/>
    <s v="backyard, street, outdoor café"/>
    <s v="Non-smoking adult"/>
    <s v="Child"/>
    <m/>
    <s v="Outside of US"/>
    <m/>
    <m/>
    <m/>
    <m/>
    <m/>
    <m/>
    <m/>
    <m/>
    <m/>
    <m/>
    <m/>
    <n v="2"/>
    <n v="5"/>
    <n v="2"/>
    <m/>
    <m/>
    <m/>
    <m/>
    <m/>
    <m/>
    <m/>
    <m/>
    <m/>
    <m/>
    <m/>
    <m/>
    <m/>
    <m/>
    <m/>
    <m/>
    <m/>
    <m/>
    <s v="cigar"/>
    <m/>
    <s v="cigar; pipe"/>
    <s v="cigarette; cigar"/>
    <s v="cigarette"/>
    <m/>
    <m/>
    <s v="cigar"/>
    <m/>
    <m/>
    <m/>
    <m/>
    <s v="cigar"/>
    <s v="trying to be older, like uncle"/>
    <s v="Pro"/>
    <n v="6"/>
    <n v="6"/>
    <n v="6"/>
    <n v="3"/>
    <s v="Tobacco use by person under 18, tobacco use around child"/>
    <s v="minor; use near child/pregnant/ill person"/>
    <n v="0"/>
    <n v="3"/>
    <n v="6"/>
    <n v="1"/>
    <n v="1"/>
    <m/>
    <m/>
  </r>
  <r>
    <n v="49236"/>
    <s v="Babel"/>
    <d v="2006-11-10T00:00:00"/>
    <x v="4"/>
    <s v="T10"/>
    <n v="142"/>
    <s v="Media Rights Cap."/>
    <x v="3"/>
    <m/>
    <x v="1"/>
    <n v="25000000"/>
    <n v="0"/>
    <m/>
    <n v="34300771"/>
    <s v="final"/>
    <n v="6.55"/>
    <n v="0"/>
    <n v="1"/>
    <n v="0"/>
    <n v="0"/>
    <s v="VAR"/>
    <m/>
    <m/>
    <m/>
    <m/>
    <m/>
    <s v="Golin, Steve; Iñárritu, Alejandro González; Kilik, Jon"/>
    <s v="Iñárritu, Alejandro González"/>
    <s v="Arriaga, Guillermo"/>
    <s v="Gonzalez, Otniel"/>
    <s v="Crise, Douglas"/>
    <s v="Bernal, Gael Garcia"/>
    <s v="credited non-star"/>
    <s v="Cigarette"/>
    <s v="20-30"/>
    <s v="Male"/>
    <s v="Hispanic"/>
    <m/>
    <m/>
    <s v="Non-IMDb, Extra"/>
    <s v="extra"/>
    <s v="Cigarette"/>
    <s v="20-30"/>
    <s v="Male"/>
    <s v="Asian"/>
    <m/>
    <m/>
    <s v="Non-IMDb, Extra"/>
    <s v="extra"/>
    <s v="Cigarette"/>
    <s v="20-30"/>
    <s v="Male"/>
    <s v="Asian"/>
    <m/>
    <m/>
    <s v="Non-IMDb, Extra"/>
    <s v="extra"/>
    <s v="Cigarette"/>
    <s v="30+"/>
    <s v="Male"/>
    <s v="Hispanic"/>
    <m/>
    <m/>
    <s v="Non-IMDb, Extra"/>
    <s v="extra"/>
    <s v="Cigarette"/>
    <s v="30+"/>
    <s v="Female"/>
    <s v="Hispanic"/>
    <m/>
    <m/>
    <m/>
    <m/>
    <m/>
    <m/>
    <m/>
    <m/>
    <m/>
    <m/>
    <m/>
    <m/>
    <m/>
    <m/>
    <m/>
    <m/>
    <m/>
    <m/>
    <m/>
    <m/>
    <m/>
    <m/>
    <m/>
    <m/>
    <m/>
    <m/>
    <m/>
    <m/>
    <m/>
    <m/>
    <m/>
    <m/>
    <m/>
    <m/>
    <m/>
    <m/>
    <m/>
    <m/>
    <m/>
    <m/>
    <m/>
    <m/>
    <m/>
    <m/>
    <m/>
    <m/>
    <m/>
    <m/>
    <m/>
    <m/>
    <m/>
    <m/>
    <m/>
    <m/>
    <m/>
    <m/>
    <m/>
    <m/>
    <m/>
    <m/>
    <m/>
    <m/>
    <m/>
    <m/>
    <m/>
    <n v="33"/>
    <n v="0"/>
    <n v="0"/>
    <n v="0"/>
    <n v="33"/>
    <s v="30 — 49"/>
    <n v="5236759"/>
    <n v="172813047"/>
    <s v="Bar/nightclub"/>
    <s v="Outdoors"/>
    <m/>
    <m/>
    <m/>
    <m/>
    <m/>
    <s v="street, outdoor wedding"/>
    <s v="Non-smoking adult"/>
    <s v="Child"/>
    <m/>
    <s v="Outside of US"/>
    <m/>
    <m/>
    <m/>
    <m/>
    <m/>
    <m/>
    <m/>
    <m/>
    <m/>
    <m/>
    <m/>
    <n v="0"/>
    <n v="1"/>
    <n v="4"/>
    <m/>
    <m/>
    <m/>
    <m/>
    <m/>
    <m/>
    <m/>
    <m/>
    <m/>
    <m/>
    <m/>
    <m/>
    <m/>
    <m/>
    <m/>
    <m/>
    <m/>
    <m/>
    <m/>
    <s v="cigarette"/>
    <s v="cigarette"/>
    <m/>
    <m/>
    <m/>
    <m/>
    <m/>
    <m/>
    <m/>
    <m/>
    <m/>
    <m/>
    <m/>
    <s v="Pro"/>
    <n v="6"/>
    <n v="6"/>
    <n v="4"/>
    <n v="3"/>
    <s v="Tobacco use around child"/>
    <s v="use near child/pregnant/ill person"/>
    <n v="0"/>
    <n v="2.71"/>
    <n v="6"/>
    <n v="1"/>
    <n v="1"/>
    <m/>
    <m/>
  </r>
  <r>
    <n v="49237"/>
    <s v="Return, The"/>
    <d v="2006-11-10T00:00:00"/>
    <x v="4"/>
    <s v="T10"/>
    <n v="85"/>
    <s v="Intrepid"/>
    <x v="0"/>
    <s v="Relativity"/>
    <x v="0"/>
    <n v="15000000"/>
    <n v="0"/>
    <m/>
    <n v="7744785"/>
    <s v="final"/>
    <n v="6.55"/>
    <n v="0"/>
    <n v="0"/>
    <n v="0"/>
    <n v="0"/>
    <s v="US"/>
    <s v="TX"/>
    <m/>
    <m/>
    <m/>
    <m/>
    <s v="Ryder, Aaron; Silver, Jeffrey"/>
    <s v="Kapadia, Asif"/>
    <s v="Sussman, Adam"/>
    <s v="Wooten, Koen"/>
    <s v="Simpson, Claire"/>
    <m/>
    <m/>
    <m/>
    <m/>
    <m/>
    <m/>
    <m/>
    <m/>
    <m/>
    <m/>
    <m/>
    <m/>
    <m/>
    <m/>
    <m/>
    <m/>
    <m/>
    <m/>
    <m/>
    <m/>
    <m/>
    <m/>
    <m/>
    <m/>
    <m/>
    <m/>
    <m/>
    <m/>
    <m/>
    <m/>
    <m/>
    <m/>
    <m/>
    <m/>
    <m/>
    <m/>
    <m/>
    <m/>
    <m/>
    <m/>
    <m/>
    <m/>
    <m/>
    <m/>
    <m/>
    <m/>
    <m/>
    <m/>
    <m/>
    <m/>
    <m/>
    <m/>
    <m/>
    <m/>
    <m/>
    <m/>
    <m/>
    <m/>
    <m/>
    <m/>
    <m/>
    <m/>
    <m/>
    <m/>
    <m/>
    <m/>
    <m/>
    <m/>
    <m/>
    <m/>
    <m/>
    <m/>
    <m/>
    <m/>
    <m/>
    <m/>
    <m/>
    <m/>
    <m/>
    <m/>
    <m/>
    <m/>
    <m/>
    <m/>
    <m/>
    <m/>
    <m/>
    <m/>
    <m/>
    <m/>
    <m/>
    <m/>
    <m/>
    <m/>
    <m/>
    <m/>
    <m/>
    <m/>
    <m/>
    <m/>
    <m/>
    <m/>
    <m/>
    <n v="0"/>
    <n v="0"/>
    <n v="0"/>
    <n v="0"/>
    <n v="0"/>
    <n v="0"/>
    <n v="1182410"/>
    <n v="0"/>
    <m/>
    <m/>
    <m/>
    <m/>
    <m/>
    <m/>
    <m/>
    <m/>
    <m/>
    <m/>
    <m/>
    <m/>
    <m/>
    <m/>
    <m/>
    <m/>
    <m/>
    <m/>
    <m/>
    <m/>
    <m/>
    <m/>
    <m/>
    <n v="0"/>
    <n v="0"/>
    <n v="0"/>
    <m/>
    <m/>
    <m/>
    <m/>
    <m/>
    <m/>
    <m/>
    <m/>
    <m/>
    <m/>
    <m/>
    <m/>
    <m/>
    <m/>
    <m/>
    <m/>
    <m/>
    <m/>
    <m/>
    <m/>
    <m/>
    <m/>
    <m/>
    <m/>
    <m/>
    <m/>
    <m/>
    <m/>
    <m/>
    <m/>
    <m/>
    <m/>
    <m/>
    <n v="0"/>
    <n v="0"/>
    <n v="0"/>
    <n v="0"/>
    <m/>
    <m/>
    <n v="0"/>
    <n v="0"/>
    <n v="1"/>
    <n v="1"/>
    <n v="1"/>
    <m/>
    <m/>
  </r>
  <r>
    <n v="49238"/>
    <s v="Happy Feet"/>
    <d v="2006-11-17T00:00:00"/>
    <x v="4"/>
    <s v="T10"/>
    <n v="98"/>
    <s v="Kennedy Miller"/>
    <x v="4"/>
    <m/>
    <x v="2"/>
    <n v="100000000"/>
    <n v="0"/>
    <m/>
    <n v="197992827"/>
    <s v="final"/>
    <n v="6.55"/>
    <n v="0"/>
    <n v="0"/>
    <n v="0"/>
    <n v="0"/>
    <s v="Australia"/>
    <m/>
    <m/>
    <m/>
    <m/>
    <m/>
    <s v="Miller, Bill; Miller, George; Mitchell, Doug"/>
    <s v="Miller, George"/>
    <s v="Miller, George; Coleman, Warren; Collee, John; Morris, Judy"/>
    <m/>
    <s v="Gazal, Christian"/>
    <m/>
    <m/>
    <m/>
    <m/>
    <m/>
    <m/>
    <m/>
    <m/>
    <m/>
    <m/>
    <m/>
    <m/>
    <m/>
    <m/>
    <m/>
    <m/>
    <m/>
    <m/>
    <m/>
    <m/>
    <m/>
    <m/>
    <m/>
    <m/>
    <m/>
    <m/>
    <m/>
    <m/>
    <m/>
    <m/>
    <m/>
    <m/>
    <m/>
    <m/>
    <m/>
    <m/>
    <m/>
    <m/>
    <m/>
    <m/>
    <m/>
    <m/>
    <m/>
    <m/>
    <m/>
    <m/>
    <m/>
    <m/>
    <m/>
    <m/>
    <m/>
    <m/>
    <m/>
    <m/>
    <m/>
    <m/>
    <m/>
    <m/>
    <m/>
    <m/>
    <m/>
    <m/>
    <m/>
    <m/>
    <m/>
    <m/>
    <m/>
    <m/>
    <m/>
    <m/>
    <m/>
    <m/>
    <m/>
    <m/>
    <m/>
    <m/>
    <m/>
    <m/>
    <m/>
    <m/>
    <m/>
    <m/>
    <m/>
    <m/>
    <m/>
    <m/>
    <m/>
    <m/>
    <m/>
    <m/>
    <m/>
    <m/>
    <m/>
    <m/>
    <m/>
    <m/>
    <m/>
    <m/>
    <m/>
    <m/>
    <m/>
    <m/>
    <m/>
    <n v="0"/>
    <n v="0"/>
    <n v="0"/>
    <n v="0"/>
    <n v="0"/>
    <n v="0"/>
    <n v="30227913"/>
    <n v="0"/>
    <m/>
    <m/>
    <m/>
    <m/>
    <m/>
    <m/>
    <m/>
    <m/>
    <m/>
    <m/>
    <m/>
    <m/>
    <m/>
    <m/>
    <m/>
    <m/>
    <m/>
    <m/>
    <m/>
    <m/>
    <m/>
    <m/>
    <m/>
    <n v="0"/>
    <n v="0"/>
    <n v="0"/>
    <m/>
    <m/>
    <m/>
    <m/>
    <m/>
    <m/>
    <m/>
    <m/>
    <m/>
    <m/>
    <m/>
    <m/>
    <m/>
    <m/>
    <m/>
    <m/>
    <m/>
    <m/>
    <m/>
    <m/>
    <m/>
    <m/>
    <m/>
    <m/>
    <m/>
    <m/>
    <m/>
    <m/>
    <m/>
    <m/>
    <m/>
    <m/>
    <m/>
    <n v="0"/>
    <n v="0"/>
    <n v="0"/>
    <n v="0"/>
    <m/>
    <m/>
    <n v="0"/>
    <n v="0"/>
    <n v="1"/>
    <n v="1"/>
    <n v="1"/>
    <m/>
    <m/>
  </r>
  <r>
    <n v="49239"/>
    <s v="Casino Royale"/>
    <d v="2006-11-17T00:00:00"/>
    <x v="4"/>
    <s v="T10"/>
    <n v="144"/>
    <s v="United Artists"/>
    <x v="6"/>
    <m/>
    <x v="0"/>
    <n v="150000000"/>
    <n v="0"/>
    <m/>
    <n v="167007184"/>
    <s v="final"/>
    <n v="6.55"/>
    <n v="0"/>
    <n v="0"/>
    <n v="0"/>
    <n v="0"/>
    <s v="Czech Republic"/>
    <m/>
    <m/>
    <m/>
    <m/>
    <m/>
    <s v="Broccoli, Barbara"/>
    <s v="Campbell, Martin"/>
    <s v="Purvis, Neal; Wade, Robert; Haggis, Paul"/>
    <s v="Teiger, Ty"/>
    <s v="Baird, Stuart"/>
    <m/>
    <m/>
    <m/>
    <m/>
    <m/>
    <m/>
    <m/>
    <m/>
    <m/>
    <m/>
    <m/>
    <m/>
    <m/>
    <m/>
    <m/>
    <m/>
    <m/>
    <m/>
    <m/>
    <m/>
    <m/>
    <m/>
    <m/>
    <m/>
    <m/>
    <m/>
    <m/>
    <m/>
    <m/>
    <m/>
    <m/>
    <m/>
    <m/>
    <m/>
    <m/>
    <m/>
    <m/>
    <m/>
    <m/>
    <m/>
    <m/>
    <m/>
    <m/>
    <m/>
    <m/>
    <m/>
    <m/>
    <m/>
    <m/>
    <m/>
    <m/>
    <m/>
    <m/>
    <m/>
    <m/>
    <m/>
    <m/>
    <m/>
    <m/>
    <m/>
    <m/>
    <m/>
    <m/>
    <m/>
    <m/>
    <m/>
    <m/>
    <m/>
    <m/>
    <m/>
    <m/>
    <m/>
    <m/>
    <m/>
    <m/>
    <m/>
    <m/>
    <m/>
    <m/>
    <m/>
    <m/>
    <m/>
    <m/>
    <m/>
    <m/>
    <m/>
    <m/>
    <m/>
    <m/>
    <m/>
    <m/>
    <m/>
    <m/>
    <m/>
    <m/>
    <m/>
    <m/>
    <m/>
    <m/>
    <m/>
    <m/>
    <m/>
    <m/>
    <n v="0"/>
    <n v="0"/>
    <n v="0"/>
    <n v="0"/>
    <n v="0"/>
    <n v="0"/>
    <n v="25497280"/>
    <n v="0"/>
    <m/>
    <m/>
    <m/>
    <m/>
    <m/>
    <m/>
    <m/>
    <m/>
    <m/>
    <m/>
    <m/>
    <m/>
    <m/>
    <m/>
    <m/>
    <m/>
    <m/>
    <m/>
    <m/>
    <m/>
    <m/>
    <m/>
    <m/>
    <n v="0"/>
    <n v="0"/>
    <n v="0"/>
    <m/>
    <m/>
    <m/>
    <m/>
    <m/>
    <m/>
    <m/>
    <m/>
    <m/>
    <m/>
    <m/>
    <m/>
    <m/>
    <m/>
    <m/>
    <m/>
    <m/>
    <m/>
    <m/>
    <m/>
    <m/>
    <m/>
    <m/>
    <m/>
    <m/>
    <m/>
    <m/>
    <m/>
    <m/>
    <m/>
    <m/>
    <m/>
    <m/>
    <n v="0"/>
    <n v="0"/>
    <n v="0"/>
    <n v="0"/>
    <m/>
    <m/>
    <n v="0"/>
    <n v="0"/>
    <n v="1"/>
    <n v="1"/>
    <n v="1"/>
    <m/>
    <m/>
  </r>
  <r>
    <n v="49240"/>
    <s v="Déjà Vu"/>
    <d v="2006-11-22T00:00:00"/>
    <x v="4"/>
    <s v="T10"/>
    <n v="128"/>
    <s v="Bruckheimer"/>
    <x v="1"/>
    <m/>
    <x v="0"/>
    <n v="75000000"/>
    <n v="0"/>
    <m/>
    <n v="64034835"/>
    <s v="final"/>
    <n v="6.55"/>
    <n v="0"/>
    <n v="1"/>
    <n v="0"/>
    <n v="0"/>
    <s v="US"/>
    <s v="LA"/>
    <m/>
    <m/>
    <m/>
    <m/>
    <s v="Bruckheimer, Jerry"/>
    <s v="Scott, Tony"/>
    <s v="Marsilii, Bill; Rossio, Terry"/>
    <s v="Miloyevich, Don"/>
    <s v="Hellmann, Jason"/>
    <s v="Howe, Brian"/>
    <s v="credited non-star"/>
    <s v="Cigarette"/>
    <s v="30+"/>
    <s v="Male"/>
    <s v="Caucasian"/>
    <m/>
    <s v="Good guy"/>
    <s v="Caviezel, James"/>
    <s v="credited non-star"/>
    <s v="Cigarette"/>
    <s v="30+"/>
    <s v="Male"/>
    <s v="Caucasian"/>
    <m/>
    <s v="Bad guy"/>
    <s v="Non-IMDb, Extra"/>
    <s v="extra"/>
    <s v="Cigarette"/>
    <s v="20-30"/>
    <s v="Male"/>
    <s v="Caucasian"/>
    <m/>
    <m/>
    <s v="Non-IMDb, Extra"/>
    <s v="extra"/>
    <s v="Cigarette"/>
    <s v="30+"/>
    <s v="Male"/>
    <s v="Caucasian"/>
    <m/>
    <m/>
    <s v="Non-IMDb, Extra"/>
    <s v="extra"/>
    <s v="Cigarette"/>
    <s v="30+"/>
    <s v="Male"/>
    <s v="Caucasian"/>
    <m/>
    <m/>
    <s v="Non-IMDb, Extra"/>
    <s v="extra"/>
    <s v="Cigarette"/>
    <s v="30+"/>
    <s v="Male"/>
    <s v="Caucasian"/>
    <m/>
    <m/>
    <m/>
    <m/>
    <m/>
    <m/>
    <m/>
    <m/>
    <m/>
    <m/>
    <m/>
    <m/>
    <m/>
    <m/>
    <m/>
    <m/>
    <m/>
    <m/>
    <m/>
    <m/>
    <m/>
    <m/>
    <m/>
    <m/>
    <m/>
    <m/>
    <m/>
    <m/>
    <m/>
    <m/>
    <m/>
    <m/>
    <m/>
    <m/>
    <m/>
    <m/>
    <m/>
    <m/>
    <m/>
    <m/>
    <m/>
    <m/>
    <m/>
    <m/>
    <m/>
    <m/>
    <m/>
    <m/>
    <m/>
    <m/>
    <m/>
    <m/>
    <m/>
    <m/>
    <m/>
    <m/>
    <m/>
    <n v="33"/>
    <n v="0"/>
    <n v="0"/>
    <n v="0"/>
    <n v="33"/>
    <s v="30 — 49"/>
    <n v="9776311"/>
    <n v="322618263"/>
    <s v="Vehicle"/>
    <s v="Outdoors"/>
    <m/>
    <m/>
    <m/>
    <m/>
    <s v="prison cell"/>
    <s v="outside funeral, street"/>
    <s v="Non-smoking adult"/>
    <m/>
    <m/>
    <s v="Elsewhere in US"/>
    <m/>
    <m/>
    <m/>
    <m/>
    <m/>
    <m/>
    <m/>
    <m/>
    <m/>
    <m/>
    <m/>
    <n v="0"/>
    <n v="2"/>
    <n v="4"/>
    <s v="No smoking sign"/>
    <m/>
    <m/>
    <m/>
    <m/>
    <m/>
    <m/>
    <m/>
    <m/>
    <m/>
    <m/>
    <m/>
    <m/>
    <m/>
    <m/>
    <m/>
    <m/>
    <m/>
    <m/>
    <m/>
    <s v="cigarette"/>
    <m/>
    <m/>
    <s v="cigarette"/>
    <s v="cigarette"/>
    <m/>
    <m/>
    <s v="cigarette"/>
    <m/>
    <m/>
    <m/>
    <m/>
    <s v="Pro"/>
    <n v="6"/>
    <n v="6"/>
    <n v="4"/>
    <n v="3"/>
    <m/>
    <m/>
    <n v="0"/>
    <n v="2.71"/>
    <n v="4"/>
    <n v="1"/>
    <n v="1"/>
    <m/>
    <s v="No smoking sign in hospital and on boat."/>
  </r>
  <r>
    <n v="49241"/>
    <s v="Deck the Halls"/>
    <d v="2006-11-22T00:00:00"/>
    <x v="4"/>
    <s v="T10"/>
    <n v="95"/>
    <s v="Regency"/>
    <x v="5"/>
    <m/>
    <x v="2"/>
    <n v="51000000"/>
    <n v="0"/>
    <m/>
    <n v="35092918"/>
    <s v="final"/>
    <n v="6.55"/>
    <n v="0"/>
    <n v="0"/>
    <n v="0"/>
    <n v="0"/>
    <s v="CAN"/>
    <m/>
    <s v="BC"/>
    <m/>
    <m/>
    <m/>
    <s v="Costigan, Michael"/>
    <s v="Whitesell, John"/>
    <s v="Corman, Matt; Ord, Chris; Rhymer, Don"/>
    <s v="McLaughlin, Wayne"/>
    <s v="Hirsch, Paul"/>
    <m/>
    <m/>
    <m/>
    <m/>
    <m/>
    <m/>
    <m/>
    <m/>
    <m/>
    <m/>
    <m/>
    <m/>
    <m/>
    <m/>
    <m/>
    <m/>
    <m/>
    <m/>
    <m/>
    <m/>
    <m/>
    <m/>
    <m/>
    <m/>
    <m/>
    <m/>
    <m/>
    <m/>
    <m/>
    <m/>
    <m/>
    <m/>
    <m/>
    <m/>
    <m/>
    <m/>
    <m/>
    <m/>
    <m/>
    <m/>
    <m/>
    <m/>
    <m/>
    <m/>
    <m/>
    <m/>
    <m/>
    <m/>
    <m/>
    <m/>
    <m/>
    <m/>
    <m/>
    <m/>
    <m/>
    <m/>
    <m/>
    <m/>
    <m/>
    <m/>
    <m/>
    <m/>
    <m/>
    <m/>
    <m/>
    <m/>
    <m/>
    <m/>
    <m/>
    <m/>
    <m/>
    <m/>
    <m/>
    <m/>
    <m/>
    <m/>
    <m/>
    <m/>
    <m/>
    <m/>
    <m/>
    <m/>
    <m/>
    <m/>
    <m/>
    <m/>
    <m/>
    <m/>
    <m/>
    <m/>
    <m/>
    <m/>
    <m/>
    <m/>
    <m/>
    <m/>
    <m/>
    <m/>
    <m/>
    <m/>
    <m/>
    <m/>
    <m/>
    <n v="0"/>
    <n v="0"/>
    <n v="0"/>
    <n v="0"/>
    <n v="0"/>
    <n v="0"/>
    <n v="5357697"/>
    <n v="0"/>
    <m/>
    <m/>
    <m/>
    <m/>
    <m/>
    <m/>
    <m/>
    <m/>
    <m/>
    <m/>
    <m/>
    <m/>
    <m/>
    <m/>
    <m/>
    <m/>
    <m/>
    <m/>
    <m/>
    <m/>
    <m/>
    <m/>
    <m/>
    <n v="0"/>
    <n v="0"/>
    <n v="0"/>
    <m/>
    <m/>
    <m/>
    <m/>
    <m/>
    <m/>
    <m/>
    <m/>
    <m/>
    <m/>
    <m/>
    <m/>
    <m/>
    <m/>
    <m/>
    <m/>
    <m/>
    <m/>
    <m/>
    <m/>
    <m/>
    <m/>
    <m/>
    <m/>
    <m/>
    <m/>
    <m/>
    <m/>
    <m/>
    <m/>
    <m/>
    <m/>
    <m/>
    <n v="0"/>
    <n v="0"/>
    <n v="0"/>
    <n v="0"/>
    <m/>
    <m/>
    <n v="0"/>
    <n v="0"/>
    <n v="1"/>
    <n v="1"/>
    <n v="1"/>
    <m/>
    <m/>
  </r>
  <r>
    <n v="49243"/>
    <s v="Fountain, The"/>
    <d v="2006-11-22T00:00:00"/>
    <x v="4"/>
    <s v="T10"/>
    <n v="96"/>
    <s v="Regency"/>
    <x v="5"/>
    <m/>
    <x v="0"/>
    <n v="35000000"/>
    <n v="0"/>
    <m/>
    <n v="10139254"/>
    <s v="final"/>
    <n v="6.55"/>
    <n v="0"/>
    <n v="0"/>
    <n v="0"/>
    <n v="0"/>
    <s v="CAN"/>
    <m/>
    <s v="QC"/>
    <m/>
    <m/>
    <m/>
    <s v="Milchan, Arnon"/>
    <s v="Aronofsky, Darren"/>
    <s v="Aronofsky, Darren"/>
    <s v="Chamberland, Simon"/>
    <s v="Rabinowitz, Jay"/>
    <m/>
    <m/>
    <m/>
    <m/>
    <m/>
    <m/>
    <m/>
    <m/>
    <m/>
    <m/>
    <m/>
    <m/>
    <m/>
    <m/>
    <m/>
    <m/>
    <m/>
    <m/>
    <m/>
    <m/>
    <m/>
    <m/>
    <m/>
    <m/>
    <m/>
    <m/>
    <m/>
    <m/>
    <m/>
    <m/>
    <m/>
    <m/>
    <m/>
    <m/>
    <m/>
    <m/>
    <m/>
    <m/>
    <m/>
    <m/>
    <m/>
    <m/>
    <m/>
    <m/>
    <m/>
    <m/>
    <m/>
    <m/>
    <m/>
    <m/>
    <m/>
    <m/>
    <m/>
    <m/>
    <m/>
    <m/>
    <m/>
    <m/>
    <m/>
    <m/>
    <m/>
    <m/>
    <m/>
    <m/>
    <m/>
    <m/>
    <m/>
    <m/>
    <m/>
    <m/>
    <m/>
    <m/>
    <m/>
    <m/>
    <m/>
    <m/>
    <m/>
    <m/>
    <m/>
    <m/>
    <m/>
    <m/>
    <m/>
    <m/>
    <m/>
    <m/>
    <m/>
    <m/>
    <m/>
    <m/>
    <m/>
    <m/>
    <m/>
    <m/>
    <m/>
    <m/>
    <m/>
    <m/>
    <m/>
    <m/>
    <m/>
    <m/>
    <m/>
    <n v="0"/>
    <n v="0"/>
    <n v="0"/>
    <n v="0"/>
    <n v="0"/>
    <n v="0"/>
    <n v="1547978"/>
    <n v="0"/>
    <m/>
    <m/>
    <m/>
    <m/>
    <m/>
    <m/>
    <m/>
    <m/>
    <m/>
    <m/>
    <m/>
    <m/>
    <m/>
    <m/>
    <m/>
    <m/>
    <m/>
    <m/>
    <m/>
    <m/>
    <m/>
    <m/>
    <m/>
    <n v="0"/>
    <n v="0"/>
    <n v="0"/>
    <m/>
    <m/>
    <m/>
    <m/>
    <m/>
    <m/>
    <m/>
    <m/>
    <m/>
    <m/>
    <m/>
    <m/>
    <m/>
    <m/>
    <m/>
    <m/>
    <m/>
    <m/>
    <m/>
    <m/>
    <m/>
    <m/>
    <m/>
    <m/>
    <m/>
    <m/>
    <m/>
    <m/>
    <m/>
    <m/>
    <m/>
    <m/>
    <m/>
    <n v="0"/>
    <n v="0"/>
    <n v="0"/>
    <n v="0"/>
    <m/>
    <m/>
    <n v="0"/>
    <n v="0"/>
    <n v="1"/>
    <n v="1"/>
    <n v="1"/>
    <m/>
    <m/>
  </r>
  <r>
    <n v="49242"/>
    <s v="Bobby"/>
    <d v="2006-11-23T00:00:00"/>
    <x v="4"/>
    <s v="T10"/>
    <n v="120"/>
    <s v="Bold"/>
    <x v="0"/>
    <s v="MGM"/>
    <x v="1"/>
    <n v="14000000"/>
    <n v="0"/>
    <m/>
    <n v="11204499"/>
    <s v="final"/>
    <n v="6.55"/>
    <n v="0"/>
    <n v="1"/>
    <n v="0"/>
    <n v="0"/>
    <s v="US"/>
    <s v="CA"/>
    <m/>
    <m/>
    <m/>
    <m/>
    <s v="Bass, Edward; Litvak, Michel"/>
    <s v="Estevez, Emilio"/>
    <s v="Estevez, Emilio"/>
    <s v="Hughes, Kevin"/>
    <s v="Chew, Richard"/>
    <s v="Moore, Demi"/>
    <s v="star"/>
    <s v="Cigarette"/>
    <s v="30+"/>
    <s v="Female"/>
    <s v="Caucasian"/>
    <m/>
    <s v="Good guy"/>
    <s v="Slater, Christian"/>
    <s v="star"/>
    <s v="Cigarette"/>
    <s v="30+"/>
    <s v="Male"/>
    <s v="Caucasian"/>
    <m/>
    <s v="Bad guy"/>
    <s v="Jackson, Joshua"/>
    <s v="star"/>
    <s v="Cigarette"/>
    <s v="20-30"/>
    <s v="Male"/>
    <s v="Caucasian"/>
    <m/>
    <s v="Good guy"/>
    <s v="Bryant, Joy"/>
    <s v="credited non-star"/>
    <s v="Cigarette"/>
    <s v="20-30"/>
    <s v="Female"/>
    <s v="African American"/>
    <m/>
    <s v="Good guy"/>
    <s v="Krumholtz, David"/>
    <s v="credited non-star"/>
    <s v="Cigarette"/>
    <s v="30+"/>
    <s v="Male"/>
    <s v="Caucasian"/>
    <m/>
    <s v="Good guy"/>
    <s v="Vargas, Jacob"/>
    <s v="credited non-star"/>
    <s v="Cigarette"/>
    <s v="20-30"/>
    <s v="Male"/>
    <s v="Hispanic"/>
    <m/>
    <s v="Good guy"/>
    <s v="Non-IMDb, Extra"/>
    <s v="extra"/>
    <s v="Pipe"/>
    <s v="30+"/>
    <s v="Male"/>
    <s v="Caucasian"/>
    <m/>
    <m/>
    <s v="Non-IMDb, Extra"/>
    <s v="extra"/>
    <s v="Cigarette"/>
    <s v="20-30"/>
    <s v="Male"/>
    <s v="African American"/>
    <m/>
    <m/>
    <s v="Non-IMDb, Extra"/>
    <s v="extra"/>
    <s v="Cigarette"/>
    <s v="30+"/>
    <s v="Male"/>
    <s v="Caucasian"/>
    <m/>
    <m/>
    <s v="Non-IMDb, Extra"/>
    <s v="extra"/>
    <s v="Cigarette"/>
    <s v="20-30"/>
    <s v="Female"/>
    <m/>
    <m/>
    <m/>
    <s v="Non-IMDb, Extra"/>
    <s v="extra"/>
    <s v="Cigarette"/>
    <s v="30+"/>
    <s v="Male"/>
    <s v="Caucasian"/>
    <m/>
    <m/>
    <m/>
    <s v="Marlboro"/>
    <s v="Marlboro"/>
    <s v="Moore, Demi"/>
    <s v="Cigarette pack/smokeless container"/>
    <m/>
    <m/>
    <m/>
    <m/>
    <m/>
    <m/>
    <m/>
    <m/>
    <m/>
    <m/>
    <n v="85"/>
    <n v="0"/>
    <n v="6"/>
    <n v="0"/>
    <n v="91"/>
    <s v="50+"/>
    <n v="1710611"/>
    <n v="155665601"/>
    <s v="Workplace"/>
    <s v="Hotel/motel"/>
    <s v="Outdoors"/>
    <m/>
    <m/>
    <m/>
    <m/>
    <s v="hotel parking lot"/>
    <s v="Non-smoking adult"/>
    <m/>
    <m/>
    <s v="California"/>
    <m/>
    <m/>
    <m/>
    <m/>
    <m/>
    <m/>
    <m/>
    <m/>
    <m/>
    <m/>
    <m/>
    <n v="3"/>
    <n v="3"/>
    <n v="5"/>
    <m/>
    <m/>
    <m/>
    <m/>
    <m/>
    <m/>
    <m/>
    <m/>
    <m/>
    <m/>
    <m/>
    <m/>
    <m/>
    <m/>
    <m/>
    <m/>
    <m/>
    <s v="cigarette"/>
    <m/>
    <m/>
    <s v="pipe"/>
    <m/>
    <m/>
    <m/>
    <s v="cigarette"/>
    <s v="cigarette"/>
    <s v="cigarette"/>
    <m/>
    <m/>
    <s v="cigarette; pipe"/>
    <m/>
    <m/>
    <s v="Pro"/>
    <n v="6"/>
    <n v="6"/>
    <n v="6"/>
    <n v="3"/>
    <s v="Specific brand"/>
    <s v="specific brand depiction"/>
    <n v="0"/>
    <n v="3"/>
    <n v="6"/>
    <n v="1"/>
    <n v="1"/>
    <m/>
    <m/>
  </r>
  <r>
    <n v="49244"/>
    <s v="Nativity Story, The"/>
    <d v="2006-12-01T00:00:00"/>
    <x v="4"/>
    <s v="T10"/>
    <n v="101"/>
    <s v="New Line"/>
    <x v="4"/>
    <m/>
    <x v="2"/>
    <n v="30000000"/>
    <n v="0"/>
    <m/>
    <n v="37617947"/>
    <s v="final"/>
    <n v="6.55"/>
    <n v="0"/>
    <n v="0"/>
    <n v="0"/>
    <n v="0"/>
    <s v="Italy"/>
    <m/>
    <m/>
    <m/>
    <m/>
    <m/>
    <s v="Bowen, Marty; Godfrey, Wyck"/>
    <s v="Hardwicke, Catherine"/>
    <s v="Rich, Mike"/>
    <s v="Ciaraglia, Massimo"/>
    <s v="Lambert, Robert K."/>
    <m/>
    <m/>
    <m/>
    <m/>
    <m/>
    <m/>
    <m/>
    <m/>
    <m/>
    <m/>
    <m/>
    <m/>
    <m/>
    <m/>
    <m/>
    <m/>
    <m/>
    <m/>
    <m/>
    <m/>
    <m/>
    <m/>
    <m/>
    <m/>
    <m/>
    <m/>
    <m/>
    <m/>
    <m/>
    <m/>
    <m/>
    <m/>
    <m/>
    <m/>
    <m/>
    <m/>
    <m/>
    <m/>
    <m/>
    <m/>
    <m/>
    <m/>
    <m/>
    <m/>
    <m/>
    <m/>
    <m/>
    <m/>
    <m/>
    <m/>
    <m/>
    <m/>
    <m/>
    <m/>
    <m/>
    <m/>
    <m/>
    <m/>
    <m/>
    <m/>
    <m/>
    <m/>
    <m/>
    <m/>
    <m/>
    <m/>
    <m/>
    <m/>
    <m/>
    <m/>
    <m/>
    <m/>
    <m/>
    <m/>
    <m/>
    <m/>
    <m/>
    <m/>
    <m/>
    <m/>
    <m/>
    <m/>
    <m/>
    <m/>
    <m/>
    <m/>
    <m/>
    <m/>
    <m/>
    <m/>
    <m/>
    <m/>
    <m/>
    <m/>
    <m/>
    <m/>
    <m/>
    <m/>
    <m/>
    <m/>
    <m/>
    <m/>
    <m/>
    <n v="0"/>
    <n v="0"/>
    <n v="0"/>
    <n v="0"/>
    <n v="0"/>
    <n v="0"/>
    <n v="5743198"/>
    <n v="0"/>
    <m/>
    <m/>
    <m/>
    <m/>
    <m/>
    <m/>
    <m/>
    <m/>
    <m/>
    <m/>
    <m/>
    <m/>
    <m/>
    <m/>
    <m/>
    <m/>
    <m/>
    <m/>
    <m/>
    <m/>
    <m/>
    <m/>
    <m/>
    <n v="0"/>
    <n v="0"/>
    <n v="0"/>
    <m/>
    <m/>
    <m/>
    <m/>
    <m/>
    <m/>
    <m/>
    <m/>
    <m/>
    <m/>
    <m/>
    <m/>
    <m/>
    <m/>
    <m/>
    <m/>
    <m/>
    <m/>
    <m/>
    <m/>
    <m/>
    <m/>
    <m/>
    <m/>
    <m/>
    <m/>
    <m/>
    <m/>
    <m/>
    <m/>
    <m/>
    <m/>
    <m/>
    <n v="0"/>
    <n v="0"/>
    <n v="0"/>
    <n v="0"/>
    <m/>
    <m/>
    <n v="0"/>
    <n v="0"/>
    <n v="1"/>
    <n v="1"/>
    <n v="1"/>
    <m/>
    <m/>
  </r>
  <r>
    <n v="49245"/>
    <s v="Turistas"/>
    <d v="2006-12-01T00:00:00"/>
    <x v="4"/>
    <s v="T10"/>
    <n v="89"/>
    <n v="2929"/>
    <x v="5"/>
    <m/>
    <x v="1"/>
    <n v="10000000"/>
    <n v="0"/>
    <m/>
    <n v="7025803"/>
    <s v="final"/>
    <n v="6.55"/>
    <n v="0"/>
    <n v="1"/>
    <n v="0"/>
    <n v="0"/>
    <s v="Brazil"/>
    <m/>
    <m/>
    <m/>
    <m/>
    <m/>
    <s v="Butan, Marc; Stockwell, John; Zenga, Bo"/>
    <s v="Stockwell, John"/>
    <s v="Ross, Michael"/>
    <m/>
    <s v="McEvoy, Jeff"/>
    <s v="Brown, Max"/>
    <s v="credited non-star"/>
    <s v="Cigarette"/>
    <s v="20-30"/>
    <s v="Male"/>
    <s v="Caucasian"/>
    <m/>
    <m/>
    <s v="Non-IMDb, Extra"/>
    <s v="extra"/>
    <s v="Cigarette"/>
    <s v="30+"/>
    <s v="Male"/>
    <s v="Other"/>
    <s v="Unidentified"/>
    <m/>
    <m/>
    <m/>
    <m/>
    <m/>
    <m/>
    <m/>
    <m/>
    <m/>
    <m/>
    <m/>
    <m/>
    <m/>
    <m/>
    <m/>
    <m/>
    <m/>
    <m/>
    <m/>
    <m/>
    <m/>
    <m/>
    <m/>
    <m/>
    <m/>
    <m/>
    <m/>
    <m/>
    <m/>
    <m/>
    <m/>
    <m/>
    <m/>
    <m/>
    <m/>
    <m/>
    <m/>
    <m/>
    <m/>
    <m/>
    <m/>
    <m/>
    <m/>
    <m/>
    <m/>
    <m/>
    <m/>
    <m/>
    <m/>
    <m/>
    <m/>
    <m/>
    <m/>
    <m/>
    <m/>
    <m/>
    <m/>
    <m/>
    <m/>
    <m/>
    <m/>
    <m/>
    <m/>
    <m/>
    <m/>
    <m/>
    <m/>
    <m/>
    <m/>
    <m/>
    <m/>
    <m/>
    <m/>
    <m/>
    <m/>
    <m/>
    <m/>
    <m/>
    <m/>
    <m/>
    <m/>
    <m/>
    <m/>
    <m/>
    <m/>
    <m/>
    <m/>
    <m/>
    <n v="6"/>
    <n v="0"/>
    <n v="0"/>
    <n v="0"/>
    <n v="6"/>
    <s v="1 — 9"/>
    <n v="1072642"/>
    <n v="6435852"/>
    <s v="Home"/>
    <s v="Outdoors"/>
    <m/>
    <m/>
    <m/>
    <m/>
    <m/>
    <s v="outdoor bar, outside house"/>
    <s v="Non-smoking adult"/>
    <m/>
    <m/>
    <s v="Outside of US"/>
    <m/>
    <m/>
    <m/>
    <m/>
    <m/>
    <m/>
    <m/>
    <m/>
    <m/>
    <m/>
    <m/>
    <n v="0"/>
    <n v="1"/>
    <n v="1"/>
    <m/>
    <m/>
    <m/>
    <m/>
    <m/>
    <m/>
    <m/>
    <m/>
    <m/>
    <m/>
    <m/>
    <m/>
    <m/>
    <m/>
    <m/>
    <m/>
    <m/>
    <m/>
    <m/>
    <m/>
    <m/>
    <s v="cigarette"/>
    <m/>
    <m/>
    <m/>
    <m/>
    <m/>
    <m/>
    <m/>
    <s v="cigarette"/>
    <m/>
    <m/>
    <s v="Neutral"/>
    <n v="2"/>
    <n v="2"/>
    <n v="4"/>
    <n v="2"/>
    <m/>
    <m/>
    <n v="0"/>
    <n v="1.42"/>
    <n v="2"/>
    <n v="1"/>
    <n v="1"/>
    <m/>
    <m/>
  </r>
  <r>
    <n v="49246"/>
    <s v="Van Wilder 2: The Rise of Taj"/>
    <d v="2006-12-01T00:00:00"/>
    <x v="4"/>
    <s v="T10"/>
    <n v="95"/>
    <s v="Bauer Martinez"/>
    <x v="0"/>
    <s v="MGM"/>
    <x v="1"/>
    <n v="0"/>
    <n v="0"/>
    <m/>
    <n v="4259591"/>
    <s v="final"/>
    <n v="6.55"/>
    <n v="0"/>
    <n v="0"/>
    <n v="0"/>
    <n v="0"/>
    <s v="UK"/>
    <m/>
    <m/>
    <s v="Romania"/>
    <m/>
    <m/>
    <s v="Abrams, Peter; Levy, Robert L.; Samaha, Elie"/>
    <s v="Nathan, Mort"/>
    <s v="Gallagher, David Drew"/>
    <s v="Avram, Sorin"/>
    <s v="Axness, John"/>
    <m/>
    <m/>
    <m/>
    <m/>
    <m/>
    <m/>
    <m/>
    <m/>
    <m/>
    <m/>
    <m/>
    <m/>
    <m/>
    <m/>
    <m/>
    <m/>
    <m/>
    <m/>
    <m/>
    <m/>
    <m/>
    <m/>
    <m/>
    <m/>
    <m/>
    <m/>
    <m/>
    <m/>
    <m/>
    <m/>
    <m/>
    <m/>
    <m/>
    <m/>
    <m/>
    <m/>
    <m/>
    <m/>
    <m/>
    <m/>
    <m/>
    <m/>
    <m/>
    <m/>
    <m/>
    <m/>
    <m/>
    <m/>
    <m/>
    <m/>
    <m/>
    <m/>
    <m/>
    <m/>
    <m/>
    <m/>
    <m/>
    <m/>
    <m/>
    <m/>
    <m/>
    <m/>
    <m/>
    <m/>
    <m/>
    <m/>
    <m/>
    <m/>
    <m/>
    <m/>
    <m/>
    <m/>
    <m/>
    <m/>
    <m/>
    <m/>
    <m/>
    <m/>
    <m/>
    <m/>
    <m/>
    <m/>
    <m/>
    <m/>
    <m/>
    <m/>
    <m/>
    <m/>
    <m/>
    <m/>
    <m/>
    <m/>
    <m/>
    <m/>
    <m/>
    <m/>
    <m/>
    <m/>
    <m/>
    <m/>
    <m/>
    <m/>
    <m/>
    <n v="0"/>
    <n v="0"/>
    <n v="0"/>
    <n v="0"/>
    <n v="0"/>
    <n v="0"/>
    <n v="650319"/>
    <n v="0"/>
    <m/>
    <m/>
    <m/>
    <m/>
    <m/>
    <m/>
    <m/>
    <m/>
    <m/>
    <m/>
    <m/>
    <m/>
    <m/>
    <m/>
    <m/>
    <m/>
    <m/>
    <m/>
    <m/>
    <m/>
    <m/>
    <m/>
    <m/>
    <n v="0"/>
    <n v="0"/>
    <n v="0"/>
    <m/>
    <m/>
    <m/>
    <m/>
    <m/>
    <m/>
    <m/>
    <m/>
    <m/>
    <m/>
    <m/>
    <m/>
    <m/>
    <m/>
    <m/>
    <m/>
    <m/>
    <m/>
    <m/>
    <m/>
    <m/>
    <m/>
    <m/>
    <m/>
    <m/>
    <m/>
    <m/>
    <m/>
    <m/>
    <m/>
    <m/>
    <m/>
    <m/>
    <n v="0"/>
    <n v="0"/>
    <n v="0"/>
    <n v="0"/>
    <m/>
    <m/>
    <n v="0"/>
    <n v="0"/>
    <n v="1"/>
    <n v="1"/>
    <n v="1"/>
    <m/>
    <m/>
  </r>
  <r>
    <n v="49247"/>
    <s v="Holiday, The"/>
    <d v="2006-12-08T00:00:00"/>
    <x v="4"/>
    <s v="T10"/>
    <n v="138"/>
    <s v="Relativity"/>
    <x v="6"/>
    <m/>
    <x v="0"/>
    <n v="85000000"/>
    <n v="0"/>
    <m/>
    <n v="63224849"/>
    <s v="final"/>
    <n v="6.55"/>
    <n v="0"/>
    <n v="1"/>
    <n v="0"/>
    <n v="0"/>
    <s v="US"/>
    <s v="CA"/>
    <m/>
    <m/>
    <m/>
    <m/>
    <s v="Block, Bruce A."/>
    <s v="Meyers, Nancy"/>
    <s v="Meyers, Nancy"/>
    <s v="Bates, Mychael"/>
    <s v="Hutshing, Joe"/>
    <s v="Parish, Sarah"/>
    <s v="credited non-star"/>
    <s v="Cigarette"/>
    <s v="30+"/>
    <s v="Female"/>
    <s v="Caucasian"/>
    <m/>
    <s v="Good guy"/>
    <m/>
    <m/>
    <m/>
    <m/>
    <m/>
    <m/>
    <m/>
    <m/>
    <m/>
    <m/>
    <m/>
    <m/>
    <m/>
    <m/>
    <m/>
    <m/>
    <m/>
    <m/>
    <m/>
    <m/>
    <m/>
    <m/>
    <m/>
    <m/>
    <m/>
    <m/>
    <m/>
    <m/>
    <m/>
    <m/>
    <m/>
    <m/>
    <m/>
    <m/>
    <m/>
    <m/>
    <m/>
    <m/>
    <m/>
    <m/>
    <m/>
    <m/>
    <m/>
    <m/>
    <m/>
    <m/>
    <m/>
    <m/>
    <m/>
    <m/>
    <m/>
    <m/>
    <m/>
    <m/>
    <m/>
    <m/>
    <m/>
    <m/>
    <m/>
    <m/>
    <m/>
    <m/>
    <m/>
    <m/>
    <m/>
    <m/>
    <m/>
    <m/>
    <m/>
    <m/>
    <m/>
    <m/>
    <m/>
    <m/>
    <m/>
    <m/>
    <m/>
    <m/>
    <m/>
    <m/>
    <m/>
    <m/>
    <m/>
    <m/>
    <m/>
    <m/>
    <m/>
    <m/>
    <m/>
    <m/>
    <m/>
    <m/>
    <m/>
    <m/>
    <m/>
    <n v="12"/>
    <n v="2"/>
    <n v="0"/>
    <n v="0"/>
    <n v="14"/>
    <s v="10 — 29"/>
    <n v="9652649"/>
    <n v="135137086"/>
    <s v="Workplace"/>
    <m/>
    <m/>
    <m/>
    <m/>
    <m/>
    <m/>
    <m/>
    <s v="Non-smoking adult"/>
    <m/>
    <m/>
    <s v="California"/>
    <m/>
    <m/>
    <s v="Outside of US"/>
    <m/>
    <s v="Outside of US"/>
    <m/>
    <m/>
    <m/>
    <m/>
    <m/>
    <m/>
    <n v="0"/>
    <n v="1"/>
    <n v="0"/>
    <s v="Comment by actor/actress"/>
    <s v="When Iris asks: Does it look like I'm crying? her smoking friend says: No must be the smoke from my cigarette. In playing with his daughters, Jude imitates smoking, coughs and says to girls: Smoking is really bad for you. Iris says she's a non-smoker."/>
    <m/>
    <s v="Health of Non-Smoker"/>
    <m/>
    <m/>
    <m/>
    <m/>
    <m/>
    <m/>
    <m/>
    <m/>
    <m/>
    <m/>
    <m/>
    <m/>
    <m/>
    <m/>
    <s v="cigarette"/>
    <m/>
    <m/>
    <m/>
    <m/>
    <m/>
    <m/>
    <m/>
    <s v="cigarette"/>
    <m/>
    <m/>
    <s v="cigar"/>
    <m/>
    <m/>
    <s v="Anti"/>
    <n v="4"/>
    <n v="0"/>
    <n v="4"/>
    <n v="3"/>
    <m/>
    <m/>
    <n v="0"/>
    <n v="1.57"/>
    <n v="3"/>
    <n v="1"/>
    <n v="1"/>
    <m/>
    <m/>
  </r>
  <r>
    <n v="49248"/>
    <s v="Blood Diamond"/>
    <d v="2006-12-08T00:00:00"/>
    <x v="4"/>
    <s v="T10"/>
    <n v="138"/>
    <s v="Spring Creek"/>
    <x v="4"/>
    <m/>
    <x v="1"/>
    <n v="100000000"/>
    <n v="0"/>
    <m/>
    <n v="57366262"/>
    <s v="final"/>
    <n v="6.55"/>
    <n v="0"/>
    <n v="1"/>
    <n v="0"/>
    <n v="0"/>
    <s v="South Africa"/>
    <m/>
    <m/>
    <m/>
    <m/>
    <m/>
    <s v="Gorfil, Gillian; Herskovitz, Marshall; Zwick, Edward"/>
    <s v="Zwick, Edward"/>
    <s v="Leavitt, Charles"/>
    <s v="Hedges, Paul"/>
    <s v="Rosenblum, Steven"/>
    <s v="DiCaprio, Leonardo"/>
    <s v="star"/>
    <s v="Cigarette"/>
    <s v="30+"/>
    <s v="Male"/>
    <s v="Caucasian"/>
    <m/>
    <m/>
    <s v="Vosloo, Arnold"/>
    <s v="credited non-star"/>
    <s v="Cigarette"/>
    <s v="30+"/>
    <s v="Male"/>
    <s v="Caucasian"/>
    <m/>
    <s v="Good guy"/>
    <s v="Harewood, David"/>
    <s v="credited non-star"/>
    <s v="Cigarette"/>
    <s v="30+"/>
    <s v="Male"/>
    <s v="Caucasian"/>
    <m/>
    <m/>
    <s v="Non-IMDb, Extra"/>
    <s v="extra"/>
    <s v="Cigarette"/>
    <s v="Child"/>
    <s v="Male"/>
    <s v="African American"/>
    <m/>
    <m/>
    <s v="Non-IMDb, Extra"/>
    <s v="extra"/>
    <s v="Cigarette"/>
    <s v="30+"/>
    <s v="Male"/>
    <s v="African American"/>
    <m/>
    <m/>
    <s v="Non-IMDb, Extra"/>
    <s v="extra"/>
    <s v="Cigarette"/>
    <s v="20-30"/>
    <s v="Male"/>
    <s v="African American"/>
    <m/>
    <m/>
    <s v="Non-IMDb, Extra"/>
    <s v="extra"/>
    <s v="Cigarette"/>
    <s v="30+"/>
    <s v="Male"/>
    <s v="African American"/>
    <m/>
    <m/>
    <s v="Non-IMDb, Extra"/>
    <s v="extra"/>
    <s v="Cigarette"/>
    <s v="30+"/>
    <s v="Male"/>
    <s v="African American"/>
    <m/>
    <m/>
    <s v="Non-IMDb, Extra"/>
    <s v="extra"/>
    <s v="Cigarette"/>
    <s v="30+"/>
    <s v="Male"/>
    <s v="African American"/>
    <m/>
    <m/>
    <s v="Non-IMDb, Extra"/>
    <s v="extra"/>
    <s v="Cigarette"/>
    <s v="30+"/>
    <s v="Male"/>
    <m/>
    <m/>
    <m/>
    <s v="Non-IMDb, Extra"/>
    <s v="extra"/>
    <s v="Cigarette"/>
    <s v="30+"/>
    <s v="Male"/>
    <s v="African American"/>
    <m/>
    <m/>
    <m/>
    <m/>
    <m/>
    <m/>
    <m/>
    <m/>
    <m/>
    <m/>
    <m/>
    <m/>
    <m/>
    <m/>
    <m/>
    <m/>
    <m/>
    <n v="200"/>
    <n v="0"/>
    <n v="0"/>
    <n v="0"/>
    <n v="200"/>
    <s v="50+"/>
    <n v="8758208"/>
    <n v="1751641600"/>
    <s v="Vehicle"/>
    <s v="Outdoors"/>
    <m/>
    <m/>
    <m/>
    <m/>
    <m/>
    <s v="street, camp, outdoor bar, tent, African wilderness"/>
    <s v="Non-smoking adult"/>
    <s v="Child"/>
    <m/>
    <s v="Outside of US"/>
    <m/>
    <m/>
    <m/>
    <m/>
    <m/>
    <m/>
    <m/>
    <m/>
    <m/>
    <m/>
    <m/>
    <n v="1"/>
    <n v="2"/>
    <n v="8"/>
    <m/>
    <m/>
    <m/>
    <m/>
    <m/>
    <m/>
    <m/>
    <m/>
    <m/>
    <m/>
    <m/>
    <m/>
    <m/>
    <m/>
    <m/>
    <m/>
    <m/>
    <m/>
    <s v="cigarette"/>
    <m/>
    <s v="cigarette"/>
    <m/>
    <m/>
    <s v="cigarette"/>
    <s v="cigarette"/>
    <s v="cigarette"/>
    <s v="cigarette"/>
    <m/>
    <m/>
    <m/>
    <m/>
    <m/>
    <s v="Pro"/>
    <n v="6"/>
    <n v="6"/>
    <n v="6"/>
    <n v="3"/>
    <s v="Tobacco use by person under 18, tobacco use around child"/>
    <s v="minor; use near child/pregnant/ill person"/>
    <n v="0"/>
    <n v="3"/>
    <n v="6"/>
    <n v="1"/>
    <n v="1"/>
    <m/>
    <m/>
  </r>
  <r>
    <n v="49249"/>
    <s v="Apocalypto"/>
    <d v="2006-12-08T00:00:00"/>
    <x v="4"/>
    <s v="T10"/>
    <n v="139"/>
    <s v="Icon"/>
    <x v="1"/>
    <m/>
    <x v="1"/>
    <n v="40000000"/>
    <n v="0"/>
    <m/>
    <n v="50859889"/>
    <s v="final"/>
    <n v="6.55"/>
    <n v="0"/>
    <n v="0"/>
    <n v="0"/>
    <n v="0"/>
    <s v="Mexico"/>
    <m/>
    <m/>
    <m/>
    <m/>
    <m/>
    <s v="Gibson, Mel; Davey, Bruce"/>
    <s v="Gibson, Mel"/>
    <s v="Gibson, Mel; Safinia, Farhad"/>
    <s v="Marquéz, René"/>
    <s v="Stitt, Kevin"/>
    <m/>
    <m/>
    <m/>
    <m/>
    <m/>
    <m/>
    <m/>
    <m/>
    <m/>
    <m/>
    <m/>
    <m/>
    <m/>
    <m/>
    <m/>
    <m/>
    <m/>
    <m/>
    <m/>
    <m/>
    <m/>
    <m/>
    <m/>
    <m/>
    <m/>
    <m/>
    <m/>
    <m/>
    <m/>
    <m/>
    <m/>
    <m/>
    <m/>
    <m/>
    <m/>
    <m/>
    <m/>
    <m/>
    <m/>
    <m/>
    <m/>
    <m/>
    <m/>
    <m/>
    <m/>
    <m/>
    <m/>
    <m/>
    <m/>
    <m/>
    <m/>
    <m/>
    <m/>
    <m/>
    <m/>
    <m/>
    <m/>
    <m/>
    <m/>
    <m/>
    <m/>
    <m/>
    <m/>
    <m/>
    <m/>
    <m/>
    <m/>
    <m/>
    <m/>
    <m/>
    <m/>
    <m/>
    <m/>
    <m/>
    <m/>
    <m/>
    <m/>
    <m/>
    <m/>
    <m/>
    <m/>
    <m/>
    <m/>
    <m/>
    <m/>
    <m/>
    <m/>
    <m/>
    <m/>
    <m/>
    <m/>
    <m/>
    <m/>
    <m/>
    <m/>
    <m/>
    <m/>
    <m/>
    <m/>
    <m/>
    <m/>
    <m/>
    <m/>
    <n v="0"/>
    <n v="0"/>
    <n v="0"/>
    <n v="0"/>
    <n v="0"/>
    <n v="0"/>
    <n v="7764869"/>
    <n v="0"/>
    <m/>
    <m/>
    <m/>
    <m/>
    <m/>
    <m/>
    <m/>
    <m/>
    <m/>
    <m/>
    <m/>
    <m/>
    <m/>
    <m/>
    <m/>
    <m/>
    <m/>
    <m/>
    <m/>
    <m/>
    <m/>
    <m/>
    <m/>
    <n v="0"/>
    <n v="0"/>
    <n v="0"/>
    <m/>
    <m/>
    <m/>
    <m/>
    <m/>
    <m/>
    <m/>
    <m/>
    <m/>
    <m/>
    <m/>
    <m/>
    <m/>
    <m/>
    <m/>
    <m/>
    <m/>
    <m/>
    <m/>
    <m/>
    <m/>
    <m/>
    <m/>
    <m/>
    <m/>
    <m/>
    <m/>
    <m/>
    <m/>
    <m/>
    <m/>
    <m/>
    <m/>
    <n v="0"/>
    <n v="0"/>
    <n v="0"/>
    <n v="0"/>
    <m/>
    <m/>
    <n v="0"/>
    <n v="0"/>
    <n v="1"/>
    <n v="1"/>
    <n v="1"/>
    <m/>
    <m/>
  </r>
  <r>
    <n v="49250"/>
    <s v="Unaccompanied Minors"/>
    <d v="2006-12-08T00:00:00"/>
    <x v="4"/>
    <s v="T10"/>
    <n v="90"/>
    <m/>
    <x v="4"/>
    <m/>
    <x v="2"/>
    <n v="26000000"/>
    <n v="0"/>
    <m/>
    <n v="16647384"/>
    <s v="final"/>
    <n v="6.55"/>
    <n v="0"/>
    <n v="0"/>
    <n v="0"/>
    <n v="0"/>
    <s v="US"/>
    <s v="UT"/>
    <m/>
    <m/>
    <m/>
    <m/>
    <s v="Aguilar, Michael; Donner, Lauren Shuler"/>
    <s v="Feig, Paul"/>
    <s v="Meszaros, Jacob; Stark, Mia"/>
    <s v="Wilson III, Dean"/>
    <s v="Folsey, Jr., George"/>
    <m/>
    <m/>
    <m/>
    <m/>
    <m/>
    <m/>
    <m/>
    <m/>
    <m/>
    <m/>
    <m/>
    <m/>
    <m/>
    <m/>
    <m/>
    <m/>
    <m/>
    <m/>
    <m/>
    <m/>
    <m/>
    <m/>
    <m/>
    <m/>
    <m/>
    <m/>
    <m/>
    <m/>
    <m/>
    <m/>
    <m/>
    <m/>
    <m/>
    <m/>
    <m/>
    <m/>
    <m/>
    <m/>
    <m/>
    <m/>
    <m/>
    <m/>
    <m/>
    <m/>
    <m/>
    <m/>
    <m/>
    <m/>
    <m/>
    <m/>
    <m/>
    <m/>
    <m/>
    <m/>
    <m/>
    <m/>
    <m/>
    <m/>
    <m/>
    <m/>
    <m/>
    <m/>
    <m/>
    <m/>
    <m/>
    <m/>
    <m/>
    <m/>
    <m/>
    <m/>
    <m/>
    <m/>
    <m/>
    <m/>
    <m/>
    <m/>
    <m/>
    <m/>
    <m/>
    <m/>
    <m/>
    <m/>
    <m/>
    <m/>
    <m/>
    <m/>
    <m/>
    <m/>
    <m/>
    <m/>
    <m/>
    <m/>
    <m/>
    <m/>
    <m/>
    <m/>
    <m/>
    <m/>
    <m/>
    <m/>
    <m/>
    <m/>
    <m/>
    <n v="0"/>
    <n v="0"/>
    <n v="0"/>
    <n v="0"/>
    <n v="0"/>
    <n v="0"/>
    <n v="2541585"/>
    <n v="0"/>
    <m/>
    <m/>
    <m/>
    <m/>
    <m/>
    <m/>
    <m/>
    <m/>
    <m/>
    <m/>
    <m/>
    <m/>
    <m/>
    <m/>
    <m/>
    <m/>
    <m/>
    <m/>
    <m/>
    <m/>
    <m/>
    <m/>
    <m/>
    <n v="0"/>
    <n v="0"/>
    <n v="0"/>
    <m/>
    <m/>
    <m/>
    <m/>
    <m/>
    <m/>
    <m/>
    <m/>
    <m/>
    <m/>
    <m/>
    <m/>
    <m/>
    <m/>
    <m/>
    <m/>
    <m/>
    <m/>
    <m/>
    <m/>
    <m/>
    <m/>
    <m/>
    <m/>
    <m/>
    <m/>
    <m/>
    <m/>
    <m/>
    <m/>
    <m/>
    <m/>
    <m/>
    <n v="0"/>
    <n v="0"/>
    <n v="0"/>
    <n v="0"/>
    <m/>
    <m/>
    <n v="0"/>
    <n v="0"/>
    <n v="1"/>
    <n v="1"/>
    <n v="1"/>
    <m/>
    <m/>
  </r>
  <r>
    <n v="49251"/>
    <s v="Pursuit of Happyness, The"/>
    <d v="2006-12-15T00:00:00"/>
    <x v="4"/>
    <s v="T10"/>
    <n v="117"/>
    <s v="Overbrook"/>
    <x v="6"/>
    <m/>
    <x v="0"/>
    <n v="55000000"/>
    <n v="0"/>
    <m/>
    <n v="162586036"/>
    <s v="final"/>
    <n v="6.55"/>
    <n v="0"/>
    <n v="1"/>
    <n v="0"/>
    <n v="0"/>
    <s v="US"/>
    <s v="CA"/>
    <m/>
    <m/>
    <m/>
    <m/>
    <s v="Black, Todd; Blumenthal, Jason"/>
    <s v="Muccino, Gabriele"/>
    <s v="Conrad, Steve"/>
    <s v="Ludden, Patrick"/>
    <s v="Winborne, Hughes"/>
    <s v="Newton, Thandie"/>
    <s v="credited non-star"/>
    <s v="Cigarette"/>
    <s v="30+"/>
    <s v="Female"/>
    <s v="African American"/>
    <m/>
    <m/>
    <s v="Non-IMDb, Extra"/>
    <s v="extra"/>
    <s v="Cigarette"/>
    <s v="30+"/>
    <s v="Male"/>
    <s v="African American"/>
    <m/>
    <m/>
    <s v="Non-IMDb, Extra"/>
    <s v="extra"/>
    <s v="Cigarette"/>
    <s v="30+"/>
    <s v="Male"/>
    <s v="Caucasian"/>
    <m/>
    <m/>
    <s v="Non-IMDb, Extra"/>
    <s v="extra"/>
    <s v="Cigarette"/>
    <s v="30+"/>
    <s v="Male"/>
    <s v="Other"/>
    <s v="Unidentified"/>
    <m/>
    <s v="Non-IMDb, Extra"/>
    <s v="extra"/>
    <s v="Cigarette"/>
    <s v="30+"/>
    <s v="Female"/>
    <s v="Caucasian"/>
    <m/>
    <m/>
    <s v="Non-IMDb, Extra"/>
    <s v="extra"/>
    <s v="Cigarette"/>
    <s v="30+"/>
    <s v="Male"/>
    <s v="African American"/>
    <m/>
    <m/>
    <s v="Non-IMDb, Extra"/>
    <s v="extra"/>
    <s v="Cigarette"/>
    <s v="30+"/>
    <s v="Male"/>
    <s v="Caucasian"/>
    <m/>
    <m/>
    <s v="Non-IMDb, Extra"/>
    <s v="extra"/>
    <s v="Cigarette"/>
    <s v="30+"/>
    <s v="Male"/>
    <s v="Caucasian"/>
    <m/>
    <m/>
    <s v="Non-IMDb, Extra"/>
    <s v="extra"/>
    <s v="Cigarette"/>
    <s v="30+"/>
    <s v="Male"/>
    <s v="Caucasian"/>
    <m/>
    <m/>
    <s v="Non-IMDb, Extra"/>
    <s v="extra"/>
    <s v="Cigarette"/>
    <s v="30+"/>
    <s v="Male"/>
    <m/>
    <m/>
    <m/>
    <s v="Non-IMDb, Extra"/>
    <s v="extra"/>
    <s v="Cigarette"/>
    <s v="30+"/>
    <s v="Male"/>
    <s v="Caucasian"/>
    <m/>
    <m/>
    <m/>
    <m/>
    <m/>
    <m/>
    <m/>
    <m/>
    <m/>
    <m/>
    <m/>
    <m/>
    <m/>
    <m/>
    <m/>
    <m/>
    <m/>
    <n v="13"/>
    <n v="0"/>
    <n v="0"/>
    <n v="0"/>
    <n v="13"/>
    <s v="10 — 29"/>
    <n v="24822296"/>
    <n v="322689848"/>
    <s v="Workplace"/>
    <s v="Outdoors"/>
    <m/>
    <m/>
    <m/>
    <m/>
    <m/>
    <s v="street, back porch, outdoor restaurant, in line at mission, outside building"/>
    <s v="Non-smoking adult"/>
    <m/>
    <m/>
    <s v="California"/>
    <m/>
    <m/>
    <m/>
    <m/>
    <m/>
    <m/>
    <m/>
    <m/>
    <m/>
    <m/>
    <m/>
    <n v="0"/>
    <n v="1"/>
    <n v="10"/>
    <m/>
    <m/>
    <m/>
    <m/>
    <m/>
    <m/>
    <m/>
    <m/>
    <m/>
    <m/>
    <m/>
    <m/>
    <m/>
    <m/>
    <m/>
    <m/>
    <m/>
    <m/>
    <m/>
    <m/>
    <m/>
    <m/>
    <m/>
    <m/>
    <s v="cigarette"/>
    <m/>
    <s v="cigarette"/>
    <m/>
    <m/>
    <s v="cigarette"/>
    <m/>
    <m/>
    <s v="Neutral"/>
    <n v="4"/>
    <n v="2"/>
    <n v="4"/>
    <n v="2"/>
    <m/>
    <m/>
    <n v="0"/>
    <n v="1.71"/>
    <n v="3"/>
    <n v="1"/>
    <n v="1"/>
    <m/>
    <m/>
  </r>
  <r>
    <n v="49252"/>
    <s v="Charlotte's Web"/>
    <d v="2006-12-15T00:00:00"/>
    <x v="4"/>
    <s v="T10"/>
    <n v="97"/>
    <s v="Walden"/>
    <x v="3"/>
    <m/>
    <x v="3"/>
    <n v="85000000"/>
    <n v="0"/>
    <m/>
    <n v="82506325"/>
    <s v="final"/>
    <n v="6.55"/>
    <n v="0"/>
    <n v="0"/>
    <n v="0"/>
    <n v="0"/>
    <s v="Australia"/>
    <m/>
    <m/>
    <m/>
    <m/>
    <m/>
    <s v="Kerner, Jordan"/>
    <s v="Winick, Gary"/>
    <s v="Grant, Susannah; Kirkpatrick, Karey"/>
    <s v="Pike, Rolland"/>
    <s v="Littenberg, Susan"/>
    <m/>
    <m/>
    <m/>
    <m/>
    <m/>
    <m/>
    <m/>
    <m/>
    <m/>
    <m/>
    <m/>
    <m/>
    <m/>
    <m/>
    <m/>
    <m/>
    <m/>
    <m/>
    <m/>
    <m/>
    <m/>
    <m/>
    <m/>
    <m/>
    <m/>
    <m/>
    <m/>
    <m/>
    <m/>
    <m/>
    <m/>
    <m/>
    <m/>
    <m/>
    <m/>
    <m/>
    <m/>
    <m/>
    <m/>
    <m/>
    <m/>
    <m/>
    <m/>
    <m/>
    <m/>
    <m/>
    <m/>
    <m/>
    <m/>
    <m/>
    <m/>
    <m/>
    <m/>
    <m/>
    <m/>
    <m/>
    <m/>
    <m/>
    <m/>
    <m/>
    <m/>
    <m/>
    <m/>
    <m/>
    <m/>
    <m/>
    <m/>
    <m/>
    <m/>
    <m/>
    <m/>
    <m/>
    <m/>
    <m/>
    <m/>
    <m/>
    <m/>
    <m/>
    <m/>
    <m/>
    <m/>
    <m/>
    <m/>
    <m/>
    <m/>
    <m/>
    <m/>
    <m/>
    <m/>
    <m/>
    <m/>
    <m/>
    <m/>
    <m/>
    <m/>
    <m/>
    <m/>
    <m/>
    <m/>
    <m/>
    <m/>
    <m/>
    <m/>
    <n v="0"/>
    <n v="0"/>
    <n v="0"/>
    <n v="0"/>
    <n v="0"/>
    <n v="0"/>
    <n v="12596385"/>
    <n v="0"/>
    <m/>
    <m/>
    <m/>
    <m/>
    <m/>
    <m/>
    <m/>
    <m/>
    <m/>
    <m/>
    <m/>
    <m/>
    <m/>
    <m/>
    <m/>
    <m/>
    <m/>
    <m/>
    <m/>
    <m/>
    <m/>
    <m/>
    <m/>
    <n v="0"/>
    <n v="0"/>
    <n v="0"/>
    <m/>
    <m/>
    <m/>
    <m/>
    <m/>
    <m/>
    <m/>
    <m/>
    <m/>
    <m/>
    <m/>
    <m/>
    <m/>
    <m/>
    <m/>
    <m/>
    <m/>
    <m/>
    <m/>
    <m/>
    <m/>
    <m/>
    <m/>
    <m/>
    <m/>
    <m/>
    <m/>
    <m/>
    <m/>
    <m/>
    <m/>
    <m/>
    <m/>
    <n v="0"/>
    <n v="0"/>
    <n v="0"/>
    <n v="0"/>
    <m/>
    <m/>
    <n v="0"/>
    <n v="0"/>
    <n v="1"/>
    <n v="1"/>
    <n v="1"/>
    <m/>
    <m/>
  </r>
  <r>
    <n v="49253"/>
    <s v="Eragon"/>
    <d v="2006-12-15T00:00:00"/>
    <x v="4"/>
    <s v="T10"/>
    <n v="104"/>
    <s v="Davis"/>
    <x v="5"/>
    <m/>
    <x v="2"/>
    <n v="100000000"/>
    <n v="0"/>
    <m/>
    <n v="75030163"/>
    <s v="final"/>
    <n v="6.55"/>
    <n v="0"/>
    <n v="0"/>
    <n v="0"/>
    <n v="0"/>
    <s v="Hungary"/>
    <m/>
    <m/>
    <m/>
    <m/>
    <m/>
    <s v="Davis, John; Godfrey, Wyck"/>
    <s v="Fangmeier, Stefen"/>
    <s v="Buchman, Peter; Konner, Lawrence; Rosenthal, Mark; Wigutow, Jesse"/>
    <s v="Tobin, Christian"/>
    <s v="Barton, Roger"/>
    <m/>
    <m/>
    <m/>
    <m/>
    <m/>
    <m/>
    <m/>
    <m/>
    <m/>
    <m/>
    <m/>
    <m/>
    <m/>
    <m/>
    <m/>
    <m/>
    <m/>
    <m/>
    <m/>
    <m/>
    <m/>
    <m/>
    <m/>
    <m/>
    <m/>
    <m/>
    <m/>
    <m/>
    <m/>
    <m/>
    <m/>
    <m/>
    <m/>
    <m/>
    <m/>
    <m/>
    <m/>
    <m/>
    <m/>
    <m/>
    <m/>
    <m/>
    <m/>
    <m/>
    <m/>
    <m/>
    <m/>
    <m/>
    <m/>
    <m/>
    <m/>
    <m/>
    <m/>
    <m/>
    <m/>
    <m/>
    <m/>
    <m/>
    <m/>
    <m/>
    <m/>
    <m/>
    <m/>
    <m/>
    <m/>
    <m/>
    <m/>
    <m/>
    <m/>
    <m/>
    <m/>
    <m/>
    <m/>
    <m/>
    <m/>
    <m/>
    <m/>
    <m/>
    <m/>
    <m/>
    <m/>
    <m/>
    <m/>
    <m/>
    <m/>
    <m/>
    <m/>
    <m/>
    <m/>
    <m/>
    <m/>
    <m/>
    <m/>
    <m/>
    <m/>
    <m/>
    <m/>
    <m/>
    <m/>
    <m/>
    <m/>
    <m/>
    <m/>
    <n v="0"/>
    <n v="0"/>
    <n v="0"/>
    <n v="0"/>
    <n v="0"/>
    <n v="0"/>
    <n v="11454987"/>
    <n v="0"/>
    <m/>
    <m/>
    <m/>
    <m/>
    <m/>
    <m/>
    <m/>
    <m/>
    <m/>
    <m/>
    <m/>
    <m/>
    <m/>
    <m/>
    <m/>
    <m/>
    <m/>
    <m/>
    <m/>
    <m/>
    <m/>
    <m/>
    <m/>
    <n v="0"/>
    <n v="0"/>
    <n v="0"/>
    <m/>
    <m/>
    <m/>
    <m/>
    <m/>
    <m/>
    <m/>
    <m/>
    <m/>
    <m/>
    <m/>
    <m/>
    <m/>
    <m/>
    <m/>
    <m/>
    <m/>
    <m/>
    <m/>
    <m/>
    <m/>
    <m/>
    <m/>
    <m/>
    <m/>
    <m/>
    <m/>
    <m/>
    <m/>
    <m/>
    <m/>
    <m/>
    <m/>
    <n v="0"/>
    <n v="0"/>
    <n v="0"/>
    <n v="0"/>
    <m/>
    <m/>
    <n v="0"/>
    <n v="0"/>
    <n v="1"/>
    <n v="1"/>
    <n v="1"/>
    <m/>
    <m/>
  </r>
  <r>
    <n v="49255"/>
    <s v="Rocky Balboa"/>
    <d v="2006-12-20T00:00:00"/>
    <x v="4"/>
    <s v="T10"/>
    <n v="102"/>
    <s v="Revolution"/>
    <x v="6"/>
    <m/>
    <x v="2"/>
    <n v="24000000"/>
    <n v="0"/>
    <m/>
    <n v="70269171"/>
    <s v="final"/>
    <n v="6.55"/>
    <n v="0"/>
    <n v="1"/>
    <n v="0"/>
    <n v="0"/>
    <s v="US"/>
    <s v="PA"/>
    <m/>
    <m/>
    <m/>
    <m/>
    <s v="Chartoff, William; King, Kevin"/>
    <s v="Stallone, Sylvester"/>
    <s v="Stallone, Sylvester"/>
    <s v="Johnson, Kent H."/>
    <s v="Albertson, Sean"/>
    <s v="Young, Burt"/>
    <s v="credited non-star"/>
    <s v="Cigar"/>
    <s v="30+"/>
    <s v="Male"/>
    <s v="Caucasian"/>
    <m/>
    <s v="Good guy"/>
    <s v="Non-IMDb, Extra"/>
    <s v="extra"/>
    <s v="Cigar"/>
    <s v="30+"/>
    <s v="Male"/>
    <s v="African American"/>
    <m/>
    <m/>
    <s v="Non-IMDb, Extra"/>
    <s v="extra"/>
    <s v="Cigarette"/>
    <s v="20-30"/>
    <s v="Female"/>
    <s v="Caucasian"/>
    <m/>
    <m/>
    <s v="Non-IMDb, Extra"/>
    <s v="extra"/>
    <s v="Cigarette"/>
    <s v="20-30"/>
    <s v="Female"/>
    <s v="Caucasian"/>
    <m/>
    <m/>
    <s v="Non-IMDb, Extra"/>
    <s v="extra"/>
    <s v="Cigarette"/>
    <s v="30+"/>
    <s v="Male"/>
    <s v="Caucasian"/>
    <m/>
    <m/>
    <m/>
    <s v="credited non-star"/>
    <s v="Cigar"/>
    <s v="30+"/>
    <s v="Male"/>
    <s v="African American"/>
    <m/>
    <m/>
    <m/>
    <m/>
    <m/>
    <m/>
    <m/>
    <m/>
    <m/>
    <m/>
    <m/>
    <m/>
    <m/>
    <m/>
    <m/>
    <m/>
    <m/>
    <m/>
    <m/>
    <m/>
    <m/>
    <m/>
    <m/>
    <m/>
    <m/>
    <m/>
    <m/>
    <m/>
    <m/>
    <m/>
    <m/>
    <m/>
    <m/>
    <m/>
    <m/>
    <m/>
    <m/>
    <m/>
    <m/>
    <m/>
    <m/>
    <m/>
    <m/>
    <m/>
    <m/>
    <m/>
    <m/>
    <m/>
    <m/>
    <m/>
    <m/>
    <m/>
    <m/>
    <m/>
    <m/>
    <m/>
    <m/>
    <n v="45"/>
    <n v="4"/>
    <n v="0"/>
    <n v="0"/>
    <n v="49"/>
    <s v="30 — 49"/>
    <n v="10728118"/>
    <n v="525677782"/>
    <s v="Workplace"/>
    <s v="Restaurant"/>
    <s v="Bar/nightclub"/>
    <s v="Outdoors"/>
    <m/>
    <m/>
    <s v="ESPN set, Mandalay Bay's Arena, Philly Convention Center"/>
    <s v="cemetery, outside restaurant, street"/>
    <s v="Non-smoking adult"/>
    <m/>
    <m/>
    <s v="Elsewhere in US"/>
    <m/>
    <m/>
    <m/>
    <m/>
    <m/>
    <m/>
    <m/>
    <m/>
    <m/>
    <m/>
    <m/>
    <n v="0"/>
    <n v="2"/>
    <n v="4"/>
    <s v="Comment by actor/actress"/>
    <s v="Marie tells Rocky she remembers telling him not to smoke when she was little. As Rocky tries to remember he repeats: I told you not to smoke."/>
    <m/>
    <s v="Health of Smoker"/>
    <s v="Visual clue"/>
    <m/>
    <s v="Pauley has a smokers' cough/laugh"/>
    <m/>
    <m/>
    <m/>
    <m/>
    <m/>
    <m/>
    <m/>
    <m/>
    <m/>
    <m/>
    <m/>
    <m/>
    <m/>
    <m/>
    <m/>
    <m/>
    <s v="cigarette"/>
    <m/>
    <m/>
    <s v="cigarette; cigar"/>
    <m/>
    <s v="cigar"/>
    <m/>
    <m/>
    <m/>
    <s v="Pro"/>
    <n v="6"/>
    <n v="6"/>
    <n v="4"/>
    <n v="3"/>
    <m/>
    <m/>
    <n v="0"/>
    <n v="2.71"/>
    <n v="4"/>
    <n v="1"/>
    <n v="1"/>
    <m/>
    <m/>
  </r>
  <r>
    <n v="49254"/>
    <s v="Night at the Museum"/>
    <d v="2006-12-22T00:00:00"/>
    <x v="4"/>
    <s v="T10"/>
    <n v="109"/>
    <n v="1492"/>
    <x v="5"/>
    <m/>
    <x v="2"/>
    <n v="110000000"/>
    <n v="0"/>
    <m/>
    <n v="250863268"/>
    <s v="final"/>
    <n v="6.55"/>
    <n v="0"/>
    <n v="0"/>
    <n v="0"/>
    <n v="0"/>
    <s v="CAN"/>
    <m/>
    <s v="BC"/>
    <m/>
    <m/>
    <m/>
    <s v="Barnathan, Michael; Columbus, Chris; Ducsay, Bob; Levy, Shawn"/>
    <s v="Levy, Shawn"/>
    <s v="Garant, Ben; Lennon, Thomas; Trenc, Milan"/>
    <s v="Godek, Brent"/>
    <s v="Zimmerman, Don"/>
    <m/>
    <m/>
    <m/>
    <m/>
    <m/>
    <m/>
    <m/>
    <m/>
    <m/>
    <m/>
    <m/>
    <m/>
    <m/>
    <m/>
    <m/>
    <m/>
    <m/>
    <m/>
    <m/>
    <m/>
    <m/>
    <m/>
    <m/>
    <m/>
    <m/>
    <m/>
    <m/>
    <m/>
    <m/>
    <m/>
    <m/>
    <m/>
    <m/>
    <m/>
    <m/>
    <m/>
    <m/>
    <m/>
    <m/>
    <m/>
    <m/>
    <m/>
    <m/>
    <m/>
    <m/>
    <m/>
    <m/>
    <m/>
    <m/>
    <m/>
    <m/>
    <m/>
    <m/>
    <m/>
    <m/>
    <m/>
    <m/>
    <m/>
    <m/>
    <m/>
    <m/>
    <m/>
    <m/>
    <m/>
    <m/>
    <m/>
    <m/>
    <m/>
    <m/>
    <m/>
    <m/>
    <m/>
    <m/>
    <m/>
    <m/>
    <m/>
    <m/>
    <m/>
    <m/>
    <m/>
    <m/>
    <m/>
    <m/>
    <m/>
    <m/>
    <m/>
    <m/>
    <m/>
    <m/>
    <m/>
    <m/>
    <m/>
    <m/>
    <m/>
    <m/>
    <m/>
    <m/>
    <m/>
    <m/>
    <m/>
    <m/>
    <m/>
    <m/>
    <n v="0"/>
    <n v="0"/>
    <n v="0"/>
    <n v="0"/>
    <n v="0"/>
    <n v="0"/>
    <n v="38299736"/>
    <n v="0"/>
    <m/>
    <m/>
    <m/>
    <m/>
    <m/>
    <m/>
    <m/>
    <m/>
    <m/>
    <m/>
    <m/>
    <m/>
    <m/>
    <m/>
    <m/>
    <m/>
    <m/>
    <m/>
    <m/>
    <m/>
    <m/>
    <m/>
    <m/>
    <n v="0"/>
    <n v="0"/>
    <n v="0"/>
    <m/>
    <m/>
    <m/>
    <m/>
    <m/>
    <m/>
    <m/>
    <m/>
    <m/>
    <m/>
    <m/>
    <m/>
    <m/>
    <m/>
    <m/>
    <m/>
    <m/>
    <m/>
    <m/>
    <m/>
    <m/>
    <m/>
    <m/>
    <m/>
    <m/>
    <m/>
    <m/>
    <m/>
    <m/>
    <m/>
    <m/>
    <m/>
    <m/>
    <n v="0"/>
    <n v="0"/>
    <n v="0"/>
    <n v="0"/>
    <m/>
    <m/>
    <n v="0"/>
    <n v="0"/>
    <n v="1"/>
    <n v="1"/>
    <n v="1"/>
    <m/>
    <m/>
  </r>
  <r>
    <n v="49256"/>
    <s v="Good Shepherd, The"/>
    <d v="2006-12-22T00:00:00"/>
    <x v="4"/>
    <s v="T10"/>
    <n v="160"/>
    <s v="Morgan Creek"/>
    <x v="2"/>
    <m/>
    <x v="1"/>
    <n v="90000000"/>
    <n v="0"/>
    <m/>
    <n v="59901040"/>
    <s v="final"/>
    <n v="6.55"/>
    <n v="0"/>
    <n v="1"/>
    <n v="0"/>
    <n v="0"/>
    <s v="US"/>
    <s v="NY"/>
    <m/>
    <s v="VAR"/>
    <m/>
    <m/>
    <s v="De Niro, Robert; Robinson, James G.; Rosenthal, Jane"/>
    <s v="De Niro, Robert"/>
    <s v="Roth, Eric"/>
    <s v="Bobbitt, Russell"/>
    <s v="Anwar, Tariq"/>
    <s v="Jolie, Angelina"/>
    <s v="star"/>
    <s v="Cigarette"/>
    <s v="30+"/>
    <s v="Female"/>
    <s v="Caucasian"/>
    <m/>
    <s v="Good guy"/>
    <s v="Redmayne, Eddie"/>
    <s v="credited non-star"/>
    <s v="Cigarette"/>
    <s v="20-30"/>
    <s v="Male"/>
    <s v="Caucasian"/>
    <m/>
    <s v="Good guy"/>
    <s v="Hurt, William"/>
    <s v="credited non-star"/>
    <s v="Pipe"/>
    <s v="30+"/>
    <s v="Male"/>
    <s v="Caucasian"/>
    <m/>
    <m/>
    <s v="Baldwin, Alec"/>
    <s v="credited non-star"/>
    <s v="Cigarette"/>
    <s v="30+"/>
    <s v="Male"/>
    <s v="Caucasian"/>
    <m/>
    <m/>
    <s v="Sessions, John"/>
    <s v="credited non-star"/>
    <s v="Cigarette"/>
    <s v="30+"/>
    <s v="Male"/>
    <s v="Caucasian"/>
    <m/>
    <m/>
    <s v="Crudup, Billy"/>
    <s v="credited non-star"/>
    <s v="Cigarette"/>
    <s v="20-30"/>
    <s v="Male"/>
    <s v="Caucasian"/>
    <m/>
    <m/>
    <s v="Gambon, Michael"/>
    <s v="credited non-star"/>
    <s v="Cigarette"/>
    <s v="30+"/>
    <s v="Male"/>
    <s v="Caucasian"/>
    <m/>
    <m/>
    <s v="Non-IMDb, Extra"/>
    <s v="extra"/>
    <s v="Cigar"/>
    <s v="20-30"/>
    <s v="Male"/>
    <s v="Caucasian"/>
    <m/>
    <m/>
    <s v="Non-IMDb, Extra"/>
    <s v="extra"/>
    <s v="Cigarette"/>
    <s v="30+"/>
    <s v="Male"/>
    <s v="Caucasian"/>
    <m/>
    <m/>
    <s v="Non-IMDb, Extra"/>
    <s v="extra"/>
    <s v="Cigarette"/>
    <s v="20-30"/>
    <s v="Male"/>
    <m/>
    <m/>
    <m/>
    <s v="Non-IMDb, Extra"/>
    <s v="extra"/>
    <s v="Cigarette"/>
    <s v="30+"/>
    <s v="Female"/>
    <s v="Caucasian"/>
    <m/>
    <m/>
    <m/>
    <m/>
    <m/>
    <m/>
    <m/>
    <m/>
    <m/>
    <m/>
    <m/>
    <m/>
    <m/>
    <m/>
    <m/>
    <m/>
    <m/>
    <n v="74"/>
    <n v="5"/>
    <n v="14"/>
    <n v="0"/>
    <n v="93"/>
    <s v="50+"/>
    <n v="9145197"/>
    <n v="850503321"/>
    <s v="Home"/>
    <s v="Workplace"/>
    <s v="Restaurant"/>
    <s v="Vehicle"/>
    <s v="Bar/nightclub"/>
    <s v="Outdoors"/>
    <m/>
    <s v="urban areas, woods"/>
    <s v="Non-smoking adult"/>
    <m/>
    <m/>
    <s v="Elsewhere in US"/>
    <m/>
    <m/>
    <s v="Outside of US"/>
    <m/>
    <s v="Outside of US"/>
    <m/>
    <m/>
    <m/>
    <m/>
    <m/>
    <m/>
    <n v="1"/>
    <n v="6"/>
    <n v="4"/>
    <s v="Comment by actor/actress"/>
    <s v="CIA agent says: F-ing cigarettes. My ring doesn't even fit anymore. They didn't get it all (implies cancer)."/>
    <m/>
    <s v="Health of Smoker"/>
    <m/>
    <m/>
    <m/>
    <m/>
    <m/>
    <m/>
    <m/>
    <m/>
    <m/>
    <m/>
    <m/>
    <m/>
    <m/>
    <m/>
    <s v="cigarette"/>
    <m/>
    <s v="cigarette; pipe"/>
    <m/>
    <m/>
    <m/>
    <s v="cigarette"/>
    <m/>
    <s v="cigarette; cigar; pipe"/>
    <m/>
    <m/>
    <m/>
    <m/>
    <m/>
    <s v="Pro"/>
    <n v="6"/>
    <n v="6"/>
    <n v="6"/>
    <n v="3"/>
    <m/>
    <m/>
    <n v="0"/>
    <n v="3"/>
    <n v="4"/>
    <n v="1"/>
    <n v="1"/>
    <m/>
    <m/>
  </r>
  <r>
    <n v="49257"/>
    <s v="We Are Marshall"/>
    <d v="2006-12-22T00:00:00"/>
    <x v="4"/>
    <s v="T10"/>
    <n v="127"/>
    <s v="Legendary"/>
    <x v="4"/>
    <m/>
    <x v="2"/>
    <n v="65000000"/>
    <n v="0"/>
    <m/>
    <n v="43532294"/>
    <s v="final"/>
    <n v="6.55"/>
    <n v="0"/>
    <n v="0"/>
    <n v="0"/>
    <n v="0"/>
    <s v="US"/>
    <s v="GA"/>
    <m/>
    <s v="US"/>
    <s v="WV"/>
    <m/>
    <s v="Iwanyk, Basil"/>
    <s v="McG, [none]"/>
    <s v="Helms, Cory; Linden, Jamie"/>
    <s v="Benjamin-Creel, Dwight"/>
    <s v="London, Gregg"/>
    <m/>
    <m/>
    <m/>
    <m/>
    <m/>
    <m/>
    <m/>
    <m/>
    <m/>
    <m/>
    <m/>
    <m/>
    <m/>
    <m/>
    <m/>
    <m/>
    <m/>
    <m/>
    <m/>
    <m/>
    <m/>
    <m/>
    <m/>
    <m/>
    <m/>
    <m/>
    <m/>
    <m/>
    <m/>
    <m/>
    <m/>
    <m/>
    <m/>
    <m/>
    <m/>
    <m/>
    <m/>
    <m/>
    <m/>
    <m/>
    <m/>
    <m/>
    <m/>
    <m/>
    <m/>
    <m/>
    <m/>
    <m/>
    <m/>
    <m/>
    <m/>
    <m/>
    <m/>
    <m/>
    <m/>
    <m/>
    <m/>
    <m/>
    <m/>
    <m/>
    <m/>
    <m/>
    <m/>
    <m/>
    <m/>
    <m/>
    <m/>
    <m/>
    <m/>
    <m/>
    <m/>
    <m/>
    <m/>
    <m/>
    <m/>
    <m/>
    <m/>
    <m/>
    <m/>
    <m/>
    <m/>
    <m/>
    <m/>
    <m/>
    <m/>
    <m/>
    <m/>
    <m/>
    <m/>
    <m/>
    <m/>
    <m/>
    <m/>
    <m/>
    <m/>
    <m/>
    <m/>
    <m/>
    <m/>
    <m/>
    <m/>
    <m/>
    <m/>
    <n v="0"/>
    <n v="0"/>
    <n v="0"/>
    <n v="0"/>
    <n v="0"/>
    <n v="0"/>
    <n v="6646152"/>
    <n v="0"/>
    <m/>
    <m/>
    <m/>
    <m/>
    <m/>
    <m/>
    <m/>
    <m/>
    <m/>
    <m/>
    <m/>
    <m/>
    <m/>
    <m/>
    <m/>
    <m/>
    <m/>
    <m/>
    <m/>
    <m/>
    <m/>
    <m/>
    <m/>
    <n v="0"/>
    <n v="0"/>
    <n v="0"/>
    <m/>
    <m/>
    <m/>
    <m/>
    <m/>
    <m/>
    <m/>
    <m/>
    <m/>
    <m/>
    <m/>
    <m/>
    <m/>
    <m/>
    <m/>
    <m/>
    <m/>
    <m/>
    <m/>
    <m/>
    <m/>
    <m/>
    <m/>
    <m/>
    <m/>
    <m/>
    <m/>
    <m/>
    <m/>
    <m/>
    <m/>
    <m/>
    <m/>
    <n v="0"/>
    <n v="0"/>
    <n v="0"/>
    <n v="0"/>
    <m/>
    <m/>
    <n v="0"/>
    <n v="0"/>
    <n v="1"/>
    <n v="1"/>
    <n v="1"/>
    <m/>
    <m/>
  </r>
  <r>
    <n v="49258"/>
    <s v="Dreamgirls"/>
    <d v="2006-12-25T00:00:00"/>
    <x v="4"/>
    <s v="T10"/>
    <n v="131"/>
    <s v="DreamWorks"/>
    <x v="3"/>
    <m/>
    <x v="0"/>
    <n v="70000000"/>
    <n v="0"/>
    <m/>
    <n v="103338338"/>
    <s v="final"/>
    <n v="6.55"/>
    <n v="0"/>
    <n v="1"/>
    <n v="0"/>
    <n v="0"/>
    <s v="US"/>
    <s v="CA"/>
    <m/>
    <m/>
    <m/>
    <m/>
    <s v="Mark, Laurence"/>
    <s v="Condon, Bill"/>
    <s v="Condon, Bill; Eyen, Tom"/>
    <s v="Siegel, Andrew M."/>
    <s v="Katz, Virginia"/>
    <s v="Knowles, Beyoncé"/>
    <s v="star"/>
    <s v="Cigarette"/>
    <s v="20-30"/>
    <s v="Female"/>
    <s v="African American"/>
    <m/>
    <m/>
    <s v="Foxx, Jamie"/>
    <s v="star"/>
    <s v="Cigarette"/>
    <s v="30+"/>
    <s v="Male"/>
    <s v="African American"/>
    <m/>
    <s v="Bad guy"/>
    <s v="Murphy, Eddie"/>
    <s v="star"/>
    <s v="Cigarette"/>
    <s v="30+"/>
    <s v="Male"/>
    <s v="African American"/>
    <m/>
    <m/>
    <s v="Rose, Anika Noni"/>
    <s v="credited non-star"/>
    <s v="Cigarette"/>
    <s v="20-30"/>
    <s v="Female"/>
    <s v="African American"/>
    <m/>
    <m/>
    <s v="Non-IMDb, Extra"/>
    <s v="extra"/>
    <s v="Cigar"/>
    <s v="20-30"/>
    <s v="Male"/>
    <s v="African American"/>
    <m/>
    <m/>
    <s v="Non-IMDb, Extra"/>
    <s v="extra"/>
    <s v="Cigarette"/>
    <s v="30+"/>
    <s v="Male"/>
    <s v="African American"/>
    <m/>
    <m/>
    <s v="Non-IMDb, Extra"/>
    <s v="extra"/>
    <s v="Cigarette"/>
    <s v="30+"/>
    <s v="Male"/>
    <s v="African American"/>
    <m/>
    <m/>
    <s v="Non-IMDb, Extra"/>
    <s v="extra"/>
    <s v="Cigarette"/>
    <s v="20-30"/>
    <s v="Male"/>
    <s v="African American"/>
    <m/>
    <m/>
    <s v="Non-IMDb, Extra"/>
    <s v="extra"/>
    <s v="Cigarette"/>
    <s v="30+"/>
    <s v="Male"/>
    <s v="African American"/>
    <m/>
    <m/>
    <s v="Non-IMDb, Extra"/>
    <s v="extra"/>
    <s v="Cigarette"/>
    <s v="30+"/>
    <s v="Male"/>
    <m/>
    <m/>
    <m/>
    <s v="Non-IMDb, Extra"/>
    <s v="extra"/>
    <s v="Cigarette"/>
    <s v="30+"/>
    <s v="Male"/>
    <s v="African American"/>
    <m/>
    <m/>
    <m/>
    <m/>
    <m/>
    <m/>
    <m/>
    <m/>
    <m/>
    <m/>
    <m/>
    <m/>
    <m/>
    <m/>
    <m/>
    <m/>
    <m/>
    <n v="126"/>
    <n v="5"/>
    <n v="0"/>
    <n v="0"/>
    <n v="131"/>
    <s v="50+"/>
    <n v="15776845"/>
    <n v="2066766695"/>
    <s v="Home"/>
    <s v="Workplace"/>
    <s v="Restaurant"/>
    <s v="Vehicle"/>
    <s v="Bar/nightclub"/>
    <s v="Outdoors"/>
    <s v="backstage"/>
    <s v="street"/>
    <s v="Non-smoking adult"/>
    <m/>
    <m/>
    <s v="Elsewhere in US"/>
    <m/>
    <m/>
    <m/>
    <m/>
    <m/>
    <m/>
    <m/>
    <m/>
    <m/>
    <m/>
    <m/>
    <n v="3"/>
    <n v="1"/>
    <n v="7"/>
    <m/>
    <m/>
    <m/>
    <m/>
    <m/>
    <m/>
    <m/>
    <m/>
    <m/>
    <m/>
    <m/>
    <m/>
    <m/>
    <m/>
    <m/>
    <m/>
    <m/>
    <s v="cigarette"/>
    <m/>
    <m/>
    <s v="cigar"/>
    <s v="cigarette"/>
    <m/>
    <m/>
    <s v="cigarette"/>
    <m/>
    <s v="cigarette; cigar"/>
    <m/>
    <m/>
    <m/>
    <m/>
    <m/>
    <s v="Pro"/>
    <n v="6"/>
    <n v="6"/>
    <n v="6"/>
    <n v="3"/>
    <m/>
    <m/>
    <n v="0"/>
    <n v="3"/>
    <n v="4"/>
    <n v="1"/>
    <n v="1"/>
    <m/>
    <m/>
  </r>
  <r>
    <n v="49259"/>
    <s v="Freedom Writers"/>
    <d v="2007-01-05T00:00:00"/>
    <x v="5"/>
    <s v="T10"/>
    <n v="123"/>
    <s v="Jersey"/>
    <x v="3"/>
    <m/>
    <x v="0"/>
    <n v="21000000"/>
    <n v="0"/>
    <m/>
    <n v="36581633"/>
    <s v="final"/>
    <n v="6.88"/>
    <n v="0"/>
    <n v="0"/>
    <n v="0"/>
    <n v="0"/>
    <s v="US"/>
    <s v="CA"/>
    <m/>
    <m/>
    <m/>
    <m/>
    <s v="DeVito, Danny; Shamberg, Michael; Sher, Stacey"/>
    <s v="LaGravenese, Richard"/>
    <s v="LaGravenese, Richard"/>
    <s v="Crank, Skip"/>
    <s v="Moritz, David"/>
    <m/>
    <m/>
    <m/>
    <m/>
    <m/>
    <m/>
    <m/>
    <m/>
    <m/>
    <m/>
    <m/>
    <m/>
    <m/>
    <m/>
    <m/>
    <m/>
    <m/>
    <m/>
    <m/>
    <m/>
    <m/>
    <m/>
    <m/>
    <m/>
    <m/>
    <m/>
    <m/>
    <m/>
    <m/>
    <m/>
    <m/>
    <m/>
    <m/>
    <m/>
    <m/>
    <m/>
    <m/>
    <m/>
    <m/>
    <m/>
    <m/>
    <m/>
    <m/>
    <m/>
    <m/>
    <m/>
    <m/>
    <m/>
    <m/>
    <m/>
    <m/>
    <m/>
    <m/>
    <m/>
    <m/>
    <m/>
    <m/>
    <m/>
    <m/>
    <m/>
    <m/>
    <m/>
    <m/>
    <m/>
    <m/>
    <m/>
    <m/>
    <m/>
    <m/>
    <m/>
    <m/>
    <m/>
    <m/>
    <m/>
    <m/>
    <m/>
    <m/>
    <m/>
    <m/>
    <m/>
    <m/>
    <m/>
    <m/>
    <m/>
    <m/>
    <m/>
    <m/>
    <m/>
    <m/>
    <m/>
    <m/>
    <m/>
    <m/>
    <m/>
    <m/>
    <m/>
    <m/>
    <m/>
    <m/>
    <m/>
    <m/>
    <m/>
    <m/>
    <n v="0"/>
    <n v="0"/>
    <n v="0"/>
    <n v="0"/>
    <n v="0"/>
    <n v="0"/>
    <n v="5317098"/>
    <n v="0"/>
    <m/>
    <m/>
    <m/>
    <m/>
    <m/>
    <m/>
    <m/>
    <m/>
    <m/>
    <m/>
    <m/>
    <m/>
    <m/>
    <m/>
    <m/>
    <m/>
    <m/>
    <m/>
    <m/>
    <m/>
    <m/>
    <m/>
    <m/>
    <n v="0"/>
    <n v="0"/>
    <n v="0"/>
    <m/>
    <m/>
    <m/>
    <m/>
    <m/>
    <m/>
    <m/>
    <m/>
    <m/>
    <m/>
    <m/>
    <m/>
    <m/>
    <m/>
    <m/>
    <m/>
    <m/>
    <m/>
    <m/>
    <m/>
    <m/>
    <m/>
    <m/>
    <m/>
    <m/>
    <m/>
    <m/>
    <m/>
    <m/>
    <m/>
    <m/>
    <m/>
    <m/>
    <n v="0"/>
    <n v="0"/>
    <n v="0"/>
    <n v="0"/>
    <m/>
    <m/>
    <n v="0"/>
    <n v="0"/>
    <n v="1"/>
    <n v="1"/>
    <n v="1"/>
    <m/>
    <m/>
  </r>
  <r>
    <n v="49260"/>
    <s v="Children of Men"/>
    <d v="2007-01-05T00:00:00"/>
    <x v="5"/>
    <s v="T10"/>
    <n v="109"/>
    <s v="Strike"/>
    <x v="2"/>
    <m/>
    <x v="1"/>
    <n v="76000000"/>
    <n v="0"/>
    <m/>
    <n v="35286428"/>
    <s v="final"/>
    <n v="6.88"/>
    <n v="0"/>
    <n v="1"/>
    <n v="0"/>
    <n v="0"/>
    <s v="UK"/>
    <m/>
    <m/>
    <m/>
    <m/>
    <m/>
    <s v="Abraham, Marc; Newman, Eric; Shor, Hilary"/>
    <s v="Cuarón, Alfonso"/>
    <s v="Cuarón, Alfonso; Sexton, Timothy J.; Arata, David; Ostby, Hawk"/>
    <s v="Wells, Terry"/>
    <s v="Cuarón, Alfonso"/>
    <s v="Owen, Clive"/>
    <s v="star"/>
    <s v="Cigarette"/>
    <s v="30+"/>
    <s v="Male"/>
    <s v="Caucasian"/>
    <m/>
    <s v="Good guy"/>
    <s v="Pallea, Oana"/>
    <s v="credited non-star"/>
    <s v="Cigarette"/>
    <s v="30+"/>
    <s v="Female"/>
    <s v="Caucasian"/>
    <m/>
    <s v="Good guy"/>
    <s v="Non-IMDb, Extra"/>
    <s v="extra"/>
    <s v="Cigarette"/>
    <s v="30+"/>
    <s v="Male"/>
    <s v="Caucasian"/>
    <m/>
    <s v="Bad guy"/>
    <m/>
    <m/>
    <m/>
    <m/>
    <m/>
    <m/>
    <m/>
    <m/>
    <m/>
    <m/>
    <m/>
    <m/>
    <m/>
    <m/>
    <m/>
    <m/>
    <m/>
    <m/>
    <m/>
    <m/>
    <m/>
    <m/>
    <m/>
    <m/>
    <m/>
    <m/>
    <m/>
    <m/>
    <m/>
    <m/>
    <m/>
    <m/>
    <m/>
    <m/>
    <m/>
    <m/>
    <m/>
    <m/>
    <m/>
    <m/>
    <m/>
    <m/>
    <m/>
    <m/>
    <m/>
    <m/>
    <m/>
    <m/>
    <m/>
    <m/>
    <m/>
    <m/>
    <m/>
    <m/>
    <m/>
    <m/>
    <m/>
    <m/>
    <m/>
    <m/>
    <m/>
    <m/>
    <m/>
    <m/>
    <m/>
    <m/>
    <m/>
    <m/>
    <m/>
    <m/>
    <m/>
    <m/>
    <m/>
    <m/>
    <m/>
    <m/>
    <m/>
    <m/>
    <m/>
    <n v="22"/>
    <n v="0"/>
    <n v="0"/>
    <n v="0"/>
    <n v="22"/>
    <s v="10 — 29"/>
    <n v="5128841"/>
    <n v="112834502"/>
    <s v="Outdoors"/>
    <m/>
    <m/>
    <m/>
    <m/>
    <m/>
    <m/>
    <s v="woods, driveway, outside barn"/>
    <s v="Non-smoking adult"/>
    <m/>
    <m/>
    <s v="Outside of US"/>
    <m/>
    <m/>
    <m/>
    <m/>
    <m/>
    <m/>
    <m/>
    <m/>
    <m/>
    <m/>
    <m/>
    <n v="1"/>
    <n v="1"/>
    <n v="1"/>
    <s v="Comment by actor/actress"/>
    <s v="This is a non-smoking facility...Those will kill you...Don’t smoke in the barn (where there is a pregnant woman nearby)."/>
    <m/>
    <s v="Health of Smoker"/>
    <s v="Comment by actor/actress"/>
    <s v="This is a non-smoking facility...Those will kill you...Don’t smoke in the barn (where there is a pregnant woman nearby)."/>
    <m/>
    <s v="Health of Non-Smoker"/>
    <m/>
    <m/>
    <m/>
    <m/>
    <m/>
    <m/>
    <m/>
    <m/>
    <m/>
    <m/>
    <m/>
    <m/>
    <m/>
    <m/>
    <m/>
    <m/>
    <s v="cigarette"/>
    <m/>
    <s v="cigarette"/>
    <m/>
    <m/>
    <m/>
    <m/>
    <m/>
    <s v="Balanced"/>
    <n v="4"/>
    <n v="4"/>
    <n v="6"/>
    <n v="1"/>
    <m/>
    <m/>
    <n v="0"/>
    <n v="2.14"/>
    <n v="3"/>
    <n v="1"/>
    <n v="1"/>
    <m/>
    <m/>
  </r>
  <r>
    <n v="49261"/>
    <s v="Happily N'Ever After"/>
    <d v="2007-01-05T00:00:00"/>
    <x v="5"/>
    <s v="T10"/>
    <n v="87"/>
    <s v="Vanguard Anim"/>
    <x v="0"/>
    <s v="Lionsgate"/>
    <x v="2"/>
    <n v="47000000"/>
    <n v="0"/>
    <m/>
    <n v="15519841"/>
    <s v="final"/>
    <n v="6.88"/>
    <n v="0"/>
    <n v="0"/>
    <n v="0"/>
    <n v="0"/>
    <s v="US"/>
    <s v="CA"/>
    <m/>
    <m/>
    <m/>
    <m/>
    <s v="Kamp, Ralph"/>
    <s v="Bolger, Paul J."/>
    <s v="Moreland, Robert"/>
    <m/>
    <s v="Waldenburger, Ringo"/>
    <m/>
    <m/>
    <m/>
    <m/>
    <m/>
    <m/>
    <m/>
    <m/>
    <m/>
    <m/>
    <m/>
    <m/>
    <m/>
    <m/>
    <m/>
    <m/>
    <m/>
    <m/>
    <m/>
    <m/>
    <m/>
    <m/>
    <m/>
    <m/>
    <m/>
    <m/>
    <m/>
    <m/>
    <m/>
    <m/>
    <m/>
    <m/>
    <m/>
    <m/>
    <m/>
    <m/>
    <m/>
    <m/>
    <m/>
    <m/>
    <m/>
    <m/>
    <m/>
    <m/>
    <m/>
    <m/>
    <m/>
    <m/>
    <m/>
    <m/>
    <m/>
    <m/>
    <m/>
    <m/>
    <m/>
    <m/>
    <m/>
    <m/>
    <m/>
    <m/>
    <m/>
    <m/>
    <m/>
    <m/>
    <m/>
    <m/>
    <m/>
    <m/>
    <m/>
    <m/>
    <m/>
    <m/>
    <m/>
    <m/>
    <m/>
    <m/>
    <m/>
    <m/>
    <m/>
    <m/>
    <m/>
    <m/>
    <m/>
    <m/>
    <m/>
    <m/>
    <m/>
    <m/>
    <m/>
    <m/>
    <m/>
    <m/>
    <m/>
    <m/>
    <m/>
    <m/>
    <m/>
    <m/>
    <m/>
    <m/>
    <m/>
    <m/>
    <m/>
    <n v="0"/>
    <n v="0"/>
    <n v="0"/>
    <n v="0"/>
    <n v="0"/>
    <n v="0"/>
    <n v="2255791"/>
    <n v="0"/>
    <m/>
    <m/>
    <m/>
    <m/>
    <m/>
    <m/>
    <m/>
    <m/>
    <m/>
    <m/>
    <m/>
    <m/>
    <m/>
    <m/>
    <m/>
    <m/>
    <m/>
    <m/>
    <m/>
    <m/>
    <m/>
    <m/>
    <m/>
    <n v="0"/>
    <n v="0"/>
    <n v="0"/>
    <m/>
    <m/>
    <m/>
    <m/>
    <m/>
    <m/>
    <m/>
    <m/>
    <m/>
    <m/>
    <m/>
    <m/>
    <m/>
    <m/>
    <m/>
    <m/>
    <m/>
    <m/>
    <m/>
    <m/>
    <m/>
    <m/>
    <m/>
    <m/>
    <m/>
    <m/>
    <m/>
    <m/>
    <m/>
    <m/>
    <m/>
    <m/>
    <m/>
    <n v="0"/>
    <n v="0"/>
    <n v="0"/>
    <n v="0"/>
    <m/>
    <m/>
    <n v="0"/>
    <n v="0"/>
    <n v="1"/>
    <n v="1"/>
    <n v="1"/>
    <m/>
    <m/>
  </r>
  <r>
    <n v="49262"/>
    <s v="Stomp the Yard"/>
    <d v="2007-01-12T00:00:00"/>
    <x v="5"/>
    <s v="T10"/>
    <n v="115"/>
    <s v="Rainforest"/>
    <x v="6"/>
    <m/>
    <x v="0"/>
    <n v="14000000"/>
    <n v="0"/>
    <m/>
    <n v="61356221"/>
    <s v="final"/>
    <n v="6.88"/>
    <n v="0"/>
    <n v="1"/>
    <n v="0"/>
    <n v="0"/>
    <s v="US"/>
    <s v="GA"/>
    <m/>
    <m/>
    <m/>
    <m/>
    <s v="Packer, William"/>
    <s v="White, Sylvain"/>
    <s v="Adetuyi, Robert"/>
    <s v="Felix, Karen A."/>
    <s v="Checel, David"/>
    <s v="Non-IMDb, Extra"/>
    <s v="extra"/>
    <s v="Cigar"/>
    <s v="20-30"/>
    <s v="Male"/>
    <s v="African American"/>
    <m/>
    <s v="Bad guy"/>
    <m/>
    <m/>
    <m/>
    <m/>
    <m/>
    <m/>
    <m/>
    <m/>
    <m/>
    <m/>
    <m/>
    <m/>
    <m/>
    <m/>
    <m/>
    <m/>
    <m/>
    <m/>
    <m/>
    <m/>
    <m/>
    <m/>
    <m/>
    <m/>
    <m/>
    <m/>
    <m/>
    <m/>
    <m/>
    <m/>
    <m/>
    <m/>
    <m/>
    <m/>
    <m/>
    <m/>
    <m/>
    <m/>
    <m/>
    <m/>
    <m/>
    <m/>
    <m/>
    <m/>
    <m/>
    <m/>
    <m/>
    <m/>
    <m/>
    <m/>
    <m/>
    <m/>
    <m/>
    <m/>
    <m/>
    <m/>
    <m/>
    <m/>
    <m/>
    <m/>
    <m/>
    <m/>
    <m/>
    <m/>
    <m/>
    <m/>
    <m/>
    <m/>
    <m/>
    <m/>
    <m/>
    <m/>
    <m/>
    <m/>
    <m/>
    <m/>
    <m/>
    <m/>
    <m/>
    <m/>
    <m/>
    <m/>
    <m/>
    <m/>
    <m/>
    <m/>
    <m/>
    <m/>
    <m/>
    <m/>
    <m/>
    <m/>
    <m/>
    <m/>
    <m/>
    <n v="0"/>
    <n v="6"/>
    <n v="0"/>
    <n v="0"/>
    <n v="6"/>
    <s v="1 — 9"/>
    <n v="8918055"/>
    <n v="53508330"/>
    <s v="Bar/nightclub"/>
    <m/>
    <m/>
    <m/>
    <m/>
    <m/>
    <m/>
    <m/>
    <s v="Non-smoking adult"/>
    <m/>
    <m/>
    <s v="Elsewhere in US"/>
    <m/>
    <m/>
    <m/>
    <m/>
    <m/>
    <m/>
    <m/>
    <m/>
    <m/>
    <m/>
    <m/>
    <n v="0"/>
    <n v="0"/>
    <n v="1"/>
    <m/>
    <m/>
    <m/>
    <m/>
    <m/>
    <m/>
    <m/>
    <m/>
    <m/>
    <m/>
    <m/>
    <m/>
    <m/>
    <m/>
    <m/>
    <m/>
    <m/>
    <m/>
    <s v="cigar"/>
    <s v="cigar"/>
    <s v="cigar"/>
    <s v="cigar"/>
    <m/>
    <m/>
    <m/>
    <m/>
    <m/>
    <m/>
    <m/>
    <m/>
    <m/>
    <m/>
    <s v="Neutral"/>
    <n v="2"/>
    <n v="2"/>
    <n v="2"/>
    <n v="2"/>
    <m/>
    <m/>
    <n v="0"/>
    <n v="1.1399999999999999"/>
    <n v="2"/>
    <n v="1"/>
    <n v="1"/>
    <m/>
    <m/>
  </r>
  <r>
    <n v="49263"/>
    <s v="Alpha Dog"/>
    <d v="2007-01-12T00:00:00"/>
    <x v="5"/>
    <s v="T10"/>
    <n v="117"/>
    <s v="Kimmel"/>
    <x v="2"/>
    <m/>
    <x v="1"/>
    <n v="35000000"/>
    <n v="0"/>
    <m/>
    <n v="15229325"/>
    <s v="final"/>
    <n v="6.88"/>
    <n v="0"/>
    <n v="1"/>
    <n v="0"/>
    <n v="0"/>
    <s v="US"/>
    <s v="CA"/>
    <m/>
    <m/>
    <m/>
    <m/>
    <s v="Kimmel, Sidney; Pacheco, Chuck"/>
    <s v="Cassavetes, Nick"/>
    <s v="Cassavetes, Nick"/>
    <s v="Hodges, Jonathan R."/>
    <s v="Broes, Shawn"/>
    <s v="Timberlake, Justin"/>
    <s v="star"/>
    <s v="Cigarette"/>
    <s v="20-30"/>
    <s v="Male"/>
    <s v="Caucasian"/>
    <m/>
    <m/>
    <s v="Hirsch, Emile"/>
    <s v="star"/>
    <s v="Cigarette"/>
    <s v="20-30"/>
    <s v="Male"/>
    <s v="Caucasian"/>
    <m/>
    <s v="Bad guy"/>
    <s v="Willis, Bruce"/>
    <s v="star"/>
    <s v="Cigarette"/>
    <s v="30+"/>
    <s v="Male"/>
    <s v="Caucasian"/>
    <m/>
    <m/>
    <s v="Stanton, Harry Dean"/>
    <s v="credited non-star"/>
    <s v="Cigarette"/>
    <s v="30+"/>
    <s v="Male"/>
    <s v="Caucasian"/>
    <m/>
    <m/>
    <s v="Wilde, Olivia"/>
    <s v="credited non-star"/>
    <s v="Cigarette"/>
    <s v="20-30"/>
    <s v="Female"/>
    <s v="Caucasian"/>
    <m/>
    <m/>
    <s v="Pacheco, Chuck"/>
    <s v="credited non-star"/>
    <s v="Cigarette"/>
    <s v="30+"/>
    <s v="Male"/>
    <s v="Caucasian"/>
    <m/>
    <m/>
    <s v="Walquist, Heather"/>
    <s v="credited non-star"/>
    <s v="Cigarette"/>
    <s v="30+"/>
    <s v="Female"/>
    <s v="Caucasian"/>
    <m/>
    <m/>
    <s v="Swain, Dominique"/>
    <s v="credited non-star"/>
    <s v="Cigarette"/>
    <s v="20-30"/>
    <s v="Female"/>
    <s v="Caucasian"/>
    <m/>
    <m/>
    <s v="Yelchin, Anton"/>
    <s v="credited non-star"/>
    <s v="Cigarette"/>
    <s v="Teen"/>
    <s v="Male"/>
    <s v="Caucasian"/>
    <m/>
    <m/>
    <s v="Marquette, Chris"/>
    <s v="credited non-star"/>
    <s v="Cigarette"/>
    <s v="20-30"/>
    <s v="Male"/>
    <m/>
    <m/>
    <m/>
    <s v="Non-IMDb, Extra"/>
    <s v="extra"/>
    <s v="Cigarette"/>
    <s v="20-30"/>
    <s v="Female"/>
    <s v="Caucasian"/>
    <m/>
    <m/>
    <m/>
    <s v="Parliament"/>
    <s v="Parliament"/>
    <s v="Willis, Bruce"/>
    <s v="Cigarette pack/smokeless container"/>
    <m/>
    <m/>
    <m/>
    <m/>
    <m/>
    <m/>
    <m/>
    <m/>
    <m/>
    <m/>
    <n v="120"/>
    <n v="0"/>
    <n v="0"/>
    <n v="0"/>
    <n v="120"/>
    <s v="50+"/>
    <n v="2213565"/>
    <n v="265627800"/>
    <s v="Home"/>
    <s v="Restaurant"/>
    <s v="Vehicle"/>
    <s v="Outdoors"/>
    <m/>
    <m/>
    <m/>
    <s v="ballpark, outside store, backyard pool"/>
    <s v="Non-smoking adult"/>
    <m/>
    <m/>
    <s v="California"/>
    <m/>
    <m/>
    <m/>
    <m/>
    <m/>
    <m/>
    <m/>
    <m/>
    <m/>
    <m/>
    <m/>
    <n v="3"/>
    <n v="7"/>
    <n v="1"/>
    <m/>
    <m/>
    <m/>
    <m/>
    <m/>
    <m/>
    <m/>
    <m/>
    <m/>
    <m/>
    <m/>
    <m/>
    <m/>
    <m/>
    <m/>
    <m/>
    <m/>
    <s v="cigarette"/>
    <s v="cigarette"/>
    <m/>
    <s v="cigarette"/>
    <s v="cigarette"/>
    <m/>
    <m/>
    <m/>
    <m/>
    <m/>
    <m/>
    <m/>
    <m/>
    <s v="cigarette"/>
    <s v="Bad Ass"/>
    <s v="Pro"/>
    <n v="6"/>
    <n v="6"/>
    <n v="6"/>
    <n v="3"/>
    <s v="Tobacco use by person under 18, specific brand"/>
    <s v="minor; specific brand depiction"/>
    <n v="0"/>
    <n v="3"/>
    <n v="6"/>
    <n v="1"/>
    <n v="1"/>
    <m/>
    <m/>
  </r>
  <r>
    <n v="49264"/>
    <s v="Arthur and the Invisibles"/>
    <d v="2007-01-12T00:00:00"/>
    <x v="5"/>
    <s v="T10"/>
    <n v="102"/>
    <s v="Europa"/>
    <x v="0"/>
    <s v="MGM"/>
    <x v="2"/>
    <n v="80000000"/>
    <n v="0"/>
    <m/>
    <n v="15131330"/>
    <s v="final"/>
    <n v="6.88"/>
    <n v="0"/>
    <n v="1"/>
    <n v="0"/>
    <n v="0"/>
    <s v="France"/>
    <m/>
    <m/>
    <m/>
    <m/>
    <m/>
    <s v="Prévost, Emmanuel; Besson, Luc"/>
    <s v="Besson, Luc"/>
    <s v="Besson, Luc"/>
    <m/>
    <s v="Labriet, Charles"/>
    <s v="Crawford, Ron"/>
    <s v="credited non-star"/>
    <s v="Pipe"/>
    <s v="30+"/>
    <s v="Male"/>
    <s v="Caucasian"/>
    <m/>
    <s v="Good guy"/>
    <m/>
    <m/>
    <m/>
    <m/>
    <m/>
    <m/>
    <m/>
    <m/>
    <m/>
    <m/>
    <m/>
    <m/>
    <m/>
    <m/>
    <m/>
    <m/>
    <m/>
    <m/>
    <m/>
    <m/>
    <m/>
    <m/>
    <m/>
    <m/>
    <m/>
    <m/>
    <m/>
    <m/>
    <m/>
    <m/>
    <m/>
    <m/>
    <m/>
    <m/>
    <m/>
    <m/>
    <m/>
    <m/>
    <m/>
    <m/>
    <m/>
    <m/>
    <m/>
    <m/>
    <m/>
    <m/>
    <m/>
    <m/>
    <m/>
    <m/>
    <m/>
    <m/>
    <m/>
    <m/>
    <m/>
    <m/>
    <m/>
    <m/>
    <m/>
    <m/>
    <m/>
    <m/>
    <m/>
    <m/>
    <m/>
    <m/>
    <m/>
    <m/>
    <m/>
    <m/>
    <m/>
    <m/>
    <m/>
    <m/>
    <m/>
    <m/>
    <m/>
    <m/>
    <m/>
    <m/>
    <m/>
    <m/>
    <m/>
    <m/>
    <m/>
    <m/>
    <m/>
    <m/>
    <m/>
    <m/>
    <m/>
    <m/>
    <m/>
    <m/>
    <m/>
    <n v="0"/>
    <n v="0"/>
    <n v="2"/>
    <n v="0"/>
    <n v="2"/>
    <s v="1 — 9"/>
    <n v="2199321"/>
    <n v="4398642"/>
    <m/>
    <m/>
    <m/>
    <m/>
    <m/>
    <m/>
    <s v="holding pipe in photo taken outdoors"/>
    <m/>
    <m/>
    <m/>
    <m/>
    <s v="Outside of US"/>
    <m/>
    <m/>
    <m/>
    <m/>
    <m/>
    <m/>
    <m/>
    <m/>
    <m/>
    <m/>
    <m/>
    <n v="0"/>
    <n v="1"/>
    <n v="0"/>
    <m/>
    <m/>
    <m/>
    <m/>
    <m/>
    <m/>
    <m/>
    <m/>
    <m/>
    <m/>
    <m/>
    <m/>
    <m/>
    <m/>
    <m/>
    <m/>
    <m/>
    <m/>
    <m/>
    <m/>
    <m/>
    <m/>
    <m/>
    <m/>
    <m/>
    <m/>
    <m/>
    <m/>
    <m/>
    <s v="pipe"/>
    <m/>
    <m/>
    <s v="Neutral"/>
    <n v="2"/>
    <n v="2"/>
    <n v="4"/>
    <n v="1"/>
    <m/>
    <m/>
    <n v="0"/>
    <n v="1.28"/>
    <n v="2"/>
    <n v="1"/>
    <n v="1"/>
    <m/>
    <m/>
  </r>
  <r>
    <n v="49265"/>
    <s v="Primeval"/>
    <d v="2007-01-12T00:00:00"/>
    <x v="5"/>
    <s v="T10"/>
    <n v="93"/>
    <s v="Hollywood"/>
    <x v="1"/>
    <m/>
    <x v="1"/>
    <n v="0"/>
    <n v="0"/>
    <m/>
    <n v="10596100"/>
    <s v="final"/>
    <n v="6.88"/>
    <n v="0"/>
    <n v="1"/>
    <n v="0"/>
    <n v="0"/>
    <s v="South Africa"/>
    <m/>
    <m/>
    <m/>
    <m/>
    <m/>
    <s v="Polone, Gavin"/>
    <s v="Katleman, Michael"/>
    <s v="Brancato, John D.; Ferris, Michael"/>
    <s v="Orlando, Andrew"/>
    <s v="Wrye, Gabriel"/>
    <s v="Mbebe, Dumisani"/>
    <s v="credited non-star"/>
    <s v="Cigar"/>
    <s v="30+"/>
    <s v="Male"/>
    <s v="African American"/>
    <m/>
    <s v="Bad guy"/>
    <s v="Non-IMDb, Extra"/>
    <s v="extra"/>
    <s v="Cigarette"/>
    <s v="30+"/>
    <s v="Male"/>
    <s v="African American"/>
    <m/>
    <m/>
    <m/>
    <m/>
    <m/>
    <m/>
    <m/>
    <m/>
    <m/>
    <m/>
    <m/>
    <m/>
    <m/>
    <m/>
    <m/>
    <m/>
    <m/>
    <m/>
    <m/>
    <m/>
    <m/>
    <m/>
    <m/>
    <m/>
    <m/>
    <m/>
    <m/>
    <m/>
    <m/>
    <m/>
    <m/>
    <m/>
    <m/>
    <m/>
    <m/>
    <m/>
    <m/>
    <m/>
    <m/>
    <m/>
    <m/>
    <m/>
    <m/>
    <m/>
    <m/>
    <m/>
    <m/>
    <m/>
    <m/>
    <m/>
    <m/>
    <m/>
    <m/>
    <m/>
    <m/>
    <m/>
    <m/>
    <m/>
    <m/>
    <m/>
    <m/>
    <m/>
    <m/>
    <m/>
    <m/>
    <m/>
    <m/>
    <m/>
    <m/>
    <m/>
    <m/>
    <m/>
    <m/>
    <m/>
    <m/>
    <m/>
    <m/>
    <m/>
    <m/>
    <m/>
    <m/>
    <m/>
    <m/>
    <m/>
    <m/>
    <m/>
    <m/>
    <m/>
    <m/>
    <n v="3"/>
    <n v="5"/>
    <n v="0"/>
    <n v="0"/>
    <n v="8"/>
    <s v="1 — 9"/>
    <n v="1540131"/>
    <n v="12321048"/>
    <s v="Outdoors"/>
    <m/>
    <m/>
    <m/>
    <m/>
    <m/>
    <m/>
    <s v="street, outside vehicle"/>
    <s v="Non-smoking adult"/>
    <m/>
    <m/>
    <s v="Outside of US"/>
    <m/>
    <m/>
    <m/>
    <m/>
    <m/>
    <m/>
    <m/>
    <m/>
    <m/>
    <m/>
    <m/>
    <n v="0"/>
    <n v="1"/>
    <n v="1"/>
    <m/>
    <m/>
    <m/>
    <m/>
    <m/>
    <m/>
    <m/>
    <m/>
    <m/>
    <m/>
    <m/>
    <m/>
    <m/>
    <m/>
    <m/>
    <m/>
    <m/>
    <m/>
    <m/>
    <m/>
    <s v="cigar"/>
    <m/>
    <m/>
    <m/>
    <m/>
    <m/>
    <s v="cigarette"/>
    <m/>
    <m/>
    <m/>
    <s v="cigar"/>
    <s v="Corrupt"/>
    <s v="Pro"/>
    <n v="2"/>
    <n v="6"/>
    <n v="4"/>
    <n v="1"/>
    <m/>
    <m/>
    <n v="0"/>
    <n v="1.85"/>
    <n v="3"/>
    <n v="1"/>
    <n v="1"/>
    <m/>
    <m/>
  </r>
  <r>
    <n v="49266"/>
    <s v="Hitcher, The"/>
    <d v="2007-01-19T00:00:00"/>
    <x v="5"/>
    <s v="T10"/>
    <n v="83"/>
    <s v="Focus"/>
    <x v="0"/>
    <s v="Relativity"/>
    <x v="1"/>
    <n v="10000000"/>
    <n v="0"/>
    <m/>
    <n v="16366370"/>
    <s v="final"/>
    <n v="6.88"/>
    <n v="0"/>
    <n v="0"/>
    <n v="0"/>
    <n v="0"/>
    <s v="US"/>
    <s v="TX"/>
    <m/>
    <s v="US"/>
    <s v="NM"/>
    <m/>
    <s v="Bay, Michael; Form, Andrew; Fuller, Bradley; Haber, Alfred"/>
    <s v="Meyers, Dave"/>
    <s v="Wall, Jake Wade"/>
    <s v="Wooten, Koen"/>
    <s v="May, Jim"/>
    <m/>
    <m/>
    <m/>
    <m/>
    <m/>
    <m/>
    <m/>
    <m/>
    <m/>
    <m/>
    <m/>
    <m/>
    <m/>
    <m/>
    <m/>
    <m/>
    <m/>
    <m/>
    <m/>
    <m/>
    <m/>
    <m/>
    <m/>
    <m/>
    <m/>
    <m/>
    <m/>
    <m/>
    <m/>
    <m/>
    <m/>
    <m/>
    <m/>
    <m/>
    <m/>
    <m/>
    <m/>
    <m/>
    <m/>
    <m/>
    <m/>
    <m/>
    <m/>
    <m/>
    <m/>
    <m/>
    <m/>
    <m/>
    <m/>
    <m/>
    <m/>
    <m/>
    <m/>
    <m/>
    <m/>
    <m/>
    <m/>
    <m/>
    <m/>
    <m/>
    <m/>
    <m/>
    <m/>
    <m/>
    <m/>
    <m/>
    <m/>
    <m/>
    <m/>
    <m/>
    <m/>
    <m/>
    <m/>
    <m/>
    <m/>
    <m/>
    <m/>
    <m/>
    <m/>
    <m/>
    <m/>
    <m/>
    <m/>
    <m/>
    <m/>
    <m/>
    <m/>
    <m/>
    <m/>
    <m/>
    <m/>
    <m/>
    <m/>
    <m/>
    <m/>
    <m/>
    <m/>
    <m/>
    <m/>
    <m/>
    <m/>
    <m/>
    <m/>
    <n v="0"/>
    <n v="0"/>
    <n v="0"/>
    <n v="0"/>
    <n v="0"/>
    <n v="0"/>
    <n v="2378833"/>
    <n v="0"/>
    <m/>
    <m/>
    <m/>
    <m/>
    <m/>
    <m/>
    <m/>
    <m/>
    <m/>
    <m/>
    <m/>
    <m/>
    <m/>
    <m/>
    <m/>
    <m/>
    <m/>
    <m/>
    <m/>
    <m/>
    <m/>
    <m/>
    <m/>
    <n v="0"/>
    <n v="0"/>
    <n v="0"/>
    <m/>
    <m/>
    <m/>
    <m/>
    <m/>
    <m/>
    <m/>
    <m/>
    <m/>
    <m/>
    <m/>
    <m/>
    <m/>
    <m/>
    <m/>
    <m/>
    <m/>
    <m/>
    <m/>
    <m/>
    <m/>
    <m/>
    <m/>
    <m/>
    <m/>
    <m/>
    <m/>
    <m/>
    <m/>
    <m/>
    <m/>
    <m/>
    <m/>
    <n v="0"/>
    <n v="0"/>
    <n v="0"/>
    <n v="0"/>
    <m/>
    <m/>
    <n v="0"/>
    <n v="0"/>
    <n v="1"/>
    <n v="1"/>
    <n v="1"/>
    <m/>
    <m/>
  </r>
  <r>
    <n v="49267"/>
    <s v="Pan's Labyrinth"/>
    <d v="2007-01-19T00:00:00"/>
    <x v="5"/>
    <s v="T10"/>
    <n v="112"/>
    <s v="Picasso"/>
    <x v="4"/>
    <m/>
    <x v="1"/>
    <n v="19000000"/>
    <n v="0"/>
    <m/>
    <n v="37623143"/>
    <s v="final"/>
    <n v="6.88"/>
    <n v="0"/>
    <n v="1"/>
    <n v="0"/>
    <n v="0"/>
    <s v="Spain"/>
    <m/>
    <m/>
    <m/>
    <m/>
    <m/>
    <s v="Augustín, Álvaro; del Toro, Guillermo; Cuarón, Alfonso; Navarro, Bertha"/>
    <s v="del Toro, Guillermo"/>
    <s v="del Toro, Guillermo"/>
    <s v="Cuevas, Patricia"/>
    <s v="Vilaplana, Bernat"/>
    <s v="Lopez, Sergi"/>
    <s v="star"/>
    <s v="Cigarette"/>
    <s v="30+"/>
    <s v="Male"/>
    <s v="Hispanic"/>
    <m/>
    <s v="Bad guy"/>
    <m/>
    <m/>
    <m/>
    <m/>
    <m/>
    <m/>
    <m/>
    <m/>
    <m/>
    <m/>
    <m/>
    <m/>
    <m/>
    <m/>
    <m/>
    <m/>
    <m/>
    <m/>
    <m/>
    <m/>
    <m/>
    <m/>
    <m/>
    <m/>
    <m/>
    <m/>
    <m/>
    <m/>
    <m/>
    <m/>
    <m/>
    <m/>
    <m/>
    <m/>
    <m/>
    <m/>
    <m/>
    <m/>
    <m/>
    <m/>
    <m/>
    <m/>
    <m/>
    <m/>
    <m/>
    <m/>
    <m/>
    <m/>
    <m/>
    <m/>
    <m/>
    <m/>
    <m/>
    <m/>
    <m/>
    <m/>
    <m/>
    <m/>
    <m/>
    <m/>
    <m/>
    <m/>
    <m/>
    <m/>
    <m/>
    <m/>
    <m/>
    <m/>
    <m/>
    <m/>
    <m/>
    <m/>
    <m/>
    <m/>
    <m/>
    <m/>
    <m/>
    <m/>
    <m/>
    <m/>
    <m/>
    <m/>
    <m/>
    <m/>
    <m/>
    <m/>
    <m/>
    <m/>
    <m/>
    <m/>
    <m/>
    <m/>
    <m/>
    <m/>
    <m/>
    <n v="18"/>
    <n v="0"/>
    <n v="0"/>
    <n v="0"/>
    <n v="18"/>
    <s v="10 — 29"/>
    <n v="5468480"/>
    <n v="98432640"/>
    <s v="Home"/>
    <s v="Workplace"/>
    <s v="Outdoors"/>
    <m/>
    <m/>
    <m/>
    <s v="storage shed"/>
    <s v="outside house"/>
    <s v="Non-smoking adult"/>
    <m/>
    <m/>
    <s v="Outside of US"/>
    <m/>
    <m/>
    <m/>
    <m/>
    <m/>
    <m/>
    <m/>
    <m/>
    <m/>
    <m/>
    <m/>
    <n v="1"/>
    <n v="0"/>
    <n v="0"/>
    <m/>
    <m/>
    <m/>
    <m/>
    <m/>
    <m/>
    <m/>
    <m/>
    <m/>
    <m/>
    <m/>
    <m/>
    <m/>
    <m/>
    <m/>
    <m/>
    <m/>
    <m/>
    <m/>
    <m/>
    <s v="cigarette"/>
    <m/>
    <m/>
    <m/>
    <m/>
    <s v="cigarette"/>
    <s v="cigarette"/>
    <s v="cigarette"/>
    <m/>
    <m/>
    <s v="cigarette"/>
    <s v="Heartless"/>
    <s v="Pro"/>
    <n v="4"/>
    <n v="6"/>
    <n v="6"/>
    <n v="3"/>
    <m/>
    <m/>
    <n v="0"/>
    <n v="2.71"/>
    <n v="4"/>
    <n v="1"/>
    <n v="1"/>
    <m/>
    <m/>
  </r>
  <r>
    <n v="49268"/>
    <s v="Epic Movie"/>
    <d v="2007-01-26T00:00:00"/>
    <x v="5"/>
    <s v="T10"/>
    <n v="86"/>
    <s v="Regency"/>
    <x v="5"/>
    <m/>
    <x v="0"/>
    <n v="20000000"/>
    <n v="0"/>
    <m/>
    <n v="39737645"/>
    <s v="final"/>
    <n v="6.88"/>
    <n v="0"/>
    <n v="1"/>
    <n v="0"/>
    <n v="0"/>
    <s v="US"/>
    <s v="CA"/>
    <m/>
    <m/>
    <m/>
    <m/>
    <s v="Schiff, Paul"/>
    <s v="Friedberg, Jason"/>
    <s v="Friedberg, Jason; Seltzer, Aaron"/>
    <s v="Bonaventura, Tony"/>
    <s v="Prior, Peck"/>
    <s v="Campbell, Adam"/>
    <s v="star"/>
    <s v="Cigarette"/>
    <s v="20-30"/>
    <s v="Male"/>
    <s v="Caucasian"/>
    <m/>
    <s v="Good guy"/>
    <s v="Mays, Jayma"/>
    <s v="star"/>
    <s v="Cigarette"/>
    <s v="20-30"/>
    <s v="Female"/>
    <s v="Caucasian"/>
    <m/>
    <s v="Good guy"/>
    <s v="Chambers, Faune A."/>
    <s v="star"/>
    <s v="Cigarette"/>
    <s v="20-30"/>
    <s v="Female"/>
    <s v="African American"/>
    <m/>
    <s v="Good guy"/>
    <s v="Flanagan, Crista"/>
    <s v="credited non-star"/>
    <s v="Cigarette"/>
    <s v="30+"/>
    <s v="Female"/>
    <s v="Caucasian"/>
    <m/>
    <s v="Good guy"/>
    <s v="Willard, Fred"/>
    <s v="credited non-star"/>
    <s v="Cigarette"/>
    <s v="30+"/>
    <s v="Male"/>
    <s v="Caucasian"/>
    <m/>
    <s v="Good guy"/>
    <m/>
    <m/>
    <m/>
    <m/>
    <m/>
    <m/>
    <m/>
    <m/>
    <m/>
    <m/>
    <m/>
    <m/>
    <m/>
    <m/>
    <m/>
    <m/>
    <m/>
    <m/>
    <m/>
    <m/>
    <m/>
    <m/>
    <m/>
    <m/>
    <m/>
    <m/>
    <m/>
    <m/>
    <m/>
    <m/>
    <m/>
    <m/>
    <m/>
    <m/>
    <m/>
    <m/>
    <m/>
    <m/>
    <m/>
    <m/>
    <m/>
    <m/>
    <m/>
    <m/>
    <m/>
    <m/>
    <m/>
    <m/>
    <m/>
    <m/>
    <m/>
    <m/>
    <m/>
    <m/>
    <m/>
    <m/>
    <m/>
    <m/>
    <m/>
    <m/>
    <m/>
    <m/>
    <m/>
    <n v="16"/>
    <n v="0"/>
    <n v="0"/>
    <n v="0"/>
    <n v="16"/>
    <s v="10 — 29"/>
    <n v="5775820"/>
    <n v="92413120"/>
    <s v="Home"/>
    <s v="Outdoors"/>
    <m/>
    <m/>
    <m/>
    <m/>
    <m/>
    <s v="outside &quot;wizard school,&quot; tent"/>
    <s v="Non-smoking adult"/>
    <s v="Pregnant/ill person"/>
    <m/>
    <s v="Outside of US"/>
    <m/>
    <m/>
    <m/>
    <m/>
    <m/>
    <m/>
    <m/>
    <m/>
    <m/>
    <m/>
    <m/>
    <n v="3"/>
    <n v="2"/>
    <n v="0"/>
    <m/>
    <m/>
    <m/>
    <m/>
    <m/>
    <m/>
    <m/>
    <m/>
    <m/>
    <m/>
    <m/>
    <m/>
    <m/>
    <m/>
    <m/>
    <m/>
    <m/>
    <s v="cigarette"/>
    <s v="cigarette"/>
    <m/>
    <m/>
    <s v="cigarette"/>
    <m/>
    <m/>
    <m/>
    <s v="cigarette"/>
    <m/>
    <m/>
    <m/>
    <m/>
    <m/>
    <m/>
    <s v="Pro"/>
    <n v="4"/>
    <n v="6"/>
    <n v="6"/>
    <n v="3"/>
    <s v="Tobacco use around pregnant/ill person"/>
    <s v="use near child/pregnant/ill person"/>
    <n v="0"/>
    <n v="2.71"/>
    <n v="6"/>
    <n v="1"/>
    <n v="1"/>
    <m/>
    <m/>
  </r>
  <r>
    <n v="49269"/>
    <s v="Smokin' Aces"/>
    <d v="2007-01-26T00:00:00"/>
    <x v="5"/>
    <s v="T10"/>
    <n v="108"/>
    <s v="Working Title"/>
    <x v="2"/>
    <m/>
    <x v="1"/>
    <n v="17000000"/>
    <n v="0"/>
    <m/>
    <n v="35635046"/>
    <s v="final"/>
    <n v="6.88"/>
    <n v="0"/>
    <n v="1"/>
    <n v="0"/>
    <n v="0"/>
    <s v="US"/>
    <s v="CA"/>
    <m/>
    <m/>
    <m/>
    <m/>
    <s v="Bevan, Tim; Carnahan, Joe; Chasin, Liza; Fellner, Eric"/>
    <s v="Carnahan, Joe"/>
    <s v="Carnahan, Joe"/>
    <s v="Bonaventura, Tony"/>
    <s v="Frazen, Robert"/>
    <s v="Reynolds, Ryan"/>
    <s v="star"/>
    <s v="Smokeless"/>
    <s v="20-30"/>
    <s v="Male"/>
    <s v="Caucasian"/>
    <m/>
    <s v="Good guy"/>
    <s v="Affleck, Ben"/>
    <s v="star"/>
    <s v="Cigarette"/>
    <s v="30+"/>
    <s v="Male"/>
    <s v="Caucasian"/>
    <m/>
    <m/>
    <s v="Pine, Chris"/>
    <s v="credited non-star"/>
    <s v="Cigarette"/>
    <s v="20-30"/>
    <s v="Male"/>
    <s v="Caucasian"/>
    <m/>
    <m/>
    <s v="Piven, Jeremy"/>
    <s v="star"/>
    <s v="Cigarette"/>
    <s v="30+"/>
    <s v="Male"/>
    <s v="Caucasian"/>
    <m/>
    <m/>
    <s v="Edgerton, Joel"/>
    <s v="credited non-star"/>
    <s v="Cigarette"/>
    <s v="30+"/>
    <s v="Male"/>
    <s v="Caucasian"/>
    <m/>
    <m/>
    <s v="Henderson, Martin"/>
    <s v="credited non-star"/>
    <s v="Cigarette"/>
    <s v="30+"/>
    <s v="Male"/>
    <s v="Caucasian"/>
    <m/>
    <m/>
    <s v="Non-IMDb, Extra"/>
    <s v="extra"/>
    <s v="Cigar"/>
    <s v="30+"/>
    <s v="Male"/>
    <s v="Caucasian"/>
    <m/>
    <m/>
    <s v="Non-IMDb, Extra"/>
    <s v="extra"/>
    <s v="Cigarette"/>
    <s v="20-30"/>
    <s v="Female"/>
    <s v="Caucasian"/>
    <m/>
    <m/>
    <m/>
    <m/>
    <m/>
    <m/>
    <m/>
    <m/>
    <m/>
    <m/>
    <m/>
    <m/>
    <m/>
    <m/>
    <m/>
    <m/>
    <m/>
    <m/>
    <m/>
    <m/>
    <m/>
    <m/>
    <m/>
    <m/>
    <m/>
    <m/>
    <m/>
    <m/>
    <m/>
    <m/>
    <m/>
    <m/>
    <m/>
    <m/>
    <m/>
    <m/>
    <m/>
    <m/>
    <m/>
    <m/>
    <m/>
    <n v="37"/>
    <n v="4"/>
    <n v="0"/>
    <n v="4"/>
    <n v="45"/>
    <s v="30 — 49"/>
    <n v="5179513"/>
    <n v="233078085"/>
    <s v="Home"/>
    <s v="Workplace"/>
    <s v="Vehicle"/>
    <s v="Bar/nightclub"/>
    <s v="Outdoors"/>
    <m/>
    <s v="hotel elevator"/>
    <s v="parking lot"/>
    <s v="Non-smoking adult"/>
    <s v="Child"/>
    <m/>
    <s v="Elsewhere in US"/>
    <m/>
    <m/>
    <m/>
    <m/>
    <m/>
    <m/>
    <m/>
    <m/>
    <m/>
    <m/>
    <m/>
    <n v="3"/>
    <n v="3"/>
    <n v="2"/>
    <m/>
    <m/>
    <m/>
    <m/>
    <m/>
    <m/>
    <m/>
    <m/>
    <m/>
    <m/>
    <m/>
    <m/>
    <m/>
    <m/>
    <m/>
    <m/>
    <m/>
    <m/>
    <m/>
    <m/>
    <s v="cigar"/>
    <s v="cigarette"/>
    <s v="cigarette"/>
    <s v="cigarette"/>
    <m/>
    <m/>
    <s v="smokeless"/>
    <m/>
    <m/>
    <m/>
    <m/>
    <m/>
    <s v="Pro"/>
    <n v="6"/>
    <n v="6"/>
    <n v="6"/>
    <n v="3"/>
    <s v="Tobacco use around child"/>
    <s v="use near child/pregnant/ill person"/>
    <n v="0"/>
    <n v="3"/>
    <n v="6"/>
    <n v="1"/>
    <n v="1"/>
    <m/>
    <m/>
  </r>
  <r>
    <n v="49270"/>
    <s v="Catch and Release"/>
    <d v="2007-01-26T00:00:00"/>
    <x v="5"/>
    <s v="T10"/>
    <n v="124"/>
    <s v="Relativity"/>
    <x v="6"/>
    <m/>
    <x v="0"/>
    <n v="25000000"/>
    <n v="0"/>
    <m/>
    <n v="15269668"/>
    <s v="final"/>
    <n v="6.88"/>
    <n v="0"/>
    <n v="1"/>
    <n v="0"/>
    <n v="0"/>
    <s v="CAN"/>
    <m/>
    <s v="BC"/>
    <s v="US"/>
    <s v="CO"/>
    <m/>
    <m/>
    <s v="Grant, Susannah"/>
    <s v="Grant, Susannah"/>
    <s v="Korenberg, Bryan"/>
    <s v="Coates, Anne V."/>
    <s v="Non-IMDb, Extra"/>
    <s v="extra"/>
    <s v="Cigarette"/>
    <s v="20-30"/>
    <s v="Male"/>
    <s v="Caucasian"/>
    <m/>
    <m/>
    <m/>
    <m/>
    <m/>
    <m/>
    <m/>
    <m/>
    <m/>
    <m/>
    <m/>
    <m/>
    <m/>
    <m/>
    <m/>
    <m/>
    <m/>
    <m/>
    <m/>
    <m/>
    <m/>
    <m/>
    <m/>
    <m/>
    <m/>
    <m/>
    <m/>
    <m/>
    <m/>
    <m/>
    <m/>
    <m/>
    <m/>
    <m/>
    <m/>
    <m/>
    <m/>
    <m/>
    <m/>
    <m/>
    <m/>
    <m/>
    <m/>
    <m/>
    <m/>
    <m/>
    <m/>
    <m/>
    <m/>
    <m/>
    <m/>
    <m/>
    <m/>
    <m/>
    <m/>
    <m/>
    <m/>
    <m/>
    <m/>
    <m/>
    <m/>
    <m/>
    <m/>
    <m/>
    <m/>
    <m/>
    <m/>
    <m/>
    <m/>
    <m/>
    <m/>
    <m/>
    <m/>
    <m/>
    <m/>
    <m/>
    <m/>
    <m/>
    <m/>
    <m/>
    <m/>
    <m/>
    <m/>
    <m/>
    <m/>
    <m/>
    <m/>
    <m/>
    <m/>
    <m/>
    <m/>
    <m/>
    <m/>
    <m/>
    <m/>
    <m/>
    <m/>
    <n v="2"/>
    <n v="0"/>
    <n v="0"/>
    <n v="0"/>
    <n v="2"/>
    <s v="1 — 9"/>
    <n v="2219428"/>
    <n v="4438856"/>
    <s v="Bar/nightclub"/>
    <m/>
    <m/>
    <m/>
    <m/>
    <m/>
    <m/>
    <m/>
    <s v="Non-smoking adult"/>
    <m/>
    <m/>
    <m/>
    <m/>
    <m/>
    <m/>
    <m/>
    <m/>
    <m/>
    <m/>
    <m/>
    <m/>
    <m/>
    <m/>
    <n v="0"/>
    <n v="0"/>
    <n v="1"/>
    <m/>
    <m/>
    <m/>
    <m/>
    <m/>
    <m/>
    <m/>
    <m/>
    <m/>
    <m/>
    <m/>
    <m/>
    <m/>
    <m/>
    <m/>
    <m/>
    <m/>
    <m/>
    <m/>
    <m/>
    <m/>
    <m/>
    <m/>
    <m/>
    <m/>
    <m/>
    <m/>
    <m/>
    <m/>
    <s v="cigarette"/>
    <m/>
    <m/>
    <s v="Neutral"/>
    <n v="2"/>
    <n v="2"/>
    <n v="2"/>
    <n v="2"/>
    <m/>
    <m/>
    <n v="0"/>
    <n v="1.1399999999999999"/>
    <n v="2"/>
    <n v="1"/>
    <n v="1"/>
    <m/>
    <m/>
  </r>
  <r>
    <n v="49271"/>
    <s v="Messengers, The"/>
    <d v="2007-02-02T00:00:00"/>
    <x v="5"/>
    <s v="T10"/>
    <n v="84"/>
    <s v="Ghost House"/>
    <x v="6"/>
    <m/>
    <x v="0"/>
    <n v="16000000"/>
    <n v="0"/>
    <m/>
    <n v="35374833"/>
    <s v="final"/>
    <n v="6.88"/>
    <n v="0"/>
    <n v="0"/>
    <n v="0"/>
    <n v="0"/>
    <s v="CAN"/>
    <m/>
    <s v="SK"/>
    <m/>
    <m/>
    <m/>
    <s v="Raimi, Sam; Sherak, William; Shuman, Jason"/>
    <s v="Pang Chun, Oxide"/>
    <s v="Wheaton, Mark"/>
    <s v="Walkington, Ric"/>
    <s v="Pang, Danny"/>
    <m/>
    <m/>
    <m/>
    <m/>
    <m/>
    <m/>
    <m/>
    <m/>
    <m/>
    <m/>
    <m/>
    <m/>
    <m/>
    <m/>
    <m/>
    <m/>
    <m/>
    <m/>
    <m/>
    <m/>
    <m/>
    <m/>
    <m/>
    <m/>
    <m/>
    <m/>
    <m/>
    <m/>
    <m/>
    <m/>
    <m/>
    <m/>
    <m/>
    <m/>
    <m/>
    <m/>
    <m/>
    <m/>
    <m/>
    <m/>
    <m/>
    <m/>
    <m/>
    <m/>
    <m/>
    <m/>
    <m/>
    <m/>
    <m/>
    <m/>
    <m/>
    <m/>
    <m/>
    <m/>
    <m/>
    <m/>
    <m/>
    <m/>
    <m/>
    <m/>
    <m/>
    <m/>
    <m/>
    <m/>
    <m/>
    <m/>
    <m/>
    <m/>
    <m/>
    <m/>
    <m/>
    <m/>
    <m/>
    <m/>
    <m/>
    <m/>
    <m/>
    <m/>
    <m/>
    <m/>
    <m/>
    <m/>
    <m/>
    <m/>
    <m/>
    <m/>
    <m/>
    <m/>
    <m/>
    <m/>
    <m/>
    <m/>
    <m/>
    <m/>
    <m/>
    <m/>
    <m/>
    <m/>
    <m/>
    <m/>
    <m/>
    <m/>
    <m/>
    <n v="0"/>
    <n v="0"/>
    <n v="0"/>
    <n v="0"/>
    <n v="0"/>
    <n v="0"/>
    <n v="5141691"/>
    <n v="0"/>
    <m/>
    <m/>
    <m/>
    <m/>
    <m/>
    <m/>
    <m/>
    <m/>
    <m/>
    <m/>
    <m/>
    <m/>
    <m/>
    <m/>
    <m/>
    <m/>
    <m/>
    <m/>
    <m/>
    <m/>
    <m/>
    <m/>
    <m/>
    <n v="0"/>
    <n v="0"/>
    <n v="0"/>
    <m/>
    <m/>
    <m/>
    <m/>
    <m/>
    <m/>
    <m/>
    <m/>
    <m/>
    <m/>
    <m/>
    <m/>
    <m/>
    <m/>
    <m/>
    <m/>
    <m/>
    <m/>
    <m/>
    <m/>
    <m/>
    <m/>
    <m/>
    <m/>
    <m/>
    <m/>
    <m/>
    <m/>
    <m/>
    <m/>
    <m/>
    <m/>
    <m/>
    <n v="0"/>
    <n v="0"/>
    <n v="0"/>
    <n v="0"/>
    <m/>
    <m/>
    <n v="0"/>
    <n v="0"/>
    <n v="1"/>
    <n v="1"/>
    <n v="1"/>
    <m/>
    <m/>
  </r>
  <r>
    <n v="49272"/>
    <s v="Because I Said So"/>
    <d v="2007-02-02T00:00:00"/>
    <x v="5"/>
    <s v="T10"/>
    <n v="102"/>
    <s v="Gold Circle"/>
    <x v="2"/>
    <m/>
    <x v="0"/>
    <n v="25000000"/>
    <n v="0"/>
    <m/>
    <n v="42640890"/>
    <s v="final"/>
    <n v="6.88"/>
    <n v="0"/>
    <n v="0"/>
    <n v="0"/>
    <n v="0"/>
    <s v="US"/>
    <s v="CA"/>
    <m/>
    <m/>
    <m/>
    <m/>
    <s v="Brooks, Paul; Nelson, Jessie"/>
    <s v="Lehmann, Michael"/>
    <s v="Hopkins, Karen Leigh; Nelson, Jessie"/>
    <s v="Farley, Maureen"/>
    <s v="Seydor, Paul"/>
    <m/>
    <m/>
    <m/>
    <m/>
    <m/>
    <m/>
    <m/>
    <m/>
    <m/>
    <m/>
    <m/>
    <m/>
    <m/>
    <m/>
    <m/>
    <m/>
    <m/>
    <m/>
    <m/>
    <m/>
    <m/>
    <m/>
    <m/>
    <m/>
    <m/>
    <m/>
    <m/>
    <m/>
    <m/>
    <m/>
    <m/>
    <m/>
    <m/>
    <m/>
    <m/>
    <m/>
    <m/>
    <m/>
    <m/>
    <m/>
    <m/>
    <m/>
    <m/>
    <m/>
    <m/>
    <m/>
    <m/>
    <m/>
    <m/>
    <m/>
    <m/>
    <m/>
    <m/>
    <m/>
    <m/>
    <m/>
    <m/>
    <m/>
    <m/>
    <m/>
    <m/>
    <m/>
    <m/>
    <m/>
    <m/>
    <m/>
    <m/>
    <m/>
    <m/>
    <m/>
    <m/>
    <m/>
    <m/>
    <m/>
    <m/>
    <m/>
    <m/>
    <m/>
    <m/>
    <m/>
    <m/>
    <m/>
    <m/>
    <m/>
    <m/>
    <m/>
    <m/>
    <m/>
    <m/>
    <m/>
    <m/>
    <m/>
    <m/>
    <m/>
    <m/>
    <m/>
    <m/>
    <m/>
    <m/>
    <m/>
    <m/>
    <m/>
    <m/>
    <n v="0"/>
    <n v="0"/>
    <n v="0"/>
    <n v="0"/>
    <n v="0"/>
    <n v="0"/>
    <n v="6197804"/>
    <n v="0"/>
    <m/>
    <m/>
    <m/>
    <m/>
    <m/>
    <m/>
    <m/>
    <m/>
    <m/>
    <m/>
    <m/>
    <m/>
    <m/>
    <m/>
    <m/>
    <m/>
    <m/>
    <m/>
    <m/>
    <m/>
    <m/>
    <m/>
    <m/>
    <n v="0"/>
    <n v="0"/>
    <n v="0"/>
    <m/>
    <m/>
    <m/>
    <m/>
    <m/>
    <m/>
    <m/>
    <m/>
    <m/>
    <m/>
    <m/>
    <m/>
    <m/>
    <m/>
    <m/>
    <m/>
    <m/>
    <m/>
    <m/>
    <m/>
    <m/>
    <m/>
    <m/>
    <m/>
    <m/>
    <m/>
    <m/>
    <m/>
    <m/>
    <m/>
    <m/>
    <m/>
    <m/>
    <n v="0"/>
    <n v="0"/>
    <n v="0"/>
    <n v="0"/>
    <m/>
    <m/>
    <n v="0"/>
    <n v="0"/>
    <n v="1"/>
    <n v="1"/>
    <n v="1"/>
    <m/>
    <m/>
  </r>
  <r>
    <n v="49273"/>
    <s v="Hannibal Rising"/>
    <d v="2007-02-09T00:00:00"/>
    <x v="5"/>
    <s v="T10"/>
    <n v="117"/>
    <s v="De Laurentiis"/>
    <x v="0"/>
    <s v="Weinstein"/>
    <x v="1"/>
    <n v="50000000"/>
    <n v="0"/>
    <m/>
    <n v="27667947"/>
    <s v="final"/>
    <n v="6.88"/>
    <n v="0"/>
    <n v="1"/>
    <n v="0"/>
    <n v="0"/>
    <s v="Czech Republic"/>
    <m/>
    <m/>
    <m/>
    <m/>
    <m/>
    <s v="Ben Ammar, Tarak; De Laurentiis, Dino; Schumacher, Martha"/>
    <s v="Webber, Peter"/>
    <s v="Harris, Thomas"/>
    <s v="Gibbs, Barry"/>
    <s v="Bonelli, Valerio"/>
    <s v="Ifans, Rhys"/>
    <s v="star"/>
    <s v="Cigarette"/>
    <s v="30+"/>
    <s v="Male"/>
    <s v="Caucasian"/>
    <m/>
    <s v="Bad guy"/>
    <s v="Brake, Richard"/>
    <s v="credited non-star"/>
    <s v="Cigarette"/>
    <s v="30+"/>
    <s v="Male"/>
    <s v="Caucasian"/>
    <m/>
    <s v="Bad guy"/>
    <s v="West, Dominic"/>
    <s v="credited non-star"/>
    <s v="Cigarette"/>
    <s v="30+"/>
    <s v="Male"/>
    <s v="Caucasian"/>
    <m/>
    <s v="Good guy"/>
    <s v="McKidd, Kevin"/>
    <s v="credited non-star"/>
    <s v="Cigarette"/>
    <s v="30+"/>
    <s v="Male"/>
    <s v="Caucasian"/>
    <m/>
    <s v="Bad guy"/>
    <s v="Marevich, Ivan"/>
    <s v="credited non-star"/>
    <s v="Cigarette"/>
    <s v="30+"/>
    <s v="Male"/>
    <s v="Caucasian"/>
    <m/>
    <m/>
    <s v="Non-IMDb, Extra"/>
    <s v="extra"/>
    <s v="Cigarette"/>
    <s v="30+"/>
    <s v="Female"/>
    <s v="Other"/>
    <s v="Unidentified"/>
    <m/>
    <s v="Non-IMDb, Extra"/>
    <s v="extra"/>
    <s v="Cigarette"/>
    <s v="20-30"/>
    <s v="Male"/>
    <s v="Other"/>
    <s v="Unidentified"/>
    <s v="Bad guy"/>
    <s v="Non-IMDb, Extra"/>
    <s v="extra"/>
    <s v="Cigarette"/>
    <s v="20-30"/>
    <s v="Male"/>
    <s v="Other"/>
    <s v="Unidentified"/>
    <m/>
    <s v="Non-IMDb, Extra"/>
    <s v="extra"/>
    <s v="Cigarette"/>
    <s v="30+"/>
    <s v="Male"/>
    <s v="Other"/>
    <s v="Unidentified"/>
    <m/>
    <s v="Non-IMDb, Extra"/>
    <s v="extra"/>
    <s v="Cigarette"/>
    <s v="30+"/>
    <s v="Male"/>
    <s v="Other"/>
    <s v="Unidentified"/>
    <m/>
    <m/>
    <m/>
    <m/>
    <m/>
    <m/>
    <m/>
    <m/>
    <m/>
    <m/>
    <m/>
    <m/>
    <m/>
    <m/>
    <m/>
    <m/>
    <m/>
    <m/>
    <m/>
    <m/>
    <m/>
    <m/>
    <m/>
    <m/>
    <n v="50"/>
    <n v="0"/>
    <n v="0"/>
    <n v="0"/>
    <n v="50"/>
    <s v="50+"/>
    <n v="4021504"/>
    <n v="201075200"/>
    <s v="Home"/>
    <s v="Workplace"/>
    <s v="Restaurant"/>
    <s v="Outdoors"/>
    <m/>
    <m/>
    <s v="orphanage dorm"/>
    <s v="field, outside house, market, dock"/>
    <s v="Non-smoking adult"/>
    <s v="Child"/>
    <m/>
    <s v="Outside of US"/>
    <m/>
    <m/>
    <m/>
    <m/>
    <m/>
    <m/>
    <m/>
    <m/>
    <m/>
    <m/>
    <m/>
    <n v="1"/>
    <n v="4"/>
    <n v="5"/>
    <m/>
    <m/>
    <m/>
    <m/>
    <m/>
    <m/>
    <m/>
    <m/>
    <m/>
    <m/>
    <m/>
    <m/>
    <m/>
    <m/>
    <m/>
    <m/>
    <m/>
    <m/>
    <m/>
    <m/>
    <s v="cigarette"/>
    <m/>
    <m/>
    <m/>
    <s v="cigarette"/>
    <m/>
    <m/>
    <s v="cigarette"/>
    <m/>
    <m/>
    <m/>
    <m/>
    <s v="Pro"/>
    <n v="6"/>
    <n v="6"/>
    <n v="6"/>
    <n v="3"/>
    <s v="Tobacco use around child"/>
    <s v="use near child/pregnant/ill person"/>
    <n v="0"/>
    <n v="3"/>
    <n v="6"/>
    <n v="1"/>
    <n v="1"/>
    <m/>
    <m/>
  </r>
  <r>
    <n v="49274"/>
    <s v="Norbit"/>
    <d v="2007-02-09T00:00:00"/>
    <x v="5"/>
    <s v="T10"/>
    <n v="102"/>
    <s v="DreamWorks"/>
    <x v="3"/>
    <m/>
    <x v="0"/>
    <n v="60000000"/>
    <n v="0"/>
    <m/>
    <n v="95323496"/>
    <s v="final"/>
    <n v="6.88"/>
    <n v="0"/>
    <n v="1"/>
    <n v="0"/>
    <n v="0"/>
    <s v="US"/>
    <s v="CA"/>
    <m/>
    <m/>
    <m/>
    <m/>
    <s v="Davis, John; Murphy, Eddie; Tollin, Michael"/>
    <s v="Robbins, Brian"/>
    <s v="Scherick, Jay; Ronn, David"/>
    <s v="Crank, Skip"/>
    <s v="Bastille, Ned"/>
    <s v="Murphy, Eddie"/>
    <s v="star"/>
    <s v="Cigarette"/>
    <s v="30+"/>
    <s v="Male"/>
    <s v="African American"/>
    <m/>
    <m/>
    <s v="Griffin, Eddie"/>
    <s v="credited non-star"/>
    <s v="Cigarette"/>
    <s v="30+"/>
    <s v="Male"/>
    <s v="African American"/>
    <m/>
    <m/>
    <m/>
    <m/>
    <m/>
    <m/>
    <m/>
    <m/>
    <m/>
    <m/>
    <m/>
    <m/>
    <m/>
    <m/>
    <m/>
    <m/>
    <m/>
    <m/>
    <m/>
    <m/>
    <m/>
    <m/>
    <m/>
    <m/>
    <m/>
    <m/>
    <m/>
    <m/>
    <m/>
    <m/>
    <m/>
    <m/>
    <m/>
    <m/>
    <m/>
    <m/>
    <m/>
    <m/>
    <m/>
    <m/>
    <m/>
    <m/>
    <m/>
    <m/>
    <m/>
    <m/>
    <m/>
    <m/>
    <m/>
    <m/>
    <m/>
    <m/>
    <m/>
    <m/>
    <m/>
    <m/>
    <m/>
    <m/>
    <m/>
    <m/>
    <m/>
    <m/>
    <m/>
    <m/>
    <m/>
    <m/>
    <m/>
    <m/>
    <m/>
    <m/>
    <m/>
    <m/>
    <m/>
    <m/>
    <m/>
    <m/>
    <m/>
    <m/>
    <m/>
    <m/>
    <m/>
    <m/>
    <m/>
    <m/>
    <m/>
    <m/>
    <m/>
    <m/>
    <m/>
    <n v="7"/>
    <n v="0"/>
    <n v="0"/>
    <n v="0"/>
    <n v="7"/>
    <s v="1 — 9"/>
    <n v="13855159"/>
    <n v="96986113"/>
    <s v="Home"/>
    <s v="Outdoors"/>
    <m/>
    <m/>
    <m/>
    <m/>
    <s v="church"/>
    <s v="outdoor wedding"/>
    <s v="Non-smoking adult"/>
    <m/>
    <m/>
    <m/>
    <m/>
    <m/>
    <m/>
    <m/>
    <m/>
    <m/>
    <m/>
    <m/>
    <m/>
    <m/>
    <m/>
    <n v="1"/>
    <n v="1"/>
    <n v="0"/>
    <m/>
    <m/>
    <m/>
    <m/>
    <m/>
    <m/>
    <m/>
    <m/>
    <m/>
    <m/>
    <m/>
    <m/>
    <m/>
    <m/>
    <m/>
    <m/>
    <m/>
    <m/>
    <s v="cigarette"/>
    <m/>
    <m/>
    <s v="cigarette"/>
    <m/>
    <m/>
    <m/>
    <m/>
    <m/>
    <m/>
    <m/>
    <m/>
    <m/>
    <m/>
    <s v="Pro"/>
    <n v="2"/>
    <n v="6"/>
    <n v="6"/>
    <n v="3"/>
    <m/>
    <m/>
    <n v="0"/>
    <n v="2.42"/>
    <n v="3"/>
    <n v="1"/>
    <n v="1"/>
    <m/>
    <m/>
  </r>
  <r>
    <n v="49275"/>
    <s v="Music and Lyrics"/>
    <d v="2007-02-14T00:00:00"/>
    <x v="5"/>
    <s v="T10"/>
    <n v="96"/>
    <s v="Castle Rock"/>
    <x v="4"/>
    <m/>
    <x v="0"/>
    <n v="40000000"/>
    <n v="0"/>
    <m/>
    <n v="50562555"/>
    <s v="final"/>
    <n v="6.88"/>
    <n v="0"/>
    <n v="0"/>
    <n v="0"/>
    <n v="0"/>
    <s v="US"/>
    <s v="NY"/>
    <m/>
    <m/>
    <m/>
    <m/>
    <s v="Lawrence, Marc"/>
    <s v="Lawrence, Marc"/>
    <s v="Lawrence, Marc"/>
    <s v="Scorsese, Cathy"/>
    <s v="Morse, Susan E."/>
    <m/>
    <m/>
    <m/>
    <m/>
    <m/>
    <m/>
    <m/>
    <m/>
    <m/>
    <m/>
    <m/>
    <m/>
    <m/>
    <m/>
    <m/>
    <m/>
    <m/>
    <m/>
    <m/>
    <m/>
    <m/>
    <m/>
    <m/>
    <m/>
    <m/>
    <m/>
    <m/>
    <m/>
    <m/>
    <m/>
    <m/>
    <m/>
    <m/>
    <m/>
    <m/>
    <m/>
    <m/>
    <m/>
    <m/>
    <m/>
    <m/>
    <m/>
    <m/>
    <m/>
    <m/>
    <m/>
    <m/>
    <m/>
    <m/>
    <m/>
    <m/>
    <m/>
    <m/>
    <m/>
    <m/>
    <m/>
    <m/>
    <m/>
    <m/>
    <m/>
    <m/>
    <m/>
    <m/>
    <m/>
    <m/>
    <m/>
    <m/>
    <m/>
    <m/>
    <m/>
    <m/>
    <m/>
    <m/>
    <m/>
    <m/>
    <m/>
    <m/>
    <m/>
    <m/>
    <m/>
    <m/>
    <m/>
    <m/>
    <m/>
    <m/>
    <m/>
    <m/>
    <m/>
    <m/>
    <m/>
    <m/>
    <m/>
    <m/>
    <m/>
    <m/>
    <m/>
    <m/>
    <m/>
    <m/>
    <m/>
    <m/>
    <m/>
    <m/>
    <n v="0"/>
    <n v="0"/>
    <n v="0"/>
    <n v="0"/>
    <n v="0"/>
    <n v="0"/>
    <n v="7349209"/>
    <n v="0"/>
    <m/>
    <m/>
    <m/>
    <m/>
    <m/>
    <m/>
    <m/>
    <m/>
    <m/>
    <m/>
    <m/>
    <m/>
    <m/>
    <m/>
    <m/>
    <m/>
    <m/>
    <m/>
    <m/>
    <m/>
    <m/>
    <m/>
    <m/>
    <n v="0"/>
    <n v="0"/>
    <n v="0"/>
    <m/>
    <m/>
    <m/>
    <m/>
    <m/>
    <m/>
    <m/>
    <m/>
    <m/>
    <m/>
    <m/>
    <m/>
    <m/>
    <m/>
    <m/>
    <m/>
    <m/>
    <m/>
    <m/>
    <m/>
    <m/>
    <m/>
    <m/>
    <m/>
    <m/>
    <m/>
    <m/>
    <m/>
    <m/>
    <m/>
    <m/>
    <m/>
    <m/>
    <n v="0"/>
    <n v="0"/>
    <n v="0"/>
    <n v="0"/>
    <m/>
    <m/>
    <n v="0"/>
    <n v="0"/>
    <n v="1"/>
    <n v="1"/>
    <n v="1"/>
    <m/>
    <m/>
  </r>
  <r>
    <n v="49276"/>
    <s v="Daddy's Little Girls"/>
    <d v="2007-02-14T00:00:00"/>
    <x v="5"/>
    <s v="T10"/>
    <n v="95"/>
    <s v="Tyler Perry"/>
    <x v="0"/>
    <s v="Lionsgate"/>
    <x v="0"/>
    <n v="10000000"/>
    <n v="0"/>
    <m/>
    <n v="31339647"/>
    <s v="final"/>
    <n v="6.88"/>
    <n v="0"/>
    <n v="1"/>
    <n v="0"/>
    <n v="0"/>
    <s v="US"/>
    <s v="GA"/>
    <m/>
    <m/>
    <m/>
    <m/>
    <s v="Perry, Tyler"/>
    <s v="Perry, Tyler"/>
    <s v="Perry, Tyler; Cannon, Reuben"/>
    <s v="Felix, Karen A."/>
    <s v="Hoy, Maysie"/>
    <s v="Smith, Tasha"/>
    <s v="credited non-star"/>
    <s v="Cigarette"/>
    <s v="30+"/>
    <s v="Female"/>
    <s v="African American"/>
    <m/>
    <s v="Bad guy"/>
    <s v="Sturgis, Gary Anthony"/>
    <s v="credited non-star"/>
    <s v="Cigarette"/>
    <s v="30+"/>
    <s v="Male"/>
    <s v="African American"/>
    <m/>
    <s v="Bad guy"/>
    <s v="Non-IMDb, Extra"/>
    <s v="extra"/>
    <s v="Cigarette"/>
    <s v="30+"/>
    <s v="Male"/>
    <s v="African American"/>
    <m/>
    <m/>
    <s v="Non-IMDb, Extra"/>
    <s v="extra"/>
    <s v="Cigarette"/>
    <s v="30+"/>
    <s v="Male"/>
    <s v="African American"/>
    <m/>
    <m/>
    <s v="Non-IMDb, Extra"/>
    <s v="extra"/>
    <s v="Cigarette"/>
    <s v="30+"/>
    <s v="Male"/>
    <s v="African American"/>
    <m/>
    <s v="Bad guy"/>
    <s v="Non-IMDb, Extra"/>
    <s v="extra"/>
    <s v="Cigarette"/>
    <s v="30+"/>
    <s v="Male"/>
    <s v="African American"/>
    <m/>
    <m/>
    <m/>
    <m/>
    <m/>
    <m/>
    <m/>
    <m/>
    <m/>
    <m/>
    <m/>
    <m/>
    <m/>
    <m/>
    <m/>
    <m/>
    <m/>
    <m/>
    <m/>
    <m/>
    <m/>
    <m/>
    <m/>
    <m/>
    <m/>
    <m/>
    <m/>
    <m/>
    <m/>
    <m/>
    <m/>
    <m/>
    <m/>
    <m/>
    <m/>
    <m/>
    <m/>
    <m/>
    <m/>
    <m/>
    <m/>
    <m/>
    <m/>
    <m/>
    <m/>
    <m/>
    <m/>
    <m/>
    <m/>
    <m/>
    <m/>
    <m/>
    <m/>
    <m/>
    <m/>
    <m/>
    <m/>
    <n v="27"/>
    <n v="0"/>
    <n v="0"/>
    <n v="0"/>
    <n v="27"/>
    <s v="10 — 29"/>
    <n v="4555181"/>
    <n v="122989887"/>
    <s v="Home"/>
    <s v="Outdoors"/>
    <m/>
    <m/>
    <m/>
    <m/>
    <m/>
    <s v="street"/>
    <s v="Non-smoking adult"/>
    <s v="Child"/>
    <m/>
    <s v="Elsewhere in US"/>
    <m/>
    <m/>
    <m/>
    <m/>
    <m/>
    <m/>
    <m/>
    <m/>
    <m/>
    <m/>
    <m/>
    <n v="0"/>
    <n v="2"/>
    <n v="4"/>
    <m/>
    <m/>
    <m/>
    <m/>
    <s v="Visual clue"/>
    <m/>
    <s v="Ms. K, child's caretaker dies of lung cancer- we see her suffering/coughing but not smoking. After she says she's going to die the camera zeroes in on a full ashtray giving a very strong cause-effect message"/>
    <s v="Health of Smoker"/>
    <m/>
    <m/>
    <m/>
    <m/>
    <m/>
    <m/>
    <m/>
    <m/>
    <m/>
    <m/>
    <m/>
    <m/>
    <s v="cigarette"/>
    <m/>
    <m/>
    <s v="cigarette"/>
    <m/>
    <m/>
    <m/>
    <s v="cigarette"/>
    <s v="cigarette"/>
    <m/>
    <m/>
    <m/>
    <s v="Balanced"/>
    <n v="4"/>
    <n v="4"/>
    <n v="4"/>
    <n v="3"/>
    <s v="Negative consequences of tobacco use, tobacco use around child"/>
    <s v="use near child/pregnant/ill person"/>
    <n v="1"/>
    <n v="2.14"/>
    <n v="5"/>
    <n v="1"/>
    <n v="1"/>
    <m/>
    <m/>
  </r>
  <r>
    <n v="49277"/>
    <s v="Ghost Rider"/>
    <d v="2007-02-16T00:00:00"/>
    <x v="5"/>
    <s v="T10"/>
    <n v="114"/>
    <s v="Marvel"/>
    <x v="6"/>
    <m/>
    <x v="0"/>
    <n v="110000000"/>
    <n v="0"/>
    <m/>
    <n v="115802596"/>
    <s v="final"/>
    <n v="6.88"/>
    <n v="0"/>
    <n v="1"/>
    <n v="0"/>
    <n v="0"/>
    <s v="Australia"/>
    <m/>
    <m/>
    <s v="CAN"/>
    <m/>
    <s v="BC"/>
    <s v="Arad, Avi; De Luca, Michael; Foster, Gary; Paul, Steven"/>
    <s v="Johnson, Mark Steven"/>
    <s v="Johnson, Mark Steven"/>
    <s v="Partridge, Eric"/>
    <s v="Francis-Bruce, Richard"/>
    <s v="Cullen, Brett"/>
    <s v="credited non-star"/>
    <s v="Cigarette"/>
    <s v="30+"/>
    <s v="Male"/>
    <s v="Caucasian"/>
    <m/>
    <s v="Good guy"/>
    <s v="Wilkinson, Matthew"/>
    <s v="credited non-star"/>
    <s v="Cigarette"/>
    <s v="20-30"/>
    <s v="Male"/>
    <s v="Caucasian"/>
    <m/>
    <s v="Bad guy"/>
    <s v="Angel, Arthur"/>
    <s v="credited non-star"/>
    <s v="Cigarette"/>
    <s v="30+"/>
    <s v="Male"/>
    <s v="Caucasian"/>
    <m/>
    <s v="Good guy"/>
    <s v="Bentley, Wes"/>
    <s v="credited non-star"/>
    <s v="Cigarette"/>
    <s v="20-30"/>
    <s v="Male"/>
    <s v="Caucasian"/>
    <m/>
    <s v="Good guy"/>
    <s v="Garber, Charlie"/>
    <s v="credited non-star"/>
    <s v="Cigarette"/>
    <s v="30+"/>
    <s v="Male"/>
    <s v="Caucasian"/>
    <m/>
    <m/>
    <s v="Non-IMDb, Extra"/>
    <s v="credited non-star"/>
    <s v="Cigarette"/>
    <s v="20-30"/>
    <s v="Male"/>
    <s v="Caucasian"/>
    <m/>
    <s v="Good guy"/>
    <s v="Non-IMDb, Extra"/>
    <s v="credited non-star"/>
    <s v="Cigarette"/>
    <s v="20-30"/>
    <s v="Male"/>
    <s v="Caucasian"/>
    <m/>
    <s v="Good guy"/>
    <m/>
    <m/>
    <m/>
    <m/>
    <m/>
    <m/>
    <m/>
    <m/>
    <m/>
    <m/>
    <m/>
    <m/>
    <m/>
    <m/>
    <m/>
    <m/>
    <m/>
    <m/>
    <m/>
    <m/>
    <m/>
    <m/>
    <m/>
    <m/>
    <m/>
    <m/>
    <m/>
    <m/>
    <m/>
    <m/>
    <m/>
    <m/>
    <m/>
    <s v="Marlboro; Lucky Strike"/>
    <s v="Marlboro"/>
    <s v="Cullen, Brett"/>
    <s v="Cigarette pack/smokeless container"/>
    <m/>
    <s v="Lucky Strike"/>
    <s v="Cullen, Brett"/>
    <s v="Cigarette pack/smokeless container"/>
    <m/>
    <m/>
    <m/>
    <m/>
    <m/>
    <m/>
    <n v="150"/>
    <n v="0"/>
    <n v="0"/>
    <n v="0"/>
    <n v="150"/>
    <s v="50+"/>
    <n v="16831773"/>
    <n v="2524765950"/>
    <s v="Home"/>
    <s v="Vehicle"/>
    <s v="Outdoors"/>
    <m/>
    <m/>
    <m/>
    <m/>
    <s v="cemetery, street, carnival"/>
    <s v="Non-smoking adult"/>
    <m/>
    <m/>
    <s v="Elsewhere in US"/>
    <m/>
    <m/>
    <m/>
    <m/>
    <m/>
    <m/>
    <m/>
    <m/>
    <m/>
    <m/>
    <m/>
    <n v="0"/>
    <n v="7"/>
    <n v="0"/>
    <s v="No smoking sign"/>
    <m/>
    <m/>
    <m/>
    <s v="Visual clue"/>
    <m/>
    <s v="Brett Cullen (Johny Blaze) has smokers cough, throws away a cigarette pack his fathers clutching and finds letter stating his dad has cancer."/>
    <m/>
    <m/>
    <m/>
    <m/>
    <m/>
    <m/>
    <m/>
    <m/>
    <m/>
    <m/>
    <m/>
    <s v="cigarette"/>
    <m/>
    <m/>
    <m/>
    <m/>
    <s v="cigarette"/>
    <m/>
    <m/>
    <s v="cigarette"/>
    <s v="cigarette"/>
    <m/>
    <s v="cigarette"/>
    <m/>
    <m/>
    <s v="Balanced"/>
    <n v="6"/>
    <n v="4"/>
    <n v="4"/>
    <n v="3"/>
    <s v="Specific brand"/>
    <s v="specific brand depiction"/>
    <n v="0"/>
    <n v="2.42"/>
    <n v="6"/>
    <n v="1"/>
    <n v="1"/>
    <m/>
    <m/>
  </r>
  <r>
    <n v="49278"/>
    <s v="Bridge to Terabithia"/>
    <d v="2007-02-16T00:00:00"/>
    <x v="5"/>
    <s v="T10"/>
    <n v="95"/>
    <s v="Walden"/>
    <x v="1"/>
    <m/>
    <x v="2"/>
    <n v="60000000"/>
    <n v="0"/>
    <m/>
    <n v="82234139"/>
    <s v="final"/>
    <n v="6.88"/>
    <n v="0"/>
    <n v="0"/>
    <n v="0"/>
    <n v="0"/>
    <s v="New Zealand"/>
    <m/>
    <m/>
    <m/>
    <m/>
    <m/>
    <s v="Levine, Lauren; Lieberman, Hal; Paterson, David"/>
    <s v="Csupo, Gabor"/>
    <s v="Stockwell, Jeff; Paterson, David"/>
    <s v="Cornelius, Matt"/>
    <s v="Gilbert, John"/>
    <m/>
    <m/>
    <m/>
    <m/>
    <m/>
    <m/>
    <m/>
    <m/>
    <m/>
    <m/>
    <m/>
    <m/>
    <m/>
    <m/>
    <m/>
    <m/>
    <m/>
    <m/>
    <m/>
    <m/>
    <m/>
    <m/>
    <m/>
    <m/>
    <m/>
    <m/>
    <m/>
    <m/>
    <m/>
    <m/>
    <m/>
    <m/>
    <m/>
    <m/>
    <m/>
    <m/>
    <m/>
    <m/>
    <m/>
    <m/>
    <m/>
    <m/>
    <m/>
    <m/>
    <m/>
    <m/>
    <m/>
    <m/>
    <m/>
    <m/>
    <m/>
    <m/>
    <m/>
    <m/>
    <m/>
    <m/>
    <m/>
    <m/>
    <m/>
    <m/>
    <m/>
    <m/>
    <m/>
    <m/>
    <m/>
    <m/>
    <m/>
    <m/>
    <m/>
    <m/>
    <m/>
    <m/>
    <m/>
    <m/>
    <m/>
    <m/>
    <m/>
    <m/>
    <m/>
    <m/>
    <m/>
    <m/>
    <m/>
    <m/>
    <m/>
    <m/>
    <m/>
    <m/>
    <m/>
    <m/>
    <m/>
    <m/>
    <m/>
    <m/>
    <m/>
    <m/>
    <m/>
    <m/>
    <m/>
    <m/>
    <m/>
    <m/>
    <m/>
    <n v="0"/>
    <n v="0"/>
    <n v="0"/>
    <n v="0"/>
    <n v="0"/>
    <n v="0"/>
    <n v="11952636"/>
    <n v="0"/>
    <m/>
    <m/>
    <m/>
    <m/>
    <m/>
    <m/>
    <m/>
    <m/>
    <m/>
    <m/>
    <m/>
    <m/>
    <m/>
    <m/>
    <m/>
    <m/>
    <m/>
    <m/>
    <m/>
    <m/>
    <m/>
    <m/>
    <m/>
    <n v="0"/>
    <n v="0"/>
    <n v="0"/>
    <m/>
    <m/>
    <m/>
    <m/>
    <m/>
    <m/>
    <m/>
    <m/>
    <m/>
    <m/>
    <m/>
    <m/>
    <m/>
    <m/>
    <m/>
    <m/>
    <m/>
    <m/>
    <m/>
    <m/>
    <m/>
    <m/>
    <m/>
    <m/>
    <m/>
    <m/>
    <m/>
    <m/>
    <m/>
    <m/>
    <m/>
    <m/>
    <m/>
    <n v="0"/>
    <n v="0"/>
    <n v="0"/>
    <n v="0"/>
    <m/>
    <m/>
    <n v="0"/>
    <n v="0"/>
    <n v="1"/>
    <n v="1"/>
    <n v="1"/>
    <m/>
    <m/>
  </r>
  <r>
    <n v="49279"/>
    <s v="Breach"/>
    <d v="2007-02-16T00:00:00"/>
    <x v="5"/>
    <s v="T10"/>
    <n v="110"/>
    <s v="Kimmel"/>
    <x v="2"/>
    <m/>
    <x v="0"/>
    <n v="0"/>
    <n v="0"/>
    <m/>
    <n v="32958840"/>
    <s v="final"/>
    <n v="6.88"/>
    <n v="0"/>
    <n v="0"/>
    <n v="0"/>
    <n v="0"/>
    <s v="CAN"/>
    <m/>
    <s v="ON"/>
    <s v="US"/>
    <s v="DC"/>
    <m/>
    <s v="Kroopf, Scott; Newmyer, Robert F."/>
    <s v="Ray, Billy"/>
    <s v="Mazer, Adam; Rotko, William; Ray, Billy"/>
    <s v="Bellingham, Tory"/>
    <s v="Ford, Jeffrey"/>
    <m/>
    <m/>
    <m/>
    <m/>
    <m/>
    <m/>
    <m/>
    <m/>
    <m/>
    <m/>
    <m/>
    <m/>
    <m/>
    <m/>
    <m/>
    <m/>
    <m/>
    <m/>
    <m/>
    <m/>
    <m/>
    <m/>
    <m/>
    <m/>
    <m/>
    <m/>
    <m/>
    <m/>
    <m/>
    <m/>
    <m/>
    <m/>
    <m/>
    <m/>
    <m/>
    <m/>
    <m/>
    <m/>
    <m/>
    <m/>
    <m/>
    <m/>
    <m/>
    <m/>
    <m/>
    <m/>
    <m/>
    <m/>
    <m/>
    <m/>
    <m/>
    <m/>
    <m/>
    <m/>
    <m/>
    <m/>
    <m/>
    <m/>
    <m/>
    <m/>
    <m/>
    <m/>
    <m/>
    <m/>
    <m/>
    <m/>
    <m/>
    <m/>
    <m/>
    <m/>
    <m/>
    <m/>
    <m/>
    <m/>
    <m/>
    <m/>
    <m/>
    <m/>
    <m/>
    <m/>
    <m/>
    <m/>
    <m/>
    <m/>
    <m/>
    <m/>
    <m/>
    <m/>
    <m/>
    <m/>
    <m/>
    <m/>
    <m/>
    <m/>
    <m/>
    <m/>
    <m/>
    <m/>
    <m/>
    <m/>
    <m/>
    <m/>
    <m/>
    <n v="0"/>
    <n v="0"/>
    <n v="0"/>
    <n v="0"/>
    <n v="0"/>
    <n v="0"/>
    <n v="4790529"/>
    <n v="0"/>
    <m/>
    <m/>
    <m/>
    <m/>
    <m/>
    <m/>
    <m/>
    <m/>
    <m/>
    <m/>
    <m/>
    <m/>
    <m/>
    <m/>
    <m/>
    <m/>
    <m/>
    <m/>
    <m/>
    <m/>
    <m/>
    <m/>
    <m/>
    <n v="0"/>
    <n v="0"/>
    <n v="0"/>
    <m/>
    <m/>
    <m/>
    <m/>
    <m/>
    <m/>
    <m/>
    <m/>
    <m/>
    <m/>
    <m/>
    <m/>
    <m/>
    <m/>
    <m/>
    <m/>
    <m/>
    <m/>
    <m/>
    <m/>
    <m/>
    <m/>
    <m/>
    <m/>
    <m/>
    <m/>
    <m/>
    <m/>
    <m/>
    <m/>
    <m/>
    <m/>
    <m/>
    <n v="0"/>
    <n v="0"/>
    <n v="0"/>
    <n v="0"/>
    <m/>
    <m/>
    <n v="0"/>
    <n v="0"/>
    <n v="1"/>
    <n v="1"/>
    <n v="1"/>
    <m/>
    <m/>
  </r>
  <r>
    <n v="49280"/>
    <s v="Number 23, The"/>
    <d v="2007-02-23T00:00:00"/>
    <x v="5"/>
    <s v="T10"/>
    <n v="95"/>
    <s v="New Line"/>
    <x v="4"/>
    <m/>
    <x v="1"/>
    <n v="32000000"/>
    <n v="0"/>
    <m/>
    <n v="35063732"/>
    <s v="final"/>
    <n v="6.88"/>
    <n v="0"/>
    <n v="1"/>
    <n v="0"/>
    <n v="0"/>
    <s v="US"/>
    <s v="CA"/>
    <m/>
    <m/>
    <m/>
    <m/>
    <s v="Flynn, Beau; Phillips, Fernley"/>
    <s v="Schumacher, Joel"/>
    <s v="Phillips, Fernley"/>
    <s v="Melton, Steven B."/>
    <s v="Stevens, Mark"/>
    <s v="Madsen, Virginia"/>
    <s v="star"/>
    <s v="Cigarette"/>
    <s v="30+"/>
    <s v="Female"/>
    <s v="Caucasian"/>
    <m/>
    <m/>
    <s v="Huston, Danny"/>
    <s v="credited non-star"/>
    <s v="Cigarette"/>
    <s v="30+"/>
    <s v="Male"/>
    <s v="Caucasian"/>
    <m/>
    <m/>
    <s v="Collins, Lynn"/>
    <s v="credited non-star"/>
    <s v="Cigarette"/>
    <s v="20-30"/>
    <s v="Female"/>
    <s v="Caucasian"/>
    <m/>
    <m/>
    <s v="Pellegrino, Mark"/>
    <s v="credited non-star"/>
    <s v="Cigarette"/>
    <s v="30+"/>
    <s v="Male"/>
    <s v="Caucasian"/>
    <m/>
    <m/>
    <s v="Non-IMDb, Extra"/>
    <s v="extra"/>
    <s v="Cigar"/>
    <m/>
    <s v="Unidentified"/>
    <s v="Other"/>
    <s v="Unidentified"/>
    <m/>
    <s v="Non-IMDb, Extra"/>
    <s v="extra"/>
    <s v="Pipe"/>
    <m/>
    <s v="Unidentified"/>
    <s v="Other"/>
    <s v="Unidentified"/>
    <m/>
    <s v="Non-IMDb, Extra"/>
    <s v="extra"/>
    <s v="Cigarette"/>
    <s v="20-30"/>
    <s v="Male"/>
    <s v="Caucasian"/>
    <m/>
    <m/>
    <m/>
    <m/>
    <m/>
    <m/>
    <m/>
    <m/>
    <m/>
    <m/>
    <m/>
    <m/>
    <m/>
    <m/>
    <m/>
    <m/>
    <m/>
    <m/>
    <m/>
    <m/>
    <m/>
    <m/>
    <m/>
    <m/>
    <m/>
    <m/>
    <m/>
    <m/>
    <m/>
    <m/>
    <m/>
    <m/>
    <m/>
    <m/>
    <m/>
    <m/>
    <m/>
    <m/>
    <m/>
    <m/>
    <m/>
    <m/>
    <m/>
    <m/>
    <m/>
    <m/>
    <m/>
    <m/>
    <m/>
    <n v="21"/>
    <n v="3"/>
    <n v="4"/>
    <n v="0"/>
    <n v="28"/>
    <s v="10 — 29"/>
    <n v="5096473"/>
    <n v="142701244"/>
    <s v="Home"/>
    <s v="Workplace"/>
    <s v="Restaurant"/>
    <m/>
    <m/>
    <m/>
    <s v="jail"/>
    <m/>
    <s v="Non-smoking adult"/>
    <m/>
    <m/>
    <m/>
    <m/>
    <m/>
    <m/>
    <m/>
    <m/>
    <m/>
    <m/>
    <m/>
    <m/>
    <m/>
    <m/>
    <n v="1"/>
    <n v="3"/>
    <n v="3"/>
    <m/>
    <m/>
    <m/>
    <m/>
    <m/>
    <m/>
    <m/>
    <m/>
    <m/>
    <m/>
    <m/>
    <m/>
    <m/>
    <m/>
    <m/>
    <m/>
    <m/>
    <s v="cigarette"/>
    <m/>
    <m/>
    <s v="cigarette"/>
    <m/>
    <m/>
    <s v="cigarette"/>
    <m/>
    <m/>
    <m/>
    <m/>
    <m/>
    <s v="cigar; pipe"/>
    <m/>
    <m/>
    <s v="Pro"/>
    <n v="4"/>
    <n v="6"/>
    <n v="6"/>
    <n v="3"/>
    <m/>
    <m/>
    <n v="0"/>
    <n v="2.71"/>
    <n v="4"/>
    <n v="1"/>
    <n v="1"/>
    <m/>
    <m/>
  </r>
  <r>
    <n v="49281"/>
    <s v="Astronaut Farmer, The"/>
    <d v="2007-02-23T00:00:00"/>
    <x v="5"/>
    <s v="T10"/>
    <n v="104"/>
    <s v="Spring Creek"/>
    <x v="4"/>
    <m/>
    <x v="2"/>
    <n v="13000000"/>
    <n v="0"/>
    <m/>
    <n v="10996440"/>
    <s v="final"/>
    <n v="6.88"/>
    <n v="0"/>
    <n v="0"/>
    <n v="0"/>
    <n v="0"/>
    <s v="US"/>
    <s v="NM"/>
    <m/>
    <m/>
    <m/>
    <m/>
    <s v="Amato, Len; Polish, Mark; Polish, Michael"/>
    <s v="Polish, Michael"/>
    <s v="Polish, Mark; Polish, Michael"/>
    <s v="Walters, Keith"/>
    <s v="Haygood, James"/>
    <m/>
    <m/>
    <m/>
    <m/>
    <m/>
    <m/>
    <m/>
    <m/>
    <m/>
    <m/>
    <m/>
    <m/>
    <m/>
    <m/>
    <m/>
    <m/>
    <m/>
    <m/>
    <m/>
    <m/>
    <m/>
    <m/>
    <m/>
    <m/>
    <m/>
    <m/>
    <m/>
    <m/>
    <m/>
    <m/>
    <m/>
    <m/>
    <m/>
    <m/>
    <m/>
    <m/>
    <m/>
    <m/>
    <m/>
    <m/>
    <m/>
    <m/>
    <m/>
    <m/>
    <m/>
    <m/>
    <m/>
    <m/>
    <m/>
    <m/>
    <m/>
    <m/>
    <m/>
    <m/>
    <m/>
    <m/>
    <m/>
    <m/>
    <m/>
    <m/>
    <m/>
    <m/>
    <m/>
    <m/>
    <m/>
    <m/>
    <m/>
    <m/>
    <m/>
    <m/>
    <m/>
    <m/>
    <m/>
    <m/>
    <m/>
    <m/>
    <m/>
    <m/>
    <m/>
    <m/>
    <m/>
    <m/>
    <m/>
    <m/>
    <m/>
    <m/>
    <m/>
    <m/>
    <m/>
    <m/>
    <m/>
    <m/>
    <m/>
    <m/>
    <m/>
    <m/>
    <m/>
    <m/>
    <m/>
    <m/>
    <m/>
    <m/>
    <m/>
    <n v="0"/>
    <n v="0"/>
    <n v="0"/>
    <n v="0"/>
    <n v="0"/>
    <n v="0"/>
    <n v="1598320"/>
    <n v="0"/>
    <m/>
    <m/>
    <m/>
    <m/>
    <m/>
    <m/>
    <m/>
    <m/>
    <m/>
    <m/>
    <m/>
    <m/>
    <m/>
    <m/>
    <m/>
    <m/>
    <m/>
    <m/>
    <m/>
    <m/>
    <m/>
    <m/>
    <m/>
    <n v="0"/>
    <n v="0"/>
    <n v="0"/>
    <m/>
    <m/>
    <m/>
    <m/>
    <m/>
    <m/>
    <m/>
    <m/>
    <m/>
    <m/>
    <m/>
    <m/>
    <m/>
    <m/>
    <m/>
    <m/>
    <m/>
    <m/>
    <m/>
    <m/>
    <m/>
    <m/>
    <m/>
    <m/>
    <m/>
    <m/>
    <m/>
    <m/>
    <m/>
    <m/>
    <m/>
    <m/>
    <m/>
    <n v="0"/>
    <n v="0"/>
    <n v="0"/>
    <n v="0"/>
    <m/>
    <m/>
    <n v="0"/>
    <n v="0"/>
    <n v="1"/>
    <n v="1"/>
    <n v="1"/>
    <m/>
    <m/>
  </r>
  <r>
    <n v="49282"/>
    <s v="Reno 911!: Miami"/>
    <d v="2007-02-23T00:00:00"/>
    <x v="5"/>
    <s v="T10"/>
    <n v="84"/>
    <s v="Jersey"/>
    <x v="5"/>
    <m/>
    <x v="1"/>
    <n v="10000000"/>
    <n v="0"/>
    <m/>
    <n v="20339754"/>
    <s v="final"/>
    <n v="6.88"/>
    <n v="0"/>
    <n v="1"/>
    <n v="0"/>
    <n v="0"/>
    <s v="US"/>
    <s v="FL"/>
    <m/>
    <s v="US"/>
    <s v="CA"/>
    <m/>
    <s v="DeVito, Danny; Garant, Ben; Landgraf, John; Shamberg, Michael"/>
    <s v="Garant, Ben"/>
    <s v="Garant, Ben; Lennon, Thomas; Kenney, Kerri"/>
    <s v="Meltzer, Joshua"/>
    <s v="Refoua, John"/>
    <s v="Garant, Ben"/>
    <s v="star"/>
    <s v="Cigarette"/>
    <s v="30+"/>
    <s v="Male"/>
    <s v="Caucasian"/>
    <m/>
    <s v="Good guy"/>
    <s v="McLendon, Wendi"/>
    <s v="star"/>
    <s v="Cigarette"/>
    <s v="30+"/>
    <s v="Female"/>
    <s v="Caucasian"/>
    <m/>
    <s v="Good guy"/>
    <s v="Rudd, Paul"/>
    <s v="credited non-star"/>
    <s v="Cigar"/>
    <s v="30+"/>
    <s v="Male"/>
    <s v="Hispanic"/>
    <m/>
    <s v="Bad guy"/>
    <s v="Clark, Michael H."/>
    <s v="credited non-star"/>
    <s v="Cigarette"/>
    <s v="30+"/>
    <s v="Male"/>
    <s v="Caucasian"/>
    <m/>
    <m/>
    <s v="Holmes, Dave"/>
    <s v="credited non-star"/>
    <s v="Cigarette"/>
    <s v="30+"/>
    <s v="Male"/>
    <s v="Caucasian"/>
    <m/>
    <m/>
    <s v="Non-IMDb, Extra"/>
    <s v="extra"/>
    <s v="Cigarette"/>
    <s v="30+"/>
    <s v="Male"/>
    <s v="Caucasian"/>
    <m/>
    <m/>
    <m/>
    <m/>
    <m/>
    <m/>
    <m/>
    <m/>
    <m/>
    <m/>
    <m/>
    <m/>
    <m/>
    <m/>
    <m/>
    <m/>
    <m/>
    <m/>
    <m/>
    <m/>
    <m/>
    <m/>
    <m/>
    <m/>
    <m/>
    <m/>
    <m/>
    <m/>
    <m/>
    <m/>
    <m/>
    <m/>
    <m/>
    <m/>
    <m/>
    <m/>
    <m/>
    <m/>
    <m/>
    <m/>
    <m/>
    <m/>
    <m/>
    <m/>
    <m/>
    <m/>
    <m/>
    <m/>
    <m/>
    <m/>
    <m/>
    <m/>
    <m/>
    <m/>
    <m/>
    <m/>
    <m/>
    <n v="24"/>
    <n v="25"/>
    <n v="0"/>
    <n v="0"/>
    <n v="49"/>
    <s v="30 — 49"/>
    <n v="2956360"/>
    <n v="144861640"/>
    <s v="Bar/nightclub"/>
    <s v="Hotel/motel"/>
    <s v="Outdoors"/>
    <m/>
    <m/>
    <m/>
    <m/>
    <s v="boat, street, outside hotel"/>
    <s v="Non-smoking adult"/>
    <m/>
    <m/>
    <s v="Elsewhere in US"/>
    <m/>
    <m/>
    <m/>
    <m/>
    <m/>
    <m/>
    <m/>
    <m/>
    <m/>
    <m/>
    <m/>
    <n v="2"/>
    <n v="3"/>
    <n v="1"/>
    <m/>
    <m/>
    <m/>
    <m/>
    <m/>
    <m/>
    <m/>
    <m/>
    <m/>
    <m/>
    <m/>
    <m/>
    <m/>
    <m/>
    <m/>
    <m/>
    <m/>
    <m/>
    <m/>
    <m/>
    <s v="cigar"/>
    <m/>
    <m/>
    <m/>
    <s v="cigarette"/>
    <m/>
    <s v="cigarette"/>
    <s v="cigar"/>
    <s v="cigarette"/>
    <m/>
    <m/>
    <m/>
    <s v="Pro"/>
    <n v="6"/>
    <n v="6"/>
    <n v="6"/>
    <n v="3"/>
    <m/>
    <m/>
    <n v="0"/>
    <n v="3"/>
    <n v="4"/>
    <n v="1"/>
    <n v="1"/>
    <m/>
    <m/>
  </r>
  <r>
    <n v="49283"/>
    <s v="Amazing Grace"/>
    <d v="2007-02-23T00:00:00"/>
    <x v="5"/>
    <s v="T10"/>
    <n v="111"/>
    <s v="Walden"/>
    <x v="0"/>
    <s v="Goldwyn"/>
    <x v="2"/>
    <n v="0"/>
    <n v="0"/>
    <m/>
    <n v="21208358"/>
    <s v="final"/>
    <n v="6.88"/>
    <n v="0"/>
    <n v="1"/>
    <n v="0"/>
    <n v="0"/>
    <s v="UK"/>
    <m/>
    <m/>
    <m/>
    <m/>
    <m/>
    <s v="Heaton, Patricia; Hunt, David; Malick, Terrence; Pressman, Edward R."/>
    <s v="Apted, Michael"/>
    <s v="Knight, Steven"/>
    <s v="Fitzgerald, Gordon"/>
    <s v="Shaine, Rick"/>
    <s v="Non-IMDb, Extra"/>
    <s v="extra"/>
    <s v="Pipe"/>
    <s v="30+"/>
    <s v="Male"/>
    <s v="Caucasian"/>
    <m/>
    <m/>
    <s v="Non-IMDb, Extra"/>
    <s v="extra"/>
    <s v="Pipe"/>
    <s v="30+"/>
    <s v="Male"/>
    <s v="Caucasian"/>
    <m/>
    <m/>
    <s v="Non-IMDb, Extra"/>
    <s v="extra"/>
    <s v="Pipe"/>
    <s v="30+"/>
    <s v="Male"/>
    <s v="Caucasian"/>
    <m/>
    <m/>
    <s v="Non-IMDb, Extra"/>
    <s v="extra"/>
    <s v="Pipe"/>
    <s v="30+"/>
    <s v="Male"/>
    <s v="Caucasian"/>
    <m/>
    <m/>
    <s v="Non-IMDb, Extra"/>
    <s v="extra"/>
    <s v="Pipe"/>
    <s v="30+"/>
    <s v="Male"/>
    <s v="Caucasian"/>
    <m/>
    <m/>
    <s v="Non-IMDb, Extra"/>
    <s v="extra"/>
    <s v="Pipe"/>
    <s v="30+"/>
    <s v="Male"/>
    <s v="Caucasian"/>
    <m/>
    <m/>
    <s v="Non-IMDb, Extra"/>
    <s v="extra"/>
    <s v="Pipe"/>
    <s v="30+"/>
    <s v="Male"/>
    <s v="Caucasian"/>
    <m/>
    <m/>
    <s v="Non-IMDb, Extra"/>
    <s v="extra"/>
    <s v="Pipe"/>
    <s v="20-30"/>
    <s v="Male"/>
    <s v="Caucasian"/>
    <m/>
    <m/>
    <s v="Non-IMDb, Extra"/>
    <s v="extra"/>
    <s v="Pipe"/>
    <s v="20-30"/>
    <s v="Male"/>
    <s v="Caucasian"/>
    <m/>
    <m/>
    <s v="Non-IMDb, Extra"/>
    <s v="extra"/>
    <s v="Pipe"/>
    <m/>
    <s v="Male"/>
    <m/>
    <m/>
    <m/>
    <s v="Non-IMDb, Extra"/>
    <s v="extra"/>
    <s v="Pipe"/>
    <m/>
    <s v="Male"/>
    <s v="Caucasian"/>
    <m/>
    <m/>
    <m/>
    <m/>
    <m/>
    <m/>
    <m/>
    <m/>
    <m/>
    <m/>
    <m/>
    <m/>
    <m/>
    <m/>
    <m/>
    <m/>
    <m/>
    <n v="0"/>
    <n v="0"/>
    <n v="39"/>
    <n v="0"/>
    <n v="39"/>
    <s v="30 — 49"/>
    <n v="3082610"/>
    <n v="120221790"/>
    <s v="Workplace"/>
    <s v="Vehicle"/>
    <s v="Bar/nightclub"/>
    <s v="Outdoors"/>
    <m/>
    <m/>
    <m/>
    <s v="street, docks, outside Parliament"/>
    <s v="Non-smoking adult"/>
    <m/>
    <m/>
    <s v="Outside of US"/>
    <m/>
    <m/>
    <m/>
    <m/>
    <m/>
    <m/>
    <m/>
    <m/>
    <m/>
    <m/>
    <m/>
    <n v="0"/>
    <n v="0"/>
    <n v="11"/>
    <m/>
    <m/>
    <m/>
    <m/>
    <m/>
    <m/>
    <m/>
    <m/>
    <m/>
    <m/>
    <m/>
    <m/>
    <m/>
    <m/>
    <m/>
    <m/>
    <m/>
    <m/>
    <m/>
    <m/>
    <s v="pipe"/>
    <m/>
    <m/>
    <m/>
    <m/>
    <s v="pipe"/>
    <m/>
    <m/>
    <m/>
    <m/>
    <s v="pipe"/>
    <m/>
    <s v="Pro"/>
    <n v="6"/>
    <n v="6"/>
    <n v="2"/>
    <n v="3"/>
    <m/>
    <m/>
    <n v="0"/>
    <n v="2.42"/>
    <n v="3"/>
    <n v="1"/>
    <n v="1"/>
    <m/>
    <m/>
  </r>
  <r>
    <n v="49284"/>
    <s v="Wild Hogs"/>
    <d v="2007-03-02T00:00:00"/>
    <x v="5"/>
    <s v="T10"/>
    <n v="99"/>
    <s v="Touchstone"/>
    <x v="1"/>
    <m/>
    <x v="0"/>
    <n v="60000000"/>
    <n v="0"/>
    <m/>
    <n v="168213584"/>
    <s v="final"/>
    <n v="6.88"/>
    <n v="0"/>
    <n v="1"/>
    <n v="0"/>
    <n v="0"/>
    <s v="US"/>
    <s v="NM"/>
    <m/>
    <m/>
    <m/>
    <m/>
    <s v="Lieberman, Todd; Robbins, Brian; Tollin, Michael"/>
    <s v="Becker, Walt"/>
    <s v="Copeland, Brad"/>
    <s v="Tomlinson, Tom"/>
    <s v="Greenbury, Christopher"/>
    <s v="Liotta, Ray"/>
    <s v="credited non-star"/>
    <s v="Cigarette"/>
    <s v="30+"/>
    <s v="Male"/>
    <s v="Caucasian"/>
    <m/>
    <s v="Bad guy"/>
    <s v="Non-IMDb, Extra"/>
    <s v="extra"/>
    <s v="Cigarette"/>
    <s v="30+"/>
    <s v="Male"/>
    <s v="Caucasian"/>
    <m/>
    <s v="Bad guy"/>
    <s v="Non-IMDb, Extra"/>
    <s v="extra"/>
    <s v="Cigarette"/>
    <s v="30+"/>
    <s v="Male"/>
    <s v="Caucasian"/>
    <m/>
    <s v="Bad guy"/>
    <s v="Non-IMDb, Extra"/>
    <s v="extra"/>
    <s v="Cigarette"/>
    <s v="30+"/>
    <s v="Male"/>
    <s v="Caucasian"/>
    <m/>
    <s v="Bad guy"/>
    <s v="Non-IMDb, Extra"/>
    <s v="extra"/>
    <s v="Cigar"/>
    <s v="30+"/>
    <s v="Male"/>
    <s v="Caucasian"/>
    <m/>
    <s v="Bad guy"/>
    <m/>
    <m/>
    <m/>
    <m/>
    <m/>
    <m/>
    <m/>
    <m/>
    <m/>
    <m/>
    <m/>
    <m/>
    <m/>
    <m/>
    <m/>
    <m/>
    <m/>
    <m/>
    <m/>
    <m/>
    <m/>
    <m/>
    <m/>
    <m/>
    <m/>
    <m/>
    <m/>
    <m/>
    <m/>
    <m/>
    <m/>
    <m/>
    <m/>
    <m/>
    <m/>
    <m/>
    <m/>
    <m/>
    <m/>
    <m/>
    <m/>
    <m/>
    <m/>
    <m/>
    <m/>
    <m/>
    <m/>
    <m/>
    <m/>
    <m/>
    <m/>
    <m/>
    <m/>
    <m/>
    <m/>
    <m/>
    <m/>
    <m/>
    <m/>
    <m/>
    <m/>
    <m/>
    <m/>
    <n v="16"/>
    <n v="1"/>
    <n v="0"/>
    <n v="0"/>
    <n v="17"/>
    <s v="10 — 29"/>
    <n v="24449649"/>
    <n v="415644033"/>
    <s v="Bar/nightclub"/>
    <s v="Outdoors"/>
    <m/>
    <m/>
    <m/>
    <m/>
    <m/>
    <s v="outside bar"/>
    <s v="Non-smoking adult"/>
    <m/>
    <m/>
    <s v="Elsewhere in US"/>
    <m/>
    <m/>
    <m/>
    <m/>
    <m/>
    <m/>
    <m/>
    <m/>
    <m/>
    <m/>
    <m/>
    <n v="0"/>
    <n v="1"/>
    <n v="4"/>
    <m/>
    <m/>
    <m/>
    <m/>
    <m/>
    <m/>
    <m/>
    <m/>
    <m/>
    <m/>
    <m/>
    <m/>
    <m/>
    <m/>
    <m/>
    <m/>
    <m/>
    <m/>
    <m/>
    <m/>
    <m/>
    <s v="cigarette"/>
    <m/>
    <s v="cigarette"/>
    <m/>
    <m/>
    <m/>
    <s v="cigarette; cigar"/>
    <m/>
    <s v="cigarette"/>
    <m/>
    <m/>
    <s v="Pro"/>
    <n v="4"/>
    <n v="6"/>
    <n v="4"/>
    <n v="2"/>
    <m/>
    <m/>
    <n v="0"/>
    <n v="2.2799999999999998"/>
    <n v="3"/>
    <n v="1"/>
    <n v="1"/>
    <m/>
    <s v="An ashtray was found filled to the brim with cigarette butts in a biker bar."/>
  </r>
  <r>
    <n v="49285"/>
    <s v="Zodiac"/>
    <d v="2007-03-02T00:00:00"/>
    <x v="5"/>
    <s v="T10"/>
    <n v="158"/>
    <s v="Phoenix"/>
    <x v="3"/>
    <m/>
    <x v="1"/>
    <n v="65000000"/>
    <n v="0"/>
    <m/>
    <n v="33048353"/>
    <s v="final"/>
    <n v="6.88"/>
    <n v="0"/>
    <n v="1"/>
    <n v="0"/>
    <n v="0"/>
    <s v="US"/>
    <s v="CA"/>
    <m/>
    <m/>
    <m/>
    <m/>
    <s v="Chaffin, Ceán; Fischer, Brad; Medavoy, Mike; Messer, Arnold"/>
    <s v="Fincher, David"/>
    <s v="Vanderbilt, James"/>
    <s v="Parrish, Hope M."/>
    <s v="Wall, Angus"/>
    <s v="Downey, Jr., Robert"/>
    <s v="star"/>
    <s v="Cigarette"/>
    <s v="30+"/>
    <s v="Male"/>
    <s v="Caucasian"/>
    <m/>
    <s v="Good guy"/>
    <s v="Ruffalo, Mark"/>
    <s v="credited non-star"/>
    <s v="Cigarette"/>
    <s v="30+"/>
    <s v="Male"/>
    <s v="Caucasian"/>
    <m/>
    <s v="Good guy"/>
    <s v="Arquette, Richmond"/>
    <s v="credited non-star"/>
    <s v="Cigarette"/>
    <s v="20-30"/>
    <s v="Male"/>
    <s v="Caucasian"/>
    <m/>
    <m/>
    <s v="Goldberg, Adam"/>
    <s v="credited non-star"/>
    <s v="Cigarette"/>
    <s v="30+"/>
    <s v="Male"/>
    <s v="Caucasian"/>
    <m/>
    <m/>
    <s v="DuVall, Clea"/>
    <s v="credited non-star"/>
    <s v="Cigarette"/>
    <s v="20-30"/>
    <s v="Female"/>
    <s v="Caucasian"/>
    <m/>
    <m/>
    <s v="Non-IMDb, Extra"/>
    <s v="extra"/>
    <s v="Cigarette"/>
    <s v="30+"/>
    <s v="Male"/>
    <s v="Caucasian"/>
    <m/>
    <m/>
    <s v="Cox, Brian"/>
    <s v="credited non-star"/>
    <s v="Cigar"/>
    <s v="30+"/>
    <s v="Male"/>
    <s v="Caucasian"/>
    <m/>
    <s v="Good guy"/>
    <m/>
    <m/>
    <m/>
    <m/>
    <m/>
    <m/>
    <m/>
    <m/>
    <m/>
    <m/>
    <m/>
    <m/>
    <m/>
    <m/>
    <m/>
    <m/>
    <m/>
    <m/>
    <m/>
    <m/>
    <m/>
    <m/>
    <m/>
    <m/>
    <m/>
    <m/>
    <m/>
    <m/>
    <m/>
    <m/>
    <m/>
    <m/>
    <m/>
    <m/>
    <m/>
    <m/>
    <m/>
    <m/>
    <m/>
    <m/>
    <m/>
    <m/>
    <m/>
    <m/>
    <m/>
    <m/>
    <m/>
    <n v="110"/>
    <n v="5"/>
    <n v="0"/>
    <n v="0"/>
    <n v="115"/>
    <s v="50+"/>
    <n v="4803540"/>
    <n v="552407100"/>
    <s v="Home"/>
    <s v="Workplace"/>
    <s v="Vehicle"/>
    <s v="Bar/nightclub"/>
    <s v="Outdoors"/>
    <m/>
    <s v="elevator, theater lobby"/>
    <s v="outside police station, street"/>
    <m/>
    <m/>
    <m/>
    <s v="California"/>
    <m/>
    <m/>
    <m/>
    <m/>
    <m/>
    <m/>
    <m/>
    <m/>
    <m/>
    <m/>
    <m/>
    <n v="1"/>
    <n v="5"/>
    <n v="1"/>
    <s v="Comment by actor/actress"/>
    <s v="Killer tells woman: You shouldn't smoke, it's a bad habit."/>
    <m/>
    <m/>
    <s v="Visual clue"/>
    <m/>
    <s v="Robert Downey Jr. shown at end then using oxygen, movie states he dies of emphysema"/>
    <m/>
    <m/>
    <m/>
    <m/>
    <m/>
    <m/>
    <m/>
    <m/>
    <m/>
    <m/>
    <m/>
    <m/>
    <m/>
    <s v="cigar"/>
    <m/>
    <m/>
    <s v="cigarette"/>
    <s v="cigarette"/>
    <m/>
    <s v="cigarette"/>
    <m/>
    <m/>
    <m/>
    <m/>
    <m/>
    <s v="Balanced"/>
    <n v="6"/>
    <n v="4"/>
    <n v="6"/>
    <n v="3"/>
    <s v="Negative consequences of tobacco use"/>
    <m/>
    <n v="1"/>
    <n v="2.71"/>
    <n v="5"/>
    <n v="1"/>
    <n v="1"/>
    <m/>
    <s v="There isn't a way to clarify if all characters smoked in real life, particularly extras but this movie realistically depicted the smoking behavior of historical figures and health effects of tobacco use."/>
  </r>
  <r>
    <n v="49286"/>
    <s v="Black Snake Moan"/>
    <d v="2007-03-02T00:00:00"/>
    <x v="5"/>
    <s v="T10"/>
    <n v="115"/>
    <s v="Paramount Classics"/>
    <x v="3"/>
    <m/>
    <x v="1"/>
    <n v="15000000"/>
    <n v="0"/>
    <m/>
    <n v="9396487"/>
    <s v="final"/>
    <n v="6.88"/>
    <n v="0"/>
    <n v="1"/>
    <n v="0"/>
    <n v="0"/>
    <s v="US"/>
    <s v="TN"/>
    <m/>
    <m/>
    <m/>
    <m/>
    <s v="Allain, Stephanie; Singleton, John"/>
    <s v="Brewer, Craig"/>
    <s v="Brewer, Craig"/>
    <s v="Corley, Darian"/>
    <s v="Fox, Billy"/>
    <s v="Jackson, Samuel L."/>
    <s v="star"/>
    <s v="Cigarette"/>
    <s v="30+"/>
    <s v="Male"/>
    <s v="African American"/>
    <m/>
    <s v="Good guy"/>
    <s v="Ricci, Christina"/>
    <s v="star"/>
    <s v="Cigarette"/>
    <s v="20-30"/>
    <s v="Female"/>
    <s v="Caucasian"/>
    <m/>
    <s v="Good guy"/>
    <s v="James, Michael Raymond"/>
    <s v="credited non-star"/>
    <s v="Cigarette"/>
    <s v="20-30"/>
    <s v="Male"/>
    <s v="Caucasian"/>
    <m/>
    <s v="Bad guy"/>
    <s v="Lavere, Amy"/>
    <s v="credited non-star"/>
    <s v="Cigarette"/>
    <s v="20-30"/>
    <s v="Female"/>
    <s v="Caucasian"/>
    <m/>
    <m/>
    <s v="Non-IMDb, Extra"/>
    <s v="extra"/>
    <s v="Cigarette"/>
    <s v="30+"/>
    <s v="Female"/>
    <s v="Caucasian"/>
    <m/>
    <s v="Bad guy"/>
    <s v="Non-IMDb, Extra"/>
    <s v="extra"/>
    <s v="Cigarette"/>
    <s v="20-30"/>
    <s v="Male"/>
    <s v="African American"/>
    <m/>
    <m/>
    <s v="Non-IMDb, Extra"/>
    <s v="extra"/>
    <s v="Cigarette"/>
    <s v="20-30"/>
    <s v="Female"/>
    <s v="African American"/>
    <m/>
    <m/>
    <s v="Non-IMDb, Extra"/>
    <s v="extra"/>
    <s v="Cigarette"/>
    <s v="20-30"/>
    <s v="Female"/>
    <s v="Caucasian"/>
    <m/>
    <m/>
    <m/>
    <m/>
    <m/>
    <m/>
    <m/>
    <m/>
    <m/>
    <m/>
    <m/>
    <m/>
    <m/>
    <m/>
    <m/>
    <m/>
    <m/>
    <m/>
    <m/>
    <m/>
    <m/>
    <m/>
    <m/>
    <m/>
    <m/>
    <m/>
    <m/>
    <s v="Marlboro Lights; Kool"/>
    <s v="Marlboro Lights"/>
    <s v="Ricci, Christina"/>
    <s v="Cigarette pack/smokeless container"/>
    <m/>
    <s v="Kool"/>
    <s v="No actor use"/>
    <s v="Billboard or poster"/>
    <m/>
    <m/>
    <m/>
    <m/>
    <m/>
    <m/>
    <n v="130"/>
    <n v="0"/>
    <n v="0"/>
    <n v="0"/>
    <n v="130"/>
    <s v="50+"/>
    <n v="1365768"/>
    <n v="177549840"/>
    <s v="Home"/>
    <s v="Workplace"/>
    <s v="Vehicle"/>
    <s v="Bar/nightclub"/>
    <s v="Outdoors"/>
    <m/>
    <m/>
    <s v="house party"/>
    <m/>
    <s v="Child"/>
    <m/>
    <s v="Elsewhere in US"/>
    <m/>
    <m/>
    <m/>
    <m/>
    <m/>
    <m/>
    <m/>
    <m/>
    <m/>
    <m/>
    <m/>
    <n v="2"/>
    <n v="2"/>
    <n v="4"/>
    <m/>
    <m/>
    <m/>
    <m/>
    <m/>
    <m/>
    <m/>
    <m/>
    <m/>
    <m/>
    <m/>
    <m/>
    <m/>
    <m/>
    <m/>
    <m/>
    <m/>
    <s v="cigarette"/>
    <s v="cigarette"/>
    <m/>
    <m/>
    <s v="cigarette"/>
    <s v="cigarette"/>
    <s v="cigarette"/>
    <s v="cigarette"/>
    <s v="cigarette"/>
    <s v="cigarette"/>
    <s v="cigarette"/>
    <m/>
    <m/>
    <m/>
    <s v="Specific brand depiction"/>
    <s v="Pro"/>
    <n v="6"/>
    <n v="6"/>
    <n v="6"/>
    <n v="3"/>
    <s v="Tobacco use around child, specific brand"/>
    <s v="use near child/pregnant/ill person; specific brand depiction"/>
    <n v="0"/>
    <n v="3"/>
    <n v="6"/>
    <n v="1"/>
    <n v="1"/>
    <m/>
    <m/>
  </r>
  <r>
    <n v="49287"/>
    <n v="300"/>
    <d v="2007-03-09T00:00:00"/>
    <x v="5"/>
    <s v="T10"/>
    <n v="117"/>
    <s v="Legendary"/>
    <x v="4"/>
    <m/>
    <x v="1"/>
    <n v="65000000"/>
    <n v="0"/>
    <m/>
    <n v="210592590"/>
    <s v="final"/>
    <n v="6.88"/>
    <n v="0"/>
    <n v="0"/>
    <n v="0"/>
    <n v="0"/>
    <s v="CAN"/>
    <m/>
    <s v="QC"/>
    <m/>
    <m/>
    <m/>
    <s v="Canton, Mark; Goldman, Bernie; Nunnari, Gianni; Silver, Jeffrey"/>
    <s v="Snyder, Zack"/>
    <s v="Snyder, Zack; Johnstad, Kurt; Gordon, Michael"/>
    <s v="Chamberland, Simon"/>
    <s v="Hoy, William"/>
    <m/>
    <m/>
    <m/>
    <m/>
    <m/>
    <m/>
    <m/>
    <m/>
    <m/>
    <m/>
    <m/>
    <m/>
    <m/>
    <m/>
    <m/>
    <m/>
    <m/>
    <m/>
    <m/>
    <m/>
    <m/>
    <m/>
    <m/>
    <m/>
    <m/>
    <m/>
    <m/>
    <m/>
    <m/>
    <m/>
    <m/>
    <m/>
    <m/>
    <m/>
    <m/>
    <m/>
    <m/>
    <m/>
    <m/>
    <m/>
    <m/>
    <m/>
    <m/>
    <m/>
    <m/>
    <m/>
    <m/>
    <m/>
    <m/>
    <m/>
    <m/>
    <m/>
    <m/>
    <m/>
    <m/>
    <m/>
    <m/>
    <m/>
    <m/>
    <m/>
    <m/>
    <m/>
    <m/>
    <m/>
    <m/>
    <m/>
    <m/>
    <m/>
    <m/>
    <m/>
    <m/>
    <m/>
    <m/>
    <m/>
    <m/>
    <m/>
    <m/>
    <m/>
    <m/>
    <m/>
    <m/>
    <m/>
    <m/>
    <m/>
    <m/>
    <m/>
    <m/>
    <m/>
    <m/>
    <m/>
    <m/>
    <m/>
    <m/>
    <m/>
    <m/>
    <m/>
    <m/>
    <m/>
    <m/>
    <m/>
    <m/>
    <m/>
    <m/>
    <n v="0"/>
    <n v="0"/>
    <n v="0"/>
    <n v="0"/>
    <n v="0"/>
    <n v="0"/>
    <n v="30609388"/>
    <n v="0"/>
    <m/>
    <m/>
    <m/>
    <m/>
    <m/>
    <m/>
    <m/>
    <m/>
    <m/>
    <m/>
    <m/>
    <m/>
    <m/>
    <m/>
    <m/>
    <m/>
    <m/>
    <m/>
    <m/>
    <m/>
    <m/>
    <m/>
    <m/>
    <n v="0"/>
    <n v="0"/>
    <n v="0"/>
    <m/>
    <m/>
    <m/>
    <m/>
    <m/>
    <m/>
    <m/>
    <m/>
    <m/>
    <m/>
    <m/>
    <m/>
    <m/>
    <m/>
    <m/>
    <m/>
    <m/>
    <m/>
    <m/>
    <m/>
    <m/>
    <m/>
    <m/>
    <m/>
    <m/>
    <m/>
    <m/>
    <m/>
    <m/>
    <m/>
    <m/>
    <m/>
    <m/>
    <n v="0"/>
    <n v="0"/>
    <n v="0"/>
    <n v="0"/>
    <m/>
    <m/>
    <n v="0"/>
    <n v="0"/>
    <n v="1"/>
    <n v="1"/>
    <n v="1"/>
    <m/>
    <s v="What looked like a Hookah pipe was briefly viewed in the background of one scene."/>
  </r>
  <r>
    <n v="49288"/>
    <s v="Premonition"/>
    <d v="2007-03-16T00:00:00"/>
    <x v="5"/>
    <s v="T10"/>
    <n v="110"/>
    <s v="Hyde Park"/>
    <x v="0"/>
    <s v="MGM"/>
    <x v="0"/>
    <n v="20000000"/>
    <n v="0"/>
    <m/>
    <n v="47852604"/>
    <s v="final"/>
    <n v="6.88"/>
    <n v="0"/>
    <n v="1"/>
    <n v="0"/>
    <n v="0"/>
    <s v="US"/>
    <s v="LA"/>
    <m/>
    <m/>
    <m/>
    <m/>
    <s v="Amritraj, Ashok; Gibgot, Jennifer; Jashni, Jon; Perkash, Sunil"/>
    <s v="Yapo, Mennan"/>
    <s v="Kelly, Bill"/>
    <s v="Gilbert, Stanford"/>
    <s v="Travis, Neil"/>
    <s v="Bullock, Sandra"/>
    <s v="star"/>
    <s v="Cigarette"/>
    <s v="30+"/>
    <s v="Female"/>
    <s v="Caucasian"/>
    <m/>
    <s v="Good guy"/>
    <m/>
    <m/>
    <m/>
    <m/>
    <m/>
    <m/>
    <m/>
    <m/>
    <m/>
    <m/>
    <m/>
    <m/>
    <m/>
    <m/>
    <m/>
    <m/>
    <m/>
    <m/>
    <m/>
    <m/>
    <m/>
    <m/>
    <m/>
    <m/>
    <m/>
    <m/>
    <m/>
    <m/>
    <m/>
    <m/>
    <m/>
    <m/>
    <m/>
    <m/>
    <m/>
    <m/>
    <m/>
    <m/>
    <m/>
    <m/>
    <m/>
    <m/>
    <m/>
    <m/>
    <m/>
    <m/>
    <m/>
    <m/>
    <m/>
    <m/>
    <m/>
    <m/>
    <m/>
    <m/>
    <m/>
    <m/>
    <m/>
    <m/>
    <m/>
    <m/>
    <m/>
    <m/>
    <m/>
    <m/>
    <m/>
    <m/>
    <m/>
    <m/>
    <m/>
    <m/>
    <m/>
    <m/>
    <m/>
    <m/>
    <m/>
    <m/>
    <m/>
    <m/>
    <m/>
    <m/>
    <m/>
    <m/>
    <m/>
    <m/>
    <m/>
    <m/>
    <m/>
    <m/>
    <m/>
    <m/>
    <m/>
    <m/>
    <m/>
    <m/>
    <m/>
    <n v="3"/>
    <n v="0"/>
    <n v="0"/>
    <n v="0"/>
    <n v="3"/>
    <s v="1 — 9"/>
    <n v="6955320"/>
    <n v="20865960"/>
    <s v="Home"/>
    <s v="Outdoors"/>
    <m/>
    <m/>
    <m/>
    <m/>
    <m/>
    <s v="patio, backyard"/>
    <s v="Non-smoking adult"/>
    <m/>
    <m/>
    <s v="Elsewhere in US"/>
    <m/>
    <m/>
    <m/>
    <m/>
    <m/>
    <m/>
    <m/>
    <m/>
    <m/>
    <m/>
    <m/>
    <n v="1"/>
    <n v="0"/>
    <n v="0"/>
    <m/>
    <m/>
    <m/>
    <m/>
    <m/>
    <m/>
    <m/>
    <m/>
    <m/>
    <m/>
    <m/>
    <m/>
    <m/>
    <m/>
    <m/>
    <m/>
    <m/>
    <m/>
    <m/>
    <m/>
    <m/>
    <m/>
    <m/>
    <m/>
    <s v="cigarette"/>
    <m/>
    <m/>
    <m/>
    <m/>
    <m/>
    <m/>
    <m/>
    <s v="Pro"/>
    <n v="2"/>
    <n v="6"/>
    <n v="6"/>
    <n v="2"/>
    <m/>
    <m/>
    <n v="0"/>
    <n v="2.2799999999999998"/>
    <n v="3"/>
    <n v="1"/>
    <n v="1"/>
    <m/>
    <m/>
  </r>
  <r>
    <n v="49289"/>
    <s v="I Think I Love My Wife"/>
    <d v="2007-03-16T00:00:00"/>
    <x v="5"/>
    <s v="T10"/>
    <n v="90"/>
    <s v="Fox Searchlight"/>
    <x v="5"/>
    <m/>
    <x v="1"/>
    <n v="11000000"/>
    <n v="0"/>
    <m/>
    <n v="12550242"/>
    <s v="final"/>
    <n v="6.88"/>
    <n v="0"/>
    <n v="1"/>
    <n v="0"/>
    <n v="0"/>
    <s v="US"/>
    <s v="NY"/>
    <m/>
    <m/>
    <m/>
    <m/>
    <s v="Brightman, Adam"/>
    <s v="Rock, Chris"/>
    <s v="Rock, Chris; C.K., Louis"/>
    <s v="Ladson, Kevin"/>
    <s v="Bricmont, Wendy Greene"/>
    <s v="Rock, Chris"/>
    <s v="star"/>
    <s v="Cigarette"/>
    <s v="30+"/>
    <s v="Male"/>
    <s v="African American"/>
    <m/>
    <s v="Good guy"/>
    <s v="Washington, Kerry"/>
    <s v="star"/>
    <s v="Cigarette"/>
    <s v="30+"/>
    <s v="Female"/>
    <s v="African American"/>
    <m/>
    <s v="Bad guy"/>
    <s v="Vidal, Christina"/>
    <s v="credited non-star"/>
    <s v="Cigarette"/>
    <s v="20-30"/>
    <s v="Female"/>
    <s v="Hispanic"/>
    <m/>
    <m/>
    <s v="Non-IMDb, Extra"/>
    <s v="extra"/>
    <s v="Cigarette"/>
    <s v="30+"/>
    <s v="Female"/>
    <s v="Caucasian"/>
    <m/>
    <m/>
    <s v="Non-IMDb, Extra"/>
    <s v="extra"/>
    <s v="Cigarette"/>
    <s v="30+"/>
    <s v="Female"/>
    <s v="Caucasian"/>
    <m/>
    <m/>
    <s v="Non-IMDb, Extra"/>
    <s v="extra"/>
    <s v="Cigarette"/>
    <s v="30+"/>
    <s v="Male"/>
    <s v="Caucasian"/>
    <m/>
    <m/>
    <s v="Non-IMDb, Extra"/>
    <s v="extra"/>
    <s v="Cigarette"/>
    <s v="20-30"/>
    <s v="Female"/>
    <s v="Caucasian"/>
    <m/>
    <m/>
    <m/>
    <m/>
    <m/>
    <m/>
    <m/>
    <m/>
    <m/>
    <m/>
    <m/>
    <m/>
    <m/>
    <m/>
    <m/>
    <m/>
    <m/>
    <m/>
    <m/>
    <m/>
    <m/>
    <m/>
    <m/>
    <m/>
    <m/>
    <m/>
    <m/>
    <m/>
    <m/>
    <m/>
    <m/>
    <m/>
    <m/>
    <m/>
    <m/>
    <m/>
    <m/>
    <m/>
    <m/>
    <m/>
    <m/>
    <m/>
    <m/>
    <m/>
    <m/>
    <m/>
    <m/>
    <m/>
    <m/>
    <n v="57"/>
    <n v="0"/>
    <n v="0"/>
    <n v="0"/>
    <n v="57"/>
    <s v="50+"/>
    <n v="1824163"/>
    <n v="103977291"/>
    <s v="Workplace"/>
    <s v="Vehicle"/>
    <s v="Bar/nightclub"/>
    <s v="Outdoors"/>
    <m/>
    <m/>
    <m/>
    <s v="outside building, street, outside office"/>
    <s v="Non-smoking adult"/>
    <s v="Designated non-smoking area"/>
    <m/>
    <s v="Elsewhere in US"/>
    <m/>
    <m/>
    <m/>
    <m/>
    <m/>
    <m/>
    <m/>
    <m/>
    <m/>
    <m/>
    <m/>
    <n v="2"/>
    <n v="1"/>
    <n v="4"/>
    <s v="Comment by actor/actress"/>
    <s v="Kerry Washington is told not to smoke in a Designated non-smoking area several times"/>
    <m/>
    <m/>
    <m/>
    <m/>
    <m/>
    <m/>
    <m/>
    <m/>
    <m/>
    <m/>
    <m/>
    <m/>
    <m/>
    <m/>
    <m/>
    <s v="cigarette"/>
    <s v="cigarette"/>
    <m/>
    <m/>
    <m/>
    <m/>
    <s v="cigarette"/>
    <m/>
    <m/>
    <s v="cigarette"/>
    <m/>
    <m/>
    <m/>
    <s v="cigarette"/>
    <s v="Also sends the message that cigarettes are a glamorous diet supplement"/>
    <s v="Pro"/>
    <n v="6"/>
    <n v="6"/>
    <n v="6"/>
    <n v="3"/>
    <s v="Tobacco use in designated non-smoking area"/>
    <m/>
    <n v="0"/>
    <n v="3"/>
    <n v="4"/>
    <n v="1"/>
    <n v="1"/>
    <m/>
    <m/>
  </r>
  <r>
    <n v="49290"/>
    <s v="Dead Silence"/>
    <d v="2007-03-16T00:00:00"/>
    <x v="5"/>
    <s v="T10"/>
    <n v="90"/>
    <s v="Twisted"/>
    <x v="2"/>
    <m/>
    <x v="1"/>
    <n v="20000000"/>
    <n v="0"/>
    <m/>
    <n v="16545445"/>
    <s v="final"/>
    <n v="6.88"/>
    <n v="0"/>
    <n v="1"/>
    <n v="0"/>
    <n v="0"/>
    <s v="CAN"/>
    <m/>
    <s v="ON"/>
    <m/>
    <m/>
    <m/>
    <s v="Burg, Mark; Hoffman, Gregg; Koules, Oren"/>
    <s v="Wan, James"/>
    <s v="Whannell, Leigh"/>
    <s v="Wong, Toni"/>
    <s v="Knue, Michael N."/>
    <s v="Walberg, Donnie"/>
    <s v="credited non-star"/>
    <s v="Cigarette"/>
    <s v="30+"/>
    <s v="Male"/>
    <s v="Caucasian"/>
    <m/>
    <s v="Good guy"/>
    <m/>
    <m/>
    <m/>
    <m/>
    <m/>
    <m/>
    <m/>
    <m/>
    <m/>
    <m/>
    <m/>
    <m/>
    <m/>
    <m/>
    <m/>
    <m/>
    <m/>
    <m/>
    <m/>
    <m/>
    <m/>
    <m/>
    <m/>
    <m/>
    <m/>
    <m/>
    <m/>
    <m/>
    <m/>
    <m/>
    <m/>
    <m/>
    <m/>
    <m/>
    <m/>
    <m/>
    <m/>
    <m/>
    <m/>
    <m/>
    <m/>
    <m/>
    <m/>
    <m/>
    <m/>
    <m/>
    <m/>
    <m/>
    <m/>
    <m/>
    <m/>
    <m/>
    <m/>
    <m/>
    <m/>
    <m/>
    <m/>
    <m/>
    <m/>
    <m/>
    <m/>
    <m/>
    <m/>
    <m/>
    <m/>
    <m/>
    <m/>
    <m/>
    <m/>
    <m/>
    <m/>
    <m/>
    <m/>
    <m/>
    <m/>
    <m/>
    <m/>
    <m/>
    <m/>
    <m/>
    <m/>
    <m/>
    <m/>
    <m/>
    <m/>
    <m/>
    <m/>
    <m/>
    <m/>
    <m/>
    <m/>
    <m/>
    <m/>
    <m/>
    <m/>
    <n v="2"/>
    <n v="0"/>
    <n v="0"/>
    <n v="0"/>
    <n v="2"/>
    <s v="1 — 9"/>
    <n v="2404861"/>
    <n v="4809722"/>
    <s v="Outdoors"/>
    <m/>
    <m/>
    <m/>
    <m/>
    <m/>
    <m/>
    <s v="cemetery"/>
    <m/>
    <m/>
    <m/>
    <s v="Elsewhere in US"/>
    <m/>
    <m/>
    <m/>
    <m/>
    <m/>
    <m/>
    <m/>
    <m/>
    <m/>
    <m/>
    <m/>
    <n v="0"/>
    <n v="1"/>
    <n v="0"/>
    <s v="No smoking sign"/>
    <m/>
    <m/>
    <m/>
    <m/>
    <m/>
    <m/>
    <m/>
    <m/>
    <m/>
    <m/>
    <m/>
    <m/>
    <m/>
    <m/>
    <m/>
    <m/>
    <m/>
    <m/>
    <m/>
    <m/>
    <m/>
    <m/>
    <m/>
    <s v="cigarette"/>
    <m/>
    <s v="cigarette"/>
    <m/>
    <m/>
    <m/>
    <m/>
    <m/>
    <s v="Neutral"/>
    <n v="2"/>
    <n v="2"/>
    <n v="4"/>
    <n v="1"/>
    <m/>
    <m/>
    <n v="0"/>
    <n v="1.28"/>
    <n v="2"/>
    <n v="1"/>
    <n v="1"/>
    <m/>
    <m/>
  </r>
  <r>
    <n v="49292"/>
    <s v="Shooter"/>
    <d v="2007-03-21T00:00:00"/>
    <x v="5"/>
    <s v="T10"/>
    <n v="124"/>
    <s v="Di Bonaventura"/>
    <x v="3"/>
    <m/>
    <x v="1"/>
    <n v="61000000"/>
    <n v="0"/>
    <m/>
    <n v="46975183"/>
    <s v="final"/>
    <n v="6.88"/>
    <n v="0"/>
    <n v="1"/>
    <n v="0"/>
    <n v="0"/>
    <s v="CAN"/>
    <m/>
    <s v="BC"/>
    <m/>
    <m/>
    <m/>
    <s v="di Bonaventura, Lorenzo"/>
    <s v="Fuqua, Antoine"/>
    <s v="Lemkin, Jonathan; Hunter, Stephen"/>
    <s v="Eilertson, Dean"/>
    <s v="Buff IV, Conrad"/>
    <s v="Glover, Danny"/>
    <s v="credited non-star"/>
    <s v="Cigar"/>
    <s v="30+"/>
    <s v="Male"/>
    <s v="African American"/>
    <m/>
    <s v="Bad guy"/>
    <m/>
    <m/>
    <m/>
    <m/>
    <m/>
    <m/>
    <m/>
    <m/>
    <m/>
    <m/>
    <m/>
    <m/>
    <m/>
    <m/>
    <m/>
    <m/>
    <m/>
    <m/>
    <m/>
    <m/>
    <m/>
    <m/>
    <m/>
    <m/>
    <m/>
    <m/>
    <m/>
    <m/>
    <m/>
    <m/>
    <m/>
    <m/>
    <m/>
    <m/>
    <m/>
    <m/>
    <m/>
    <m/>
    <m/>
    <m/>
    <m/>
    <m/>
    <m/>
    <m/>
    <m/>
    <m/>
    <m/>
    <m/>
    <m/>
    <m/>
    <m/>
    <m/>
    <m/>
    <m/>
    <m/>
    <m/>
    <m/>
    <m/>
    <m/>
    <m/>
    <m/>
    <m/>
    <m/>
    <m/>
    <m/>
    <m/>
    <m/>
    <m/>
    <m/>
    <m/>
    <m/>
    <m/>
    <m/>
    <m/>
    <m/>
    <m/>
    <m/>
    <m/>
    <m/>
    <m/>
    <m/>
    <m/>
    <m/>
    <m/>
    <m/>
    <m/>
    <m/>
    <m/>
    <m/>
    <m/>
    <m/>
    <m/>
    <m/>
    <m/>
    <m/>
    <n v="0"/>
    <n v="10"/>
    <n v="0"/>
    <n v="0"/>
    <n v="10"/>
    <s v="10 — 29"/>
    <n v="6827788"/>
    <n v="68277880"/>
    <s v="Home"/>
    <m/>
    <m/>
    <m/>
    <m/>
    <m/>
    <m/>
    <m/>
    <s v="Non-smoking adult"/>
    <m/>
    <m/>
    <s v="Elsewhere in US"/>
    <m/>
    <m/>
    <m/>
    <m/>
    <m/>
    <m/>
    <m/>
    <m/>
    <m/>
    <m/>
    <m/>
    <n v="0"/>
    <n v="1"/>
    <n v="0"/>
    <m/>
    <m/>
    <m/>
    <m/>
    <m/>
    <m/>
    <m/>
    <m/>
    <m/>
    <m/>
    <m/>
    <m/>
    <m/>
    <m/>
    <m/>
    <m/>
    <m/>
    <m/>
    <s v="cigar"/>
    <s v="cigar"/>
    <s v="cigar"/>
    <m/>
    <m/>
    <m/>
    <m/>
    <m/>
    <m/>
    <s v="cigar"/>
    <m/>
    <m/>
    <m/>
    <m/>
    <s v="Pro"/>
    <n v="4"/>
    <n v="6"/>
    <n v="4"/>
    <n v="3"/>
    <m/>
    <m/>
    <n v="0"/>
    <n v="2.42"/>
    <n v="3"/>
    <n v="1"/>
    <n v="1"/>
    <m/>
    <m/>
  </r>
  <r>
    <n v="49291"/>
    <s v="TMNT"/>
    <d v="2007-03-23T00:00:00"/>
    <x v="5"/>
    <s v="T10"/>
    <n v="87"/>
    <s v="Imagi Anim"/>
    <x v="4"/>
    <m/>
    <x v="2"/>
    <n v="34000000"/>
    <n v="0"/>
    <m/>
    <n v="54132596"/>
    <s v="final"/>
    <n v="6.88"/>
    <n v="0"/>
    <n v="0"/>
    <n v="0"/>
    <n v="0"/>
    <s v="China"/>
    <m/>
    <m/>
    <m/>
    <m/>
    <m/>
    <s v="Gray, Thomas K."/>
    <s v="Munroe, Kevin"/>
    <s v="Eastman, Kevin; Laird, Peter"/>
    <m/>
    <s v="Ryan, John Damien"/>
    <m/>
    <m/>
    <m/>
    <m/>
    <m/>
    <m/>
    <m/>
    <m/>
    <m/>
    <m/>
    <m/>
    <m/>
    <m/>
    <m/>
    <m/>
    <m/>
    <m/>
    <m/>
    <m/>
    <m/>
    <m/>
    <m/>
    <m/>
    <m/>
    <m/>
    <m/>
    <m/>
    <m/>
    <m/>
    <m/>
    <m/>
    <m/>
    <m/>
    <m/>
    <m/>
    <m/>
    <m/>
    <m/>
    <m/>
    <m/>
    <m/>
    <m/>
    <m/>
    <m/>
    <m/>
    <m/>
    <m/>
    <m/>
    <m/>
    <m/>
    <m/>
    <m/>
    <m/>
    <m/>
    <m/>
    <m/>
    <m/>
    <m/>
    <m/>
    <m/>
    <m/>
    <m/>
    <m/>
    <m/>
    <m/>
    <m/>
    <m/>
    <m/>
    <m/>
    <m/>
    <m/>
    <m/>
    <m/>
    <m/>
    <m/>
    <m/>
    <m/>
    <m/>
    <m/>
    <m/>
    <m/>
    <m/>
    <m/>
    <m/>
    <m/>
    <m/>
    <m/>
    <m/>
    <m/>
    <m/>
    <m/>
    <m/>
    <m/>
    <m/>
    <m/>
    <m/>
    <m/>
    <m/>
    <m/>
    <m/>
    <m/>
    <m/>
    <m/>
    <n v="0"/>
    <n v="0"/>
    <n v="0"/>
    <n v="0"/>
    <n v="0"/>
    <n v="0"/>
    <n v="7868110"/>
    <n v="0"/>
    <m/>
    <m/>
    <m/>
    <m/>
    <m/>
    <m/>
    <m/>
    <m/>
    <m/>
    <m/>
    <m/>
    <m/>
    <m/>
    <m/>
    <m/>
    <m/>
    <m/>
    <m/>
    <m/>
    <m/>
    <m/>
    <m/>
    <m/>
    <n v="0"/>
    <n v="0"/>
    <n v="0"/>
    <m/>
    <m/>
    <m/>
    <m/>
    <m/>
    <m/>
    <m/>
    <m/>
    <m/>
    <m/>
    <m/>
    <m/>
    <m/>
    <m/>
    <m/>
    <m/>
    <m/>
    <m/>
    <m/>
    <m/>
    <m/>
    <m/>
    <m/>
    <m/>
    <m/>
    <m/>
    <m/>
    <m/>
    <m/>
    <m/>
    <m/>
    <m/>
    <m/>
    <n v="0"/>
    <n v="0"/>
    <n v="0"/>
    <n v="0"/>
    <m/>
    <m/>
    <n v="0"/>
    <n v="0"/>
    <n v="1"/>
    <n v="1"/>
    <n v="1"/>
    <m/>
    <m/>
  </r>
  <r>
    <n v="49293"/>
    <s v="Pride"/>
    <d v="2007-03-23T00:00:00"/>
    <x v="5"/>
    <s v="T10"/>
    <n v="104"/>
    <s v="Lionsgate"/>
    <x v="0"/>
    <s v="Lionsgate"/>
    <x v="2"/>
    <n v="0"/>
    <n v="0"/>
    <m/>
    <n v="7036608"/>
    <s v="final"/>
    <n v="6.88"/>
    <n v="0"/>
    <n v="1"/>
    <n v="0"/>
    <n v="0"/>
    <s v="US"/>
    <s v="LA"/>
    <m/>
    <m/>
    <m/>
    <m/>
    <s v="Forbes, Brett; Hall, Paul; Ohoven, Michael; Rizzotti, Patrick"/>
    <s v="Gonera, Sunu"/>
    <s v="Smith, Kevin Michael; Gozzard, Michael; Goodloe, J. Mills; Vance, Jr., Norman"/>
    <s v="Martin, Michael S."/>
    <s v="Fox, Billy"/>
    <s v="Sturgis, Gary Anthony"/>
    <s v="credited non-star"/>
    <s v="Cigarette"/>
    <s v="30+"/>
    <s v="Male"/>
    <s v="African American"/>
    <m/>
    <s v="Bad guy"/>
    <m/>
    <m/>
    <m/>
    <m/>
    <m/>
    <m/>
    <m/>
    <m/>
    <m/>
    <m/>
    <m/>
    <m/>
    <m/>
    <m/>
    <m/>
    <m/>
    <m/>
    <m/>
    <m/>
    <m/>
    <m/>
    <m/>
    <m/>
    <m/>
    <m/>
    <m/>
    <m/>
    <m/>
    <m/>
    <m/>
    <m/>
    <m/>
    <m/>
    <m/>
    <m/>
    <m/>
    <m/>
    <m/>
    <m/>
    <m/>
    <m/>
    <m/>
    <m/>
    <m/>
    <m/>
    <m/>
    <m/>
    <m/>
    <m/>
    <m/>
    <m/>
    <m/>
    <m/>
    <m/>
    <m/>
    <m/>
    <m/>
    <m/>
    <m/>
    <m/>
    <m/>
    <m/>
    <m/>
    <m/>
    <m/>
    <m/>
    <m/>
    <m/>
    <m/>
    <m/>
    <m/>
    <m/>
    <m/>
    <m/>
    <m/>
    <m/>
    <m/>
    <m/>
    <m/>
    <m/>
    <m/>
    <m/>
    <m/>
    <m/>
    <m/>
    <m/>
    <m/>
    <m/>
    <m/>
    <m/>
    <m/>
    <m/>
    <m/>
    <m/>
    <m/>
    <n v="29"/>
    <n v="0"/>
    <n v="0"/>
    <n v="0"/>
    <n v="29"/>
    <s v="10 — 29"/>
    <n v="1022763"/>
    <n v="29660127"/>
    <s v="Vehicle"/>
    <s v="Outdoors"/>
    <m/>
    <m/>
    <m/>
    <m/>
    <m/>
    <s v="outside recreation center"/>
    <s v="Non-smoking adult"/>
    <m/>
    <m/>
    <s v="Elsewhere in US"/>
    <m/>
    <m/>
    <m/>
    <m/>
    <m/>
    <m/>
    <m/>
    <m/>
    <m/>
    <m/>
    <m/>
    <n v="0"/>
    <n v="1"/>
    <n v="0"/>
    <m/>
    <m/>
    <m/>
    <m/>
    <m/>
    <m/>
    <m/>
    <m/>
    <m/>
    <m/>
    <m/>
    <m/>
    <m/>
    <m/>
    <m/>
    <m/>
    <m/>
    <m/>
    <m/>
    <m/>
    <s v="cigarette"/>
    <m/>
    <m/>
    <s v="cigarette"/>
    <m/>
    <m/>
    <s v="cigarette"/>
    <s v="cigarette"/>
    <m/>
    <m/>
    <m/>
    <m/>
    <s v="Pro"/>
    <n v="4"/>
    <n v="6"/>
    <n v="4"/>
    <n v="3"/>
    <m/>
    <m/>
    <n v="0"/>
    <n v="2.42"/>
    <n v="3"/>
    <n v="1"/>
    <n v="1"/>
    <m/>
    <m/>
  </r>
  <r>
    <n v="49294"/>
    <s v="Reign Over Me"/>
    <d v="2007-03-23T00:00:00"/>
    <x v="5"/>
    <s v="T10"/>
    <n v="124"/>
    <s v="Madison 23"/>
    <x v="6"/>
    <m/>
    <x v="1"/>
    <n v="20000000"/>
    <n v="0"/>
    <m/>
    <n v="19661987"/>
    <s v="final"/>
    <n v="6.88"/>
    <n v="0"/>
    <n v="1"/>
    <n v="0"/>
    <n v="0"/>
    <s v="US"/>
    <s v="CA"/>
    <m/>
    <m/>
    <m/>
    <m/>
    <s v="Binder, Jack; Rotenberg, Michael"/>
    <s v="Binder, Mike"/>
    <s v="Binder, Mike"/>
    <s v="Cavaliero, Matthew"/>
    <s v="Edwards, Steve"/>
    <s v="Non-IMDb, Extra"/>
    <s v="extra"/>
    <s v="Cigarette"/>
    <s v="20-30"/>
    <s v="Male"/>
    <s v="Caucasian"/>
    <m/>
    <m/>
    <s v="Non-IMDb, Extra"/>
    <s v="extra"/>
    <s v="Cigarette"/>
    <s v="30+"/>
    <s v="Male"/>
    <s v="Caucasian"/>
    <m/>
    <m/>
    <m/>
    <m/>
    <m/>
    <m/>
    <m/>
    <m/>
    <m/>
    <m/>
    <m/>
    <m/>
    <m/>
    <m/>
    <m/>
    <m/>
    <m/>
    <m/>
    <m/>
    <m/>
    <m/>
    <m/>
    <m/>
    <m/>
    <m/>
    <m/>
    <m/>
    <m/>
    <m/>
    <m/>
    <m/>
    <m/>
    <m/>
    <m/>
    <m/>
    <m/>
    <m/>
    <m/>
    <m/>
    <m/>
    <m/>
    <m/>
    <m/>
    <m/>
    <m/>
    <m/>
    <m/>
    <m/>
    <m/>
    <m/>
    <m/>
    <m/>
    <m/>
    <m/>
    <m/>
    <m/>
    <m/>
    <m/>
    <m/>
    <m/>
    <m/>
    <m/>
    <m/>
    <m/>
    <m/>
    <m/>
    <m/>
    <m/>
    <m/>
    <m/>
    <m/>
    <m/>
    <m/>
    <m/>
    <m/>
    <m/>
    <m/>
    <m/>
    <m/>
    <m/>
    <m/>
    <m/>
    <m/>
    <m/>
    <m/>
    <m/>
    <m/>
    <m/>
    <m/>
    <n v="6"/>
    <n v="0"/>
    <n v="0"/>
    <n v="0"/>
    <n v="6"/>
    <s v="1 — 9"/>
    <n v="2857847"/>
    <n v="17147082"/>
    <s v="Outdoors"/>
    <m/>
    <m/>
    <m/>
    <m/>
    <m/>
    <m/>
    <s v="outside club"/>
    <s v="Non-smoking adult"/>
    <m/>
    <m/>
    <s v="Elsewhere in US"/>
    <m/>
    <m/>
    <m/>
    <m/>
    <m/>
    <m/>
    <m/>
    <m/>
    <m/>
    <m/>
    <m/>
    <n v="0"/>
    <n v="0"/>
    <n v="2"/>
    <s v="No smoking sign"/>
    <m/>
    <m/>
    <m/>
    <m/>
    <m/>
    <m/>
    <m/>
    <m/>
    <m/>
    <m/>
    <m/>
    <m/>
    <m/>
    <m/>
    <m/>
    <m/>
    <m/>
    <m/>
    <m/>
    <m/>
    <m/>
    <m/>
    <m/>
    <m/>
    <s v="cigarette"/>
    <m/>
    <s v="cigarette"/>
    <s v="cigarette"/>
    <m/>
    <m/>
    <m/>
    <s v="Pro"/>
    <n v="2"/>
    <n v="2"/>
    <n v="2"/>
    <n v="1"/>
    <m/>
    <m/>
    <n v="0"/>
    <n v="1"/>
    <n v="2"/>
    <n v="1"/>
    <n v="1"/>
    <m/>
    <m/>
  </r>
  <r>
    <n v="49295"/>
    <s v="Hills Have Eyes II, The"/>
    <d v="2007-03-23T00:00:00"/>
    <x v="5"/>
    <s v="T10"/>
    <n v="89"/>
    <s v="Fox Atomic"/>
    <x v="5"/>
    <m/>
    <x v="1"/>
    <n v="15000000"/>
    <n v="0"/>
    <m/>
    <n v="20801344"/>
    <s v="final"/>
    <n v="6.88"/>
    <n v="0"/>
    <n v="0"/>
    <n v="0"/>
    <n v="0"/>
    <s v="Morocco"/>
    <m/>
    <m/>
    <m/>
    <m/>
    <m/>
    <s v="Craven, Wes; Locke, Peter; Maddalena, Marianne"/>
    <s v="Weisz, Martin"/>
    <s v="Craven, Jonathan; Craven, Wes"/>
    <s v="Fowlie, Mike"/>
    <s v="Morri, Kirk M."/>
    <m/>
    <m/>
    <m/>
    <m/>
    <m/>
    <m/>
    <m/>
    <m/>
    <m/>
    <m/>
    <m/>
    <m/>
    <m/>
    <m/>
    <m/>
    <m/>
    <m/>
    <m/>
    <m/>
    <m/>
    <m/>
    <m/>
    <m/>
    <m/>
    <m/>
    <m/>
    <m/>
    <m/>
    <m/>
    <m/>
    <m/>
    <m/>
    <m/>
    <m/>
    <m/>
    <m/>
    <m/>
    <m/>
    <m/>
    <m/>
    <m/>
    <m/>
    <m/>
    <m/>
    <m/>
    <m/>
    <m/>
    <m/>
    <m/>
    <m/>
    <m/>
    <m/>
    <m/>
    <m/>
    <m/>
    <m/>
    <m/>
    <m/>
    <m/>
    <m/>
    <m/>
    <m/>
    <m/>
    <m/>
    <m/>
    <m/>
    <m/>
    <m/>
    <m/>
    <m/>
    <m/>
    <m/>
    <m/>
    <m/>
    <m/>
    <m/>
    <m/>
    <m/>
    <m/>
    <m/>
    <m/>
    <m/>
    <m/>
    <m/>
    <m/>
    <m/>
    <m/>
    <m/>
    <m/>
    <m/>
    <m/>
    <m/>
    <m/>
    <m/>
    <m/>
    <m/>
    <m/>
    <m/>
    <m/>
    <m/>
    <m/>
    <m/>
    <m/>
    <n v="0"/>
    <n v="0"/>
    <n v="0"/>
    <n v="0"/>
    <n v="0"/>
    <n v="0"/>
    <n v="3023451"/>
    <n v="0"/>
    <m/>
    <m/>
    <m/>
    <m/>
    <m/>
    <m/>
    <m/>
    <m/>
    <m/>
    <m/>
    <m/>
    <m/>
    <m/>
    <m/>
    <m/>
    <m/>
    <m/>
    <m/>
    <m/>
    <m/>
    <m/>
    <m/>
    <m/>
    <n v="0"/>
    <n v="0"/>
    <n v="0"/>
    <m/>
    <m/>
    <m/>
    <m/>
    <m/>
    <m/>
    <m/>
    <m/>
    <m/>
    <m/>
    <m/>
    <m/>
    <m/>
    <m/>
    <m/>
    <m/>
    <m/>
    <m/>
    <m/>
    <m/>
    <m/>
    <m/>
    <m/>
    <m/>
    <m/>
    <m/>
    <m/>
    <m/>
    <m/>
    <m/>
    <m/>
    <m/>
    <m/>
    <n v="0"/>
    <n v="0"/>
    <n v="0"/>
    <n v="0"/>
    <m/>
    <m/>
    <n v="0"/>
    <n v="0"/>
    <n v="1"/>
    <n v="1"/>
    <n v="1"/>
    <m/>
    <m/>
  </r>
  <r>
    <n v="49296"/>
    <s v="Last Mimzy, The"/>
    <d v="2007-03-23T00:00:00"/>
    <x v="5"/>
    <s v="T10"/>
    <n v="94"/>
    <s v="New Line"/>
    <x v="4"/>
    <m/>
    <x v="2"/>
    <n v="0"/>
    <n v="0"/>
    <m/>
    <n v="21460590"/>
    <s v="final"/>
    <n v="6.88"/>
    <n v="0"/>
    <n v="0"/>
    <n v="0"/>
    <n v="0"/>
    <s v="CAN"/>
    <m/>
    <s v="BC"/>
    <m/>
    <m/>
    <m/>
    <s v="Phillips, Michael"/>
    <s v="Shaye, Robert"/>
    <s v="Hart, James V.; Skilken, Carol; Rubin, Bruce Joel; Emmerich, Toby"/>
    <s v="Korenberg, Bryan"/>
    <s v="Heim, Alan"/>
    <m/>
    <m/>
    <m/>
    <m/>
    <m/>
    <m/>
    <m/>
    <m/>
    <m/>
    <m/>
    <m/>
    <m/>
    <m/>
    <m/>
    <m/>
    <m/>
    <m/>
    <m/>
    <m/>
    <m/>
    <m/>
    <m/>
    <m/>
    <m/>
    <m/>
    <m/>
    <m/>
    <m/>
    <m/>
    <m/>
    <m/>
    <m/>
    <m/>
    <m/>
    <m/>
    <m/>
    <m/>
    <m/>
    <m/>
    <m/>
    <m/>
    <m/>
    <m/>
    <m/>
    <m/>
    <m/>
    <m/>
    <m/>
    <m/>
    <m/>
    <m/>
    <m/>
    <m/>
    <m/>
    <m/>
    <m/>
    <m/>
    <m/>
    <m/>
    <m/>
    <m/>
    <m/>
    <m/>
    <m/>
    <m/>
    <m/>
    <m/>
    <m/>
    <m/>
    <m/>
    <m/>
    <m/>
    <m/>
    <m/>
    <m/>
    <m/>
    <m/>
    <m/>
    <m/>
    <m/>
    <m/>
    <m/>
    <m/>
    <m/>
    <m/>
    <m/>
    <m/>
    <m/>
    <m/>
    <m/>
    <m/>
    <m/>
    <m/>
    <m/>
    <m/>
    <m/>
    <m/>
    <m/>
    <m/>
    <m/>
    <m/>
    <m/>
    <m/>
    <n v="0"/>
    <n v="0"/>
    <n v="0"/>
    <n v="0"/>
    <n v="0"/>
    <n v="0"/>
    <n v="3119272"/>
    <n v="0"/>
    <m/>
    <m/>
    <m/>
    <m/>
    <m/>
    <m/>
    <m/>
    <m/>
    <m/>
    <m/>
    <m/>
    <m/>
    <m/>
    <m/>
    <m/>
    <m/>
    <m/>
    <m/>
    <m/>
    <m/>
    <m/>
    <m/>
    <m/>
    <n v="0"/>
    <n v="0"/>
    <n v="0"/>
    <m/>
    <m/>
    <m/>
    <m/>
    <m/>
    <m/>
    <m/>
    <m/>
    <m/>
    <m/>
    <m/>
    <m/>
    <m/>
    <m/>
    <m/>
    <m/>
    <m/>
    <m/>
    <m/>
    <m/>
    <m/>
    <m/>
    <m/>
    <m/>
    <m/>
    <m/>
    <m/>
    <m/>
    <m/>
    <m/>
    <m/>
    <m/>
    <m/>
    <n v="0"/>
    <n v="0"/>
    <n v="0"/>
    <n v="0"/>
    <m/>
    <m/>
    <n v="0"/>
    <n v="0"/>
    <n v="1"/>
    <n v="1"/>
    <n v="1"/>
    <m/>
    <m/>
  </r>
  <r>
    <n v="49297"/>
    <s v="Blades of Glory"/>
    <d v="2007-03-30T00:00:00"/>
    <x v="5"/>
    <s v="T10"/>
    <n v="93"/>
    <s v="DreamWorks"/>
    <x v="3"/>
    <m/>
    <x v="0"/>
    <n v="61000000"/>
    <n v="0"/>
    <m/>
    <n v="118153533"/>
    <s v="final"/>
    <n v="6.88"/>
    <n v="0"/>
    <n v="1"/>
    <n v="0"/>
    <n v="0"/>
    <s v="CAN"/>
    <m/>
    <s v="QC"/>
    <s v="US"/>
    <s v="CA"/>
    <m/>
    <s v="Cornfeld, Stuart; Jacobs, John; Stiller, Ben"/>
    <s v="Gordon, Josh"/>
    <s v="Cox, Jeff; Cox, Craig; Phillips, Busy; Altschuler, John"/>
    <s v="Glenn, Trish Gallaher"/>
    <s v="Pearson, Richard"/>
    <s v="Nelson, Craig T."/>
    <s v="star"/>
    <s v="Cigar"/>
    <s v="30+"/>
    <s v="Male"/>
    <s v="Caucasian"/>
    <m/>
    <s v="Good guy"/>
    <s v="Fichtner, William"/>
    <s v="credited non-star"/>
    <s v="Cigar"/>
    <s v="30+"/>
    <s v="Male"/>
    <s v="Caucasian"/>
    <m/>
    <m/>
    <s v="Non-IMDb, Extra"/>
    <s v="extra"/>
    <s v="Cigarette"/>
    <s v="20-30"/>
    <s v="Male"/>
    <s v="Other"/>
    <s v="Unidentified"/>
    <m/>
    <m/>
    <m/>
    <m/>
    <m/>
    <m/>
    <m/>
    <m/>
    <m/>
    <m/>
    <m/>
    <m/>
    <m/>
    <m/>
    <m/>
    <m/>
    <m/>
    <m/>
    <m/>
    <m/>
    <m/>
    <m/>
    <m/>
    <m/>
    <m/>
    <m/>
    <m/>
    <m/>
    <m/>
    <m/>
    <m/>
    <m/>
    <m/>
    <m/>
    <m/>
    <m/>
    <m/>
    <m/>
    <m/>
    <m/>
    <m/>
    <m/>
    <m/>
    <m/>
    <m/>
    <m/>
    <m/>
    <m/>
    <m/>
    <m/>
    <m/>
    <m/>
    <m/>
    <m/>
    <m/>
    <m/>
    <m/>
    <m/>
    <m/>
    <m/>
    <m/>
    <m/>
    <m/>
    <m/>
    <m/>
    <m/>
    <m/>
    <m/>
    <m/>
    <m/>
    <m/>
    <m/>
    <m/>
    <m/>
    <m/>
    <m/>
    <m/>
    <m/>
    <m/>
    <m/>
    <n v="4"/>
    <n v="1"/>
    <n v="0"/>
    <n v="0"/>
    <n v="5"/>
    <s v="1 — 9"/>
    <n v="17173479"/>
    <n v="85867395"/>
    <s v="Workplace"/>
    <m/>
    <m/>
    <m/>
    <m/>
    <m/>
    <s v="warehouse"/>
    <m/>
    <s v="Non-smoking adult"/>
    <m/>
    <m/>
    <s v="Elsewhere in US"/>
    <m/>
    <m/>
    <s v="Outside of US"/>
    <m/>
    <s v="Outside of US"/>
    <m/>
    <m/>
    <m/>
    <m/>
    <m/>
    <m/>
    <n v="1"/>
    <n v="1"/>
    <n v="1"/>
    <m/>
    <m/>
    <m/>
    <m/>
    <m/>
    <m/>
    <m/>
    <m/>
    <m/>
    <m/>
    <m/>
    <m/>
    <m/>
    <m/>
    <m/>
    <m/>
    <m/>
    <m/>
    <m/>
    <m/>
    <s v="cigar"/>
    <m/>
    <s v="cigar"/>
    <m/>
    <s v="cigarette; cigar"/>
    <m/>
    <m/>
    <m/>
    <m/>
    <m/>
    <s v="cigarette"/>
    <s v="Gross"/>
    <s v="Pro"/>
    <n v="2"/>
    <n v="6"/>
    <n v="4"/>
    <n v="2"/>
    <m/>
    <m/>
    <n v="0"/>
    <n v="2.2999999999999998"/>
    <n v="3"/>
    <n v="1"/>
    <n v="1"/>
    <m/>
    <m/>
  </r>
  <r>
    <n v="49298"/>
    <s v="Meet the Robinsons"/>
    <d v="2007-03-30T00:00:00"/>
    <x v="5"/>
    <s v="T10"/>
    <n v="102"/>
    <s v="Disney Anim"/>
    <x v="1"/>
    <m/>
    <x v="3"/>
    <n v="0"/>
    <n v="0"/>
    <m/>
    <n v="97821064"/>
    <s v="final"/>
    <n v="6.88"/>
    <n v="0"/>
    <n v="1"/>
    <n v="0"/>
    <n v="0"/>
    <s v="US"/>
    <s v="CA"/>
    <m/>
    <m/>
    <m/>
    <m/>
    <s v="McKim, Dorothy"/>
    <s v="Bernstein, Jon"/>
    <s v="Bernstein, Jon; Baird, Robert L.; Bochner, Michelle; Gerson, Daniel"/>
    <m/>
    <s v="Keneshea, Ellen"/>
    <s v="Non-IMDb, Extra"/>
    <s v="extra"/>
    <s v="Cigar"/>
    <s v="30+"/>
    <s v="Male"/>
    <s v="Caucasian"/>
    <m/>
    <m/>
    <m/>
    <m/>
    <m/>
    <m/>
    <m/>
    <m/>
    <m/>
    <m/>
    <m/>
    <m/>
    <m/>
    <m/>
    <m/>
    <m/>
    <m/>
    <m/>
    <m/>
    <m/>
    <m/>
    <m/>
    <m/>
    <m/>
    <m/>
    <m/>
    <m/>
    <m/>
    <m/>
    <m/>
    <m/>
    <m/>
    <m/>
    <m/>
    <m/>
    <m/>
    <m/>
    <m/>
    <m/>
    <m/>
    <m/>
    <m/>
    <m/>
    <m/>
    <m/>
    <m/>
    <m/>
    <m/>
    <m/>
    <m/>
    <m/>
    <m/>
    <m/>
    <m/>
    <m/>
    <m/>
    <m/>
    <m/>
    <m/>
    <m/>
    <m/>
    <m/>
    <m/>
    <m/>
    <m/>
    <m/>
    <m/>
    <m/>
    <m/>
    <m/>
    <m/>
    <m/>
    <m/>
    <m/>
    <m/>
    <m/>
    <m/>
    <m/>
    <m/>
    <m/>
    <m/>
    <m/>
    <m/>
    <m/>
    <m/>
    <m/>
    <m/>
    <m/>
    <m/>
    <m/>
    <m/>
    <m/>
    <m/>
    <m/>
    <m/>
    <m/>
    <m/>
    <n v="0"/>
    <n v="1"/>
    <n v="0"/>
    <n v="0"/>
    <n v="1"/>
    <s v="1 — 9"/>
    <n v="14218178"/>
    <n v="14218178"/>
    <m/>
    <m/>
    <m/>
    <m/>
    <m/>
    <m/>
    <s v="orphanage meeting room"/>
    <m/>
    <s v="Child"/>
    <m/>
    <m/>
    <m/>
    <m/>
    <m/>
    <m/>
    <m/>
    <m/>
    <m/>
    <m/>
    <m/>
    <m/>
    <m/>
    <m/>
    <n v="0"/>
    <n v="0"/>
    <n v="1"/>
    <m/>
    <m/>
    <m/>
    <m/>
    <m/>
    <m/>
    <m/>
    <m/>
    <m/>
    <m/>
    <m/>
    <m/>
    <m/>
    <m/>
    <m/>
    <m/>
    <m/>
    <m/>
    <m/>
    <m/>
    <m/>
    <m/>
    <m/>
    <m/>
    <m/>
    <m/>
    <m/>
    <m/>
    <m/>
    <s v="cigar"/>
    <m/>
    <m/>
    <s v="Neutral"/>
    <n v="2"/>
    <n v="2"/>
    <n v="2"/>
    <n v="0"/>
    <m/>
    <s v="use near child/pregnant/ill person"/>
    <n v="0"/>
    <n v="0.85"/>
    <n v="6"/>
    <n v="1"/>
    <n v="1"/>
    <m/>
    <m/>
  </r>
  <r>
    <n v="49299"/>
    <s v="Are We Done Yet?"/>
    <d v="2007-04-04T00:00:00"/>
    <x v="5"/>
    <s v="T10"/>
    <n v="92"/>
    <s v="Cube"/>
    <x v="6"/>
    <m/>
    <x v="2"/>
    <n v="0"/>
    <n v="0"/>
    <m/>
    <n v="49631958"/>
    <s v="final"/>
    <n v="6.88"/>
    <n v="0"/>
    <n v="0"/>
    <n v="0"/>
    <n v="0"/>
    <s v="CAN"/>
    <m/>
    <s v="BC"/>
    <m/>
    <m/>
    <m/>
    <s v="Alvarez, Matt; Garner, Todd; Hartley, Ted"/>
    <s v="Carr, Steve"/>
    <s v="Nelken, Hank; Gary Banks, Steven; Grazioso, Claudia; Panama, Norman"/>
    <s v="Sissons, Dan"/>
    <s v="Herring, Craig"/>
    <m/>
    <m/>
    <m/>
    <m/>
    <m/>
    <m/>
    <m/>
    <m/>
    <m/>
    <m/>
    <m/>
    <m/>
    <m/>
    <m/>
    <m/>
    <m/>
    <m/>
    <m/>
    <m/>
    <m/>
    <m/>
    <m/>
    <m/>
    <m/>
    <m/>
    <m/>
    <m/>
    <m/>
    <m/>
    <m/>
    <m/>
    <m/>
    <m/>
    <m/>
    <m/>
    <m/>
    <m/>
    <m/>
    <m/>
    <m/>
    <m/>
    <m/>
    <m/>
    <m/>
    <m/>
    <m/>
    <m/>
    <m/>
    <m/>
    <m/>
    <m/>
    <m/>
    <m/>
    <m/>
    <m/>
    <m/>
    <m/>
    <m/>
    <m/>
    <m/>
    <m/>
    <m/>
    <m/>
    <m/>
    <m/>
    <m/>
    <m/>
    <m/>
    <m/>
    <m/>
    <m/>
    <m/>
    <m/>
    <m/>
    <m/>
    <m/>
    <m/>
    <m/>
    <m/>
    <m/>
    <m/>
    <m/>
    <m/>
    <m/>
    <m/>
    <m/>
    <m/>
    <m/>
    <m/>
    <m/>
    <m/>
    <m/>
    <m/>
    <m/>
    <m/>
    <m/>
    <m/>
    <m/>
    <m/>
    <m/>
    <m/>
    <m/>
    <m/>
    <n v="0"/>
    <n v="0"/>
    <n v="0"/>
    <n v="0"/>
    <n v="0"/>
    <n v="0"/>
    <n v="7213947"/>
    <n v="0"/>
    <m/>
    <m/>
    <m/>
    <m/>
    <m/>
    <m/>
    <m/>
    <m/>
    <m/>
    <m/>
    <m/>
    <m/>
    <m/>
    <m/>
    <m/>
    <m/>
    <m/>
    <m/>
    <m/>
    <m/>
    <m/>
    <m/>
    <m/>
    <n v="0"/>
    <n v="0"/>
    <n v="0"/>
    <m/>
    <m/>
    <m/>
    <m/>
    <m/>
    <m/>
    <m/>
    <m/>
    <m/>
    <m/>
    <m/>
    <m/>
    <m/>
    <m/>
    <m/>
    <m/>
    <m/>
    <m/>
    <m/>
    <m/>
    <m/>
    <m/>
    <m/>
    <m/>
    <m/>
    <m/>
    <m/>
    <m/>
    <m/>
    <m/>
    <m/>
    <m/>
    <m/>
    <n v="0"/>
    <n v="0"/>
    <n v="0"/>
    <n v="0"/>
    <m/>
    <m/>
    <n v="0"/>
    <n v="0"/>
    <n v="1"/>
    <n v="1"/>
    <n v="1"/>
    <m/>
    <m/>
  </r>
  <r>
    <n v="49301"/>
    <s v="Firehouse Dog"/>
    <d v="2007-04-04T00:00:00"/>
    <x v="5"/>
    <s v="T10"/>
    <n v="111"/>
    <s v="Regency"/>
    <x v="5"/>
    <m/>
    <x v="2"/>
    <n v="0"/>
    <n v="0"/>
    <m/>
    <n v="13922019"/>
    <s v="final"/>
    <n v="6.88"/>
    <n v="0"/>
    <n v="1"/>
    <n v="0"/>
    <n v="0"/>
    <s v="CAN"/>
    <m/>
    <s v="ON"/>
    <m/>
    <m/>
    <m/>
    <s v="Colleary, Michael; Mascio, Michael J.; Werb, Mike"/>
    <s v="Holland, Todd"/>
    <s v="Lim, Claire-Dee; Werb, Mike; Colleary, Michael"/>
    <s v="Blake, Deryck"/>
    <s v="Wallace, Scott J."/>
    <m/>
    <m/>
    <m/>
    <m/>
    <m/>
    <m/>
    <m/>
    <m/>
    <m/>
    <m/>
    <m/>
    <m/>
    <m/>
    <m/>
    <m/>
    <m/>
    <m/>
    <m/>
    <m/>
    <m/>
    <m/>
    <m/>
    <m/>
    <m/>
    <m/>
    <m/>
    <m/>
    <m/>
    <m/>
    <m/>
    <m/>
    <m/>
    <m/>
    <m/>
    <m/>
    <m/>
    <m/>
    <m/>
    <m/>
    <m/>
    <m/>
    <m/>
    <m/>
    <m/>
    <m/>
    <m/>
    <m/>
    <m/>
    <m/>
    <m/>
    <m/>
    <m/>
    <m/>
    <m/>
    <m/>
    <m/>
    <m/>
    <m/>
    <m/>
    <m/>
    <m/>
    <m/>
    <m/>
    <m/>
    <m/>
    <m/>
    <m/>
    <m/>
    <m/>
    <m/>
    <m/>
    <m/>
    <m/>
    <m/>
    <m/>
    <m/>
    <m/>
    <m/>
    <m/>
    <m/>
    <m/>
    <m/>
    <m/>
    <m/>
    <m/>
    <m/>
    <m/>
    <m/>
    <m/>
    <m/>
    <m/>
    <m/>
    <m/>
    <m/>
    <m/>
    <m/>
    <m/>
    <m/>
    <m/>
    <m/>
    <m/>
    <m/>
    <m/>
    <n v="13"/>
    <n v="0"/>
    <n v="0"/>
    <n v="0"/>
    <n v="13"/>
    <s v="10 — 29"/>
    <n v="2023549"/>
    <n v="26306137"/>
    <s v="Home"/>
    <m/>
    <m/>
    <m/>
    <m/>
    <m/>
    <s v="cigarette cartons used as bombs"/>
    <m/>
    <m/>
    <m/>
    <m/>
    <s v="Elsewhere in US"/>
    <m/>
    <m/>
    <m/>
    <m/>
    <m/>
    <m/>
    <m/>
    <m/>
    <m/>
    <m/>
    <m/>
    <n v="0"/>
    <n v="0"/>
    <n v="0"/>
    <m/>
    <m/>
    <m/>
    <m/>
    <m/>
    <m/>
    <m/>
    <m/>
    <m/>
    <m/>
    <m/>
    <m/>
    <m/>
    <m/>
    <m/>
    <m/>
    <m/>
    <m/>
    <m/>
    <m/>
    <m/>
    <m/>
    <m/>
    <m/>
    <m/>
    <m/>
    <m/>
    <m/>
    <m/>
    <m/>
    <s v="cigarette"/>
    <m/>
    <s v="Neutral"/>
    <n v="4"/>
    <n v="2"/>
    <n v="0"/>
    <n v="0"/>
    <m/>
    <m/>
    <n v="0"/>
    <n v="0.86"/>
    <n v="2"/>
    <n v="1"/>
    <n v="1"/>
    <m/>
    <s v="No one smokes in the movie, but there are cigarette cartons (of a dummy brand) as well as an ashtray depicted in the film."/>
  </r>
  <r>
    <n v="49300"/>
    <s v="Reaping, The"/>
    <d v="2007-04-05T00:00:00"/>
    <x v="5"/>
    <s v="T10"/>
    <n v="96"/>
    <s v="Dark Castle"/>
    <x v="4"/>
    <m/>
    <x v="1"/>
    <n v="40000000"/>
    <n v="0"/>
    <m/>
    <n v="25117498"/>
    <s v="final"/>
    <n v="6.88"/>
    <n v="0"/>
    <n v="1"/>
    <n v="0"/>
    <n v="0"/>
    <s v="US"/>
    <s v="LA"/>
    <m/>
    <m/>
    <m/>
    <m/>
    <s v="Downey, Susan; Gains, Herb; Silver, Joel; Zemeckis, Robert"/>
    <s v="Hopkins, Stephen"/>
    <s v="Hayes, Carey; Hayes, Chad; Rousso, Brian"/>
    <s v="Petrotta, Andrew"/>
    <s v="Parker, Jr., Colby"/>
    <s v="McConnell, John"/>
    <s v="credited non-star"/>
    <s v="Cigar"/>
    <s v="30+"/>
    <s v="Male"/>
    <s v="Caucasian"/>
    <m/>
    <m/>
    <m/>
    <m/>
    <m/>
    <m/>
    <m/>
    <m/>
    <m/>
    <m/>
    <m/>
    <m/>
    <m/>
    <m/>
    <m/>
    <m/>
    <m/>
    <m/>
    <m/>
    <m/>
    <m/>
    <m/>
    <m/>
    <m/>
    <m/>
    <m/>
    <m/>
    <m/>
    <m/>
    <m/>
    <m/>
    <m/>
    <m/>
    <m/>
    <m/>
    <m/>
    <m/>
    <m/>
    <m/>
    <m/>
    <m/>
    <m/>
    <m/>
    <m/>
    <m/>
    <m/>
    <m/>
    <m/>
    <m/>
    <m/>
    <m/>
    <m/>
    <m/>
    <m/>
    <m/>
    <m/>
    <m/>
    <m/>
    <m/>
    <m/>
    <m/>
    <m/>
    <m/>
    <m/>
    <m/>
    <m/>
    <m/>
    <m/>
    <m/>
    <m/>
    <m/>
    <m/>
    <m/>
    <m/>
    <m/>
    <m/>
    <m/>
    <m/>
    <m/>
    <m/>
    <m/>
    <m/>
    <m/>
    <m/>
    <m/>
    <m/>
    <m/>
    <m/>
    <m/>
    <m/>
    <m/>
    <m/>
    <m/>
    <m/>
    <m/>
    <m/>
    <m/>
    <n v="0"/>
    <n v="11"/>
    <n v="0"/>
    <n v="0"/>
    <n v="11"/>
    <s v="10 — 29"/>
    <n v="3650799"/>
    <n v="40158789"/>
    <s v="Outdoors"/>
    <m/>
    <m/>
    <m/>
    <m/>
    <m/>
    <s v="auditorium"/>
    <s v="ranch"/>
    <s v="Non-smoking adult"/>
    <m/>
    <m/>
    <s v="Elsewhere in US"/>
    <m/>
    <m/>
    <m/>
    <m/>
    <m/>
    <m/>
    <m/>
    <m/>
    <m/>
    <m/>
    <m/>
    <n v="0"/>
    <n v="1"/>
    <n v="0"/>
    <m/>
    <m/>
    <m/>
    <m/>
    <m/>
    <m/>
    <m/>
    <m/>
    <m/>
    <m/>
    <m/>
    <m/>
    <m/>
    <m/>
    <m/>
    <m/>
    <m/>
    <m/>
    <m/>
    <m/>
    <s v="cigar"/>
    <m/>
    <m/>
    <m/>
    <s v="cigar"/>
    <m/>
    <m/>
    <m/>
    <m/>
    <m/>
    <m/>
    <m/>
    <s v="Neutral"/>
    <n v="4"/>
    <n v="2"/>
    <n v="4"/>
    <n v="2"/>
    <m/>
    <m/>
    <n v="0"/>
    <n v="1.71"/>
    <n v="3"/>
    <n v="1"/>
    <n v="1"/>
    <m/>
    <m/>
  </r>
  <r>
    <n v="49302"/>
    <s v="Grindhouse"/>
    <d v="2007-04-06T00:00:00"/>
    <x v="5"/>
    <s v="T10"/>
    <n v="191"/>
    <s v="Dimension"/>
    <x v="0"/>
    <s v="Weinstein"/>
    <x v="1"/>
    <n v="53000000"/>
    <n v="0"/>
    <m/>
    <n v="25031037"/>
    <s v="final"/>
    <n v="6.88"/>
    <n v="0"/>
    <n v="1"/>
    <n v="0"/>
    <n v="0"/>
    <s v="US"/>
    <s v="TX"/>
    <s v="BC"/>
    <s v="US"/>
    <s v="CA"/>
    <s v="BC"/>
    <s v="Rodriguez, Robert; Tarantino, Quentin; Roth, Eli; Avellan, Elizabeth; Frisch, Daniel; Roth, Gabriel; Steinberg, Erica"/>
    <s v="Rodriguez, Robert; Roth, Eli; Tarantino, Quentin; Wright, Edgar; Zombie, Rob"/>
    <s v="Rodriguez, Robert; Tarantino, Quentin; Zombie, Rob; Wright, Edgar; Rendell, Jeff; Roth, Eli"/>
    <s v="Borasch, Jr., Edward J."/>
    <s v="Garland, Glenn; Maniquis, Ethan; Menke, Sally; Rodriguez, Robert"/>
    <s v="Rodriguez, Freddy"/>
    <s v="star"/>
    <s v="Cigarette"/>
    <s v="30+"/>
    <s v="Male"/>
    <m/>
    <m/>
    <s v="Good guy"/>
    <s v="Farlito, Vanessa"/>
    <s v="star"/>
    <s v="Cigarette"/>
    <s v="20-30"/>
    <s v="Female"/>
    <s v="Hispanic"/>
    <m/>
    <s v="Good guy"/>
    <s v="Russell, Kurt"/>
    <s v="star"/>
    <s v="Cigarette"/>
    <s v="30+"/>
    <s v="Male"/>
    <s v="Caucasian"/>
    <m/>
    <s v="Bad guy"/>
    <s v="Ladd, Jordan"/>
    <s v="credited non-star"/>
    <s v="Cigarette"/>
    <s v="20-30"/>
    <s v="Female"/>
    <s v="Caucasian"/>
    <m/>
    <s v="Good guy"/>
    <s v="Poitier, Sydney Tamiia"/>
    <s v="credited non-star"/>
    <s v="Cigarette"/>
    <s v="20-30"/>
    <s v="Female"/>
    <s v="African American"/>
    <m/>
    <s v="Good guy"/>
    <s v="Fahey, Jeff"/>
    <s v="credited non-star"/>
    <s v="Cigarette"/>
    <s v="30+"/>
    <s v="Male"/>
    <s v="Caucasian"/>
    <m/>
    <s v="Good guy"/>
    <s v="Trejo, Danny"/>
    <s v="credited non-star"/>
    <s v="Cigarette"/>
    <s v="30+"/>
    <s v="Male"/>
    <s v="Hispanic"/>
    <m/>
    <m/>
    <s v="Andrews, Naveen"/>
    <s v="credited non-star"/>
    <s v="Cigarette"/>
    <s v="30+"/>
    <s v="Male"/>
    <s v="Other"/>
    <s v="Unidentified"/>
    <m/>
    <s v="Non-IMDb, Extra"/>
    <s v="extra"/>
    <s v="Cigarette"/>
    <s v="20-30"/>
    <s v="Female"/>
    <s v="Caucasian"/>
    <m/>
    <m/>
    <s v="Non-IMDb, Extra"/>
    <s v="extra"/>
    <s v="Cigar"/>
    <s v="20-30"/>
    <s v="Female"/>
    <m/>
    <m/>
    <m/>
    <s v="Non-IMDb, Extra"/>
    <s v="extra"/>
    <s v="Cigarette"/>
    <s v="20-30"/>
    <s v="Female"/>
    <s v="Caucasian"/>
    <m/>
    <m/>
    <m/>
    <s v="Winston Lights; Kool"/>
    <s v="Winston Lights"/>
    <s v="Farlito, Vanessa"/>
    <s v="Cigarette pack/smokeless container"/>
    <m/>
    <s v="Kool"/>
    <s v="No actor use"/>
    <s v="Billboard or poster"/>
    <m/>
    <m/>
    <m/>
    <m/>
    <m/>
    <m/>
    <n v="93"/>
    <n v="2"/>
    <n v="0"/>
    <n v="0"/>
    <n v="95"/>
    <s v="50+"/>
    <n v="3638232"/>
    <n v="345632040"/>
    <s v="Workplace"/>
    <s v="Restaurant"/>
    <s v="Vehicle"/>
    <s v="Bar/nightclub"/>
    <s v="Outdoors"/>
    <m/>
    <s v="on TV"/>
    <s v="country, industrial area, gas station"/>
    <s v="Non-smoking adult"/>
    <m/>
    <m/>
    <s v="Elsewhere in US"/>
    <m/>
    <m/>
    <m/>
    <m/>
    <m/>
    <m/>
    <m/>
    <m/>
    <m/>
    <m/>
    <m/>
    <n v="3"/>
    <n v="5"/>
    <n v="3"/>
    <m/>
    <m/>
    <m/>
    <m/>
    <m/>
    <m/>
    <m/>
    <m/>
    <m/>
    <m/>
    <m/>
    <m/>
    <m/>
    <m/>
    <m/>
    <m/>
    <m/>
    <s v="cigarette"/>
    <s v="cigarette; cigar"/>
    <s v="cigarette"/>
    <s v="cigarette"/>
    <s v="cigarette"/>
    <m/>
    <s v="cigarette"/>
    <s v="cigarette"/>
    <s v="cigarette"/>
    <s v="cigarette; cigar"/>
    <m/>
    <m/>
    <m/>
    <m/>
    <m/>
    <s v="Pro"/>
    <n v="6"/>
    <n v="6"/>
    <n v="6"/>
    <n v="3"/>
    <s v="Specific brand"/>
    <s v="specific brand depiction"/>
    <n v="0"/>
    <n v="3"/>
    <n v="6"/>
    <n v="1"/>
    <n v="1"/>
    <m/>
    <m/>
  </r>
  <r>
    <n v="49303"/>
    <s v="Perfect Stranger"/>
    <d v="2007-04-13T00:00:00"/>
    <x v="5"/>
    <s v="T10"/>
    <n v="109"/>
    <s v="Revolution"/>
    <x v="6"/>
    <m/>
    <x v="1"/>
    <n v="20000000"/>
    <n v="0"/>
    <m/>
    <n v="23705592"/>
    <s v="final"/>
    <n v="6.88"/>
    <n v="0"/>
    <n v="0"/>
    <n v="0"/>
    <n v="0"/>
    <s v="US"/>
    <s v="NY"/>
    <m/>
    <m/>
    <m/>
    <m/>
    <s v="Goldsmith-Thomas, Elaine"/>
    <s v="Foley, James"/>
    <s v="Komarnicki, Todd; Bokenkamp, Jon"/>
    <s v="Mazzola, James"/>
    <s v="Tellefsen, Christopher"/>
    <m/>
    <m/>
    <m/>
    <m/>
    <m/>
    <m/>
    <m/>
    <m/>
    <m/>
    <m/>
    <m/>
    <m/>
    <m/>
    <m/>
    <m/>
    <m/>
    <m/>
    <m/>
    <m/>
    <m/>
    <m/>
    <m/>
    <m/>
    <m/>
    <m/>
    <m/>
    <m/>
    <m/>
    <m/>
    <m/>
    <m/>
    <m/>
    <m/>
    <m/>
    <m/>
    <m/>
    <m/>
    <m/>
    <m/>
    <m/>
    <m/>
    <m/>
    <m/>
    <m/>
    <m/>
    <m/>
    <m/>
    <m/>
    <m/>
    <m/>
    <m/>
    <m/>
    <m/>
    <m/>
    <m/>
    <m/>
    <m/>
    <m/>
    <m/>
    <m/>
    <m/>
    <m/>
    <m/>
    <m/>
    <m/>
    <m/>
    <m/>
    <m/>
    <m/>
    <m/>
    <m/>
    <m/>
    <m/>
    <m/>
    <m/>
    <m/>
    <m/>
    <m/>
    <m/>
    <m/>
    <m/>
    <m/>
    <m/>
    <m/>
    <m/>
    <m/>
    <m/>
    <m/>
    <m/>
    <m/>
    <m/>
    <m/>
    <m/>
    <m/>
    <m/>
    <m/>
    <m/>
    <m/>
    <m/>
    <m/>
    <m/>
    <m/>
    <m/>
    <n v="0"/>
    <n v="0"/>
    <n v="0"/>
    <n v="0"/>
    <n v="0"/>
    <n v="0"/>
    <n v="3445580"/>
    <n v="0"/>
    <m/>
    <m/>
    <m/>
    <m/>
    <m/>
    <m/>
    <m/>
    <m/>
    <m/>
    <m/>
    <m/>
    <m/>
    <m/>
    <m/>
    <m/>
    <m/>
    <m/>
    <m/>
    <m/>
    <m/>
    <m/>
    <m/>
    <m/>
    <n v="0"/>
    <n v="0"/>
    <n v="0"/>
    <m/>
    <m/>
    <m/>
    <m/>
    <m/>
    <m/>
    <m/>
    <m/>
    <m/>
    <m/>
    <m/>
    <m/>
    <m/>
    <m/>
    <m/>
    <m/>
    <m/>
    <m/>
    <m/>
    <m/>
    <m/>
    <m/>
    <m/>
    <m/>
    <m/>
    <m/>
    <m/>
    <m/>
    <m/>
    <m/>
    <m/>
    <m/>
    <m/>
    <n v="0"/>
    <n v="0"/>
    <n v="0"/>
    <n v="0"/>
    <m/>
    <m/>
    <n v="0"/>
    <n v="0"/>
    <n v="1"/>
    <n v="1"/>
    <n v="1"/>
    <m/>
    <m/>
  </r>
  <r>
    <n v="49304"/>
    <s v="Disturbia"/>
    <d v="2007-04-13T00:00:00"/>
    <x v="5"/>
    <s v="T10"/>
    <n v="105"/>
    <s v="DreamWorks"/>
    <x v="3"/>
    <m/>
    <x v="0"/>
    <n v="20000000"/>
    <n v="0"/>
    <m/>
    <n v="80050171"/>
    <s v="final"/>
    <n v="6.88"/>
    <n v="0"/>
    <n v="0"/>
    <n v="0"/>
    <n v="0"/>
    <s v="US"/>
    <s v="CA"/>
    <m/>
    <m/>
    <m/>
    <m/>
    <s v="Marcus, Jackie; Medjuck, Joe; Polluck, Tom"/>
    <s v="Caruso, D.J."/>
    <s v="Landon, Christopher; Ellsworth, Carl"/>
    <s v="Shippee, Arthur"/>
    <s v="Page, Jim"/>
    <m/>
    <m/>
    <m/>
    <m/>
    <m/>
    <m/>
    <m/>
    <m/>
    <m/>
    <m/>
    <m/>
    <m/>
    <m/>
    <m/>
    <m/>
    <m/>
    <m/>
    <m/>
    <m/>
    <m/>
    <m/>
    <m/>
    <m/>
    <m/>
    <m/>
    <m/>
    <m/>
    <m/>
    <m/>
    <m/>
    <m/>
    <m/>
    <m/>
    <m/>
    <m/>
    <m/>
    <m/>
    <m/>
    <m/>
    <m/>
    <m/>
    <m/>
    <m/>
    <m/>
    <m/>
    <m/>
    <m/>
    <m/>
    <m/>
    <m/>
    <m/>
    <m/>
    <m/>
    <m/>
    <m/>
    <m/>
    <m/>
    <m/>
    <m/>
    <m/>
    <m/>
    <m/>
    <m/>
    <m/>
    <m/>
    <m/>
    <m/>
    <m/>
    <m/>
    <m/>
    <m/>
    <m/>
    <m/>
    <m/>
    <m/>
    <m/>
    <m/>
    <m/>
    <m/>
    <m/>
    <m/>
    <m/>
    <m/>
    <m/>
    <m/>
    <m/>
    <m/>
    <m/>
    <m/>
    <m/>
    <m/>
    <m/>
    <m/>
    <m/>
    <m/>
    <m/>
    <m/>
    <m/>
    <m/>
    <m/>
    <m/>
    <m/>
    <m/>
    <n v="0"/>
    <n v="0"/>
    <n v="0"/>
    <n v="0"/>
    <n v="0"/>
    <n v="0"/>
    <n v="11635199"/>
    <n v="0"/>
    <m/>
    <m/>
    <m/>
    <m/>
    <m/>
    <m/>
    <m/>
    <m/>
    <m/>
    <m/>
    <m/>
    <m/>
    <m/>
    <m/>
    <m/>
    <m/>
    <m/>
    <m/>
    <m/>
    <m/>
    <m/>
    <m/>
    <m/>
    <n v="0"/>
    <n v="0"/>
    <n v="0"/>
    <m/>
    <m/>
    <m/>
    <m/>
    <m/>
    <m/>
    <m/>
    <m/>
    <m/>
    <m/>
    <m/>
    <m/>
    <m/>
    <m/>
    <m/>
    <m/>
    <m/>
    <m/>
    <m/>
    <m/>
    <m/>
    <m/>
    <m/>
    <m/>
    <m/>
    <m/>
    <m/>
    <m/>
    <m/>
    <m/>
    <m/>
    <m/>
    <m/>
    <n v="0"/>
    <n v="0"/>
    <n v="0"/>
    <n v="0"/>
    <m/>
    <m/>
    <n v="0"/>
    <n v="0"/>
    <n v="1"/>
    <n v="1"/>
    <n v="1"/>
    <m/>
    <m/>
  </r>
  <r>
    <n v="49305"/>
    <s v="Pathfinder"/>
    <d v="2007-04-13T00:00:00"/>
    <x v="5"/>
    <s v="T10"/>
    <n v="99"/>
    <s v="Phoenix"/>
    <x v="5"/>
    <m/>
    <x v="1"/>
    <n v="20000000"/>
    <n v="0"/>
    <m/>
    <n v="10232081"/>
    <s v="final"/>
    <n v="6.88"/>
    <n v="0"/>
    <n v="0"/>
    <n v="0"/>
    <n v="0"/>
    <s v="CAN"/>
    <m/>
    <s v="BC"/>
    <m/>
    <m/>
    <m/>
    <s v="Medavoy, Mike; Messer, Arnold; Nispel, Marcus"/>
    <s v="Nispel, Marcus"/>
    <s v="Kalogridis, Laeta; Gaup, Nils"/>
    <s v="Partridge, Eric"/>
    <s v="Friedkin, Jay"/>
    <m/>
    <m/>
    <m/>
    <m/>
    <m/>
    <m/>
    <m/>
    <m/>
    <m/>
    <m/>
    <m/>
    <m/>
    <m/>
    <m/>
    <m/>
    <m/>
    <m/>
    <m/>
    <m/>
    <m/>
    <m/>
    <m/>
    <m/>
    <m/>
    <m/>
    <m/>
    <m/>
    <m/>
    <m/>
    <m/>
    <m/>
    <m/>
    <m/>
    <m/>
    <m/>
    <m/>
    <m/>
    <m/>
    <m/>
    <m/>
    <m/>
    <m/>
    <m/>
    <m/>
    <m/>
    <m/>
    <m/>
    <m/>
    <m/>
    <m/>
    <m/>
    <m/>
    <m/>
    <m/>
    <m/>
    <m/>
    <m/>
    <m/>
    <m/>
    <m/>
    <m/>
    <m/>
    <m/>
    <m/>
    <m/>
    <m/>
    <m/>
    <m/>
    <m/>
    <m/>
    <m/>
    <m/>
    <m/>
    <m/>
    <m/>
    <m/>
    <m/>
    <m/>
    <m/>
    <m/>
    <m/>
    <m/>
    <m/>
    <m/>
    <m/>
    <m/>
    <m/>
    <m/>
    <m/>
    <m/>
    <m/>
    <m/>
    <m/>
    <m/>
    <m/>
    <m/>
    <m/>
    <m/>
    <m/>
    <m/>
    <m/>
    <m/>
    <m/>
    <n v="0"/>
    <n v="0"/>
    <n v="0"/>
    <n v="0"/>
    <n v="0"/>
    <n v="0"/>
    <n v="1487221"/>
    <n v="0"/>
    <m/>
    <m/>
    <m/>
    <m/>
    <m/>
    <m/>
    <m/>
    <m/>
    <m/>
    <m/>
    <m/>
    <m/>
    <m/>
    <m/>
    <m/>
    <m/>
    <m/>
    <m/>
    <m/>
    <m/>
    <m/>
    <m/>
    <m/>
    <n v="0"/>
    <n v="0"/>
    <n v="0"/>
    <m/>
    <m/>
    <m/>
    <m/>
    <m/>
    <m/>
    <m/>
    <m/>
    <m/>
    <m/>
    <m/>
    <m/>
    <m/>
    <m/>
    <m/>
    <m/>
    <m/>
    <m/>
    <m/>
    <m/>
    <m/>
    <m/>
    <m/>
    <m/>
    <m/>
    <m/>
    <m/>
    <m/>
    <m/>
    <m/>
    <m/>
    <m/>
    <m/>
    <n v="0"/>
    <n v="0"/>
    <n v="0"/>
    <n v="0"/>
    <m/>
    <m/>
    <n v="0"/>
    <n v="0"/>
    <n v="1"/>
    <n v="1"/>
    <n v="1"/>
    <m/>
    <m/>
  </r>
  <r>
    <n v="49306"/>
    <s v="Hot Fuzz"/>
    <d v="2007-04-20T00:00:00"/>
    <x v="5"/>
    <s v="T10"/>
    <n v="121"/>
    <s v="Working Title"/>
    <x v="0"/>
    <s v="Relativity"/>
    <x v="1"/>
    <n v="16000000"/>
    <n v="0"/>
    <m/>
    <n v="23618786"/>
    <s v="final"/>
    <n v="6.88"/>
    <n v="0"/>
    <n v="1"/>
    <n v="0"/>
    <n v="0"/>
    <s v="UK"/>
    <m/>
    <m/>
    <m/>
    <m/>
    <m/>
    <s v="Bevan, Tim; Park, Nira"/>
    <s v="Wright, Edgar"/>
    <s v="Pegg, Simon; Wright, Edgar"/>
    <s v="Day, Kevin"/>
    <s v="Dickens, Chris"/>
    <s v="Considine, Paddy"/>
    <s v="credited non-star"/>
    <s v="Cigarette"/>
    <s v="30+"/>
    <s v="Male"/>
    <s v="Caucasian"/>
    <m/>
    <s v="Bad guy"/>
    <s v="Spall, Rafe"/>
    <s v="credited non-star"/>
    <s v="Cigarette"/>
    <s v="30+"/>
    <s v="Male"/>
    <s v="Caucasian"/>
    <m/>
    <s v="Bad guy"/>
    <m/>
    <m/>
    <m/>
    <m/>
    <m/>
    <m/>
    <m/>
    <m/>
    <m/>
    <m/>
    <m/>
    <m/>
    <m/>
    <m/>
    <m/>
    <m/>
    <m/>
    <m/>
    <m/>
    <m/>
    <m/>
    <m/>
    <m/>
    <m/>
    <m/>
    <m/>
    <m/>
    <m/>
    <m/>
    <m/>
    <m/>
    <m/>
    <m/>
    <m/>
    <m/>
    <m/>
    <m/>
    <m/>
    <m/>
    <m/>
    <m/>
    <m/>
    <m/>
    <m/>
    <m/>
    <m/>
    <m/>
    <m/>
    <m/>
    <m/>
    <m/>
    <m/>
    <m/>
    <m/>
    <m/>
    <m/>
    <m/>
    <m/>
    <m/>
    <m/>
    <m/>
    <m/>
    <m/>
    <m/>
    <m/>
    <m/>
    <m/>
    <m/>
    <m/>
    <m/>
    <m/>
    <m/>
    <m/>
    <m/>
    <m/>
    <m/>
    <m/>
    <m/>
    <m/>
    <m/>
    <m/>
    <m/>
    <m/>
    <m/>
    <m/>
    <m/>
    <m/>
    <n v="43"/>
    <n v="0"/>
    <n v="0"/>
    <n v="0"/>
    <n v="43"/>
    <s v="30 — 49"/>
    <n v="3432963"/>
    <n v="147617409"/>
    <s v="Workplace"/>
    <s v="Bar/nightclub"/>
    <s v="Outdoors"/>
    <m/>
    <m/>
    <m/>
    <m/>
    <s v="street"/>
    <s v="Non-smoking adult"/>
    <m/>
    <m/>
    <s v="Outside of US"/>
    <m/>
    <m/>
    <m/>
    <m/>
    <m/>
    <m/>
    <m/>
    <m/>
    <m/>
    <m/>
    <m/>
    <n v="0"/>
    <n v="2"/>
    <n v="0"/>
    <s v="No smoking sign"/>
    <m/>
    <m/>
    <m/>
    <m/>
    <m/>
    <m/>
    <m/>
    <m/>
    <m/>
    <m/>
    <m/>
    <m/>
    <m/>
    <m/>
    <m/>
    <m/>
    <m/>
    <m/>
    <m/>
    <m/>
    <m/>
    <s v="cigarette"/>
    <s v="cigarette"/>
    <m/>
    <m/>
    <s v="cigarette"/>
    <s v="cigarette"/>
    <s v="cigarette"/>
    <m/>
    <m/>
    <m/>
    <s v="Pro"/>
    <n v="6"/>
    <n v="6"/>
    <n v="4"/>
    <n v="3"/>
    <m/>
    <m/>
    <n v="0"/>
    <n v="2.71"/>
    <n v="4"/>
    <n v="1"/>
    <n v="1"/>
    <m/>
    <m/>
  </r>
  <r>
    <n v="49307"/>
    <s v="Vacancy"/>
    <d v="2007-04-20T00:00:00"/>
    <x v="5"/>
    <s v="T10"/>
    <n v="80"/>
    <s v="Screen Gems"/>
    <x v="6"/>
    <m/>
    <x v="1"/>
    <n v="19000000"/>
    <n v="0"/>
    <m/>
    <n v="18986844"/>
    <s v="final"/>
    <n v="6.88"/>
    <n v="0"/>
    <n v="1"/>
    <n v="0"/>
    <n v="0"/>
    <s v="US"/>
    <s v="CA"/>
    <m/>
    <m/>
    <m/>
    <m/>
    <s v="Lieberman, Hal"/>
    <s v="Antal, Nimród"/>
    <s v="Smith, Mark L."/>
    <s v="Brehme, Max E."/>
    <s v="Minasian, Armen"/>
    <m/>
    <m/>
    <m/>
    <m/>
    <m/>
    <m/>
    <m/>
    <m/>
    <m/>
    <m/>
    <m/>
    <m/>
    <m/>
    <m/>
    <m/>
    <m/>
    <m/>
    <m/>
    <m/>
    <m/>
    <m/>
    <m/>
    <m/>
    <m/>
    <m/>
    <m/>
    <m/>
    <m/>
    <m/>
    <m/>
    <m/>
    <m/>
    <m/>
    <m/>
    <m/>
    <m/>
    <m/>
    <m/>
    <m/>
    <m/>
    <m/>
    <m/>
    <m/>
    <m/>
    <m/>
    <m/>
    <m/>
    <m/>
    <m/>
    <m/>
    <m/>
    <m/>
    <m/>
    <m/>
    <m/>
    <m/>
    <m/>
    <m/>
    <m/>
    <m/>
    <m/>
    <m/>
    <m/>
    <m/>
    <m/>
    <m/>
    <m/>
    <m/>
    <m/>
    <m/>
    <m/>
    <m/>
    <m/>
    <m/>
    <m/>
    <m/>
    <m/>
    <m/>
    <m/>
    <m/>
    <m/>
    <m/>
    <m/>
    <m/>
    <m/>
    <m/>
    <m/>
    <m/>
    <m/>
    <m/>
    <m/>
    <m/>
    <m/>
    <m/>
    <m/>
    <m/>
    <m/>
    <m/>
    <m/>
    <m/>
    <m/>
    <m/>
    <m/>
    <n v="7"/>
    <n v="0"/>
    <n v="0"/>
    <n v="0"/>
    <n v="7"/>
    <s v="1 — 9"/>
    <n v="2759716"/>
    <n v="19318012"/>
    <s v="Hotel/motel"/>
    <m/>
    <m/>
    <m/>
    <m/>
    <m/>
    <s v="Ashtray in one scene holds seven butts"/>
    <m/>
    <m/>
    <m/>
    <m/>
    <m/>
    <m/>
    <m/>
    <m/>
    <m/>
    <m/>
    <m/>
    <m/>
    <m/>
    <m/>
    <m/>
    <m/>
    <n v="0"/>
    <n v="0"/>
    <n v="0"/>
    <m/>
    <m/>
    <m/>
    <m/>
    <m/>
    <m/>
    <m/>
    <m/>
    <m/>
    <m/>
    <m/>
    <m/>
    <m/>
    <m/>
    <m/>
    <m/>
    <m/>
    <m/>
    <m/>
    <m/>
    <m/>
    <m/>
    <m/>
    <m/>
    <m/>
    <m/>
    <m/>
    <m/>
    <m/>
    <m/>
    <m/>
    <m/>
    <s v="Neutral"/>
    <n v="2"/>
    <n v="2"/>
    <n v="0"/>
    <n v="3"/>
    <m/>
    <m/>
    <n v="0"/>
    <n v="1"/>
    <n v="2"/>
    <n v="1"/>
    <n v="1"/>
    <m/>
    <m/>
  </r>
  <r>
    <n v="49308"/>
    <s v="In the Land of Women"/>
    <d v="2007-04-20T00:00:00"/>
    <x v="5"/>
    <s v="T10"/>
    <n v="97"/>
    <s v="Castle Rock"/>
    <x v="4"/>
    <m/>
    <x v="0"/>
    <n v="10000000"/>
    <n v="0"/>
    <m/>
    <n v="11043445"/>
    <s v="final"/>
    <n v="6.88"/>
    <n v="0"/>
    <n v="1"/>
    <n v="0"/>
    <n v="0"/>
    <s v="CAN"/>
    <m/>
    <s v="BC"/>
    <m/>
    <m/>
    <m/>
    <s v="Golin, Steve; Kanter, David"/>
    <s v="Kasdan, Jon"/>
    <s v="Kasdan, Jon"/>
    <s v="Buckwald, Scott"/>
    <s v="Levenstein, Marty"/>
    <s v="Brody, Adam"/>
    <s v="star"/>
    <s v="Cigarette"/>
    <s v="20-30"/>
    <s v="Male"/>
    <s v="Caucasian"/>
    <m/>
    <s v="Good guy"/>
    <s v="Stewart, Kristen"/>
    <s v="star"/>
    <s v="Cigarette"/>
    <s v="Teen"/>
    <s v="Female"/>
    <s v="Caucasian"/>
    <m/>
    <s v="Good guy"/>
    <s v="Non-IMDb, Extra"/>
    <s v="extra"/>
    <s v="Cigar"/>
    <s v="30+"/>
    <s v="Male"/>
    <s v="Other"/>
    <s v="Unidentified"/>
    <m/>
    <m/>
    <m/>
    <m/>
    <m/>
    <m/>
    <m/>
    <m/>
    <m/>
    <m/>
    <m/>
    <m/>
    <m/>
    <m/>
    <m/>
    <m/>
    <m/>
    <m/>
    <m/>
    <m/>
    <m/>
    <m/>
    <m/>
    <m/>
    <m/>
    <m/>
    <m/>
    <m/>
    <m/>
    <m/>
    <m/>
    <m/>
    <m/>
    <m/>
    <m/>
    <m/>
    <m/>
    <m/>
    <m/>
    <m/>
    <m/>
    <m/>
    <m/>
    <m/>
    <m/>
    <m/>
    <m/>
    <m/>
    <m/>
    <m/>
    <m/>
    <m/>
    <m/>
    <m/>
    <m/>
    <m/>
    <m/>
    <m/>
    <m/>
    <m/>
    <m/>
    <m/>
    <m/>
    <m/>
    <m/>
    <m/>
    <m/>
    <m/>
    <m/>
    <m/>
    <m/>
    <m/>
    <m/>
    <m/>
    <m/>
    <m/>
    <m/>
    <m/>
    <m/>
    <m/>
    <n v="18"/>
    <n v="8"/>
    <n v="0"/>
    <n v="0"/>
    <n v="26"/>
    <s v="10 — 29"/>
    <n v="1605152"/>
    <n v="41733952"/>
    <s v="Vehicle"/>
    <s v="Outdoors"/>
    <m/>
    <m/>
    <m/>
    <m/>
    <m/>
    <s v="street, front of house, football field"/>
    <s v="Non-smoking adult"/>
    <m/>
    <m/>
    <s v="Elsewhere in US"/>
    <m/>
    <m/>
    <m/>
    <m/>
    <m/>
    <m/>
    <m/>
    <m/>
    <m/>
    <m/>
    <m/>
    <n v="2"/>
    <n v="0"/>
    <n v="1"/>
    <s v="Comment by actor/actress"/>
    <s v="Meg Ryan (mom): You have to do something for me…you have to quit smoking. Daughter: I will…"/>
    <m/>
    <m/>
    <m/>
    <m/>
    <m/>
    <m/>
    <m/>
    <m/>
    <m/>
    <m/>
    <m/>
    <m/>
    <m/>
    <m/>
    <m/>
    <m/>
    <s v="cigar"/>
    <m/>
    <m/>
    <m/>
    <m/>
    <s v="cigarette"/>
    <s v="cigarette"/>
    <m/>
    <s v="cigarette"/>
    <m/>
    <m/>
    <m/>
    <m/>
    <m/>
    <s v="Balanced"/>
    <n v="4"/>
    <n v="4"/>
    <n v="6"/>
    <n v="1"/>
    <s v="Tobacco use by person under 18"/>
    <s v="minor"/>
    <n v="0"/>
    <n v="2.14"/>
    <n v="6"/>
    <n v="1"/>
    <n v="1"/>
    <m/>
    <m/>
  </r>
  <r>
    <n v="49309"/>
    <s v="Fracture"/>
    <d v="2007-04-20T00:00:00"/>
    <x v="5"/>
    <s v="T10"/>
    <n v="112"/>
    <s v="Castle Rock"/>
    <x v="4"/>
    <m/>
    <x v="1"/>
    <n v="17000000"/>
    <n v="0"/>
    <m/>
    <n v="39004700"/>
    <s v="final"/>
    <n v="6.88"/>
    <n v="0"/>
    <n v="1"/>
    <n v="0"/>
    <n v="0"/>
    <s v="US"/>
    <s v="CA"/>
    <m/>
    <m/>
    <m/>
    <m/>
    <m/>
    <s v="Hoblit, Gregory"/>
    <s v="Pyne, Daniel; Gers, Glenn"/>
    <s v="Bonaventura, Tony"/>
    <s v="Rosenbloom, David"/>
    <s v="Non-IMDb, Extra"/>
    <s v="extra"/>
    <s v="Cigarette"/>
    <s v="20-30"/>
    <s v="Male"/>
    <m/>
    <m/>
    <m/>
    <m/>
    <m/>
    <m/>
    <m/>
    <m/>
    <m/>
    <m/>
    <m/>
    <m/>
    <m/>
    <m/>
    <m/>
    <m/>
    <m/>
    <m/>
    <m/>
    <m/>
    <m/>
    <m/>
    <m/>
    <m/>
    <m/>
    <m/>
    <m/>
    <m/>
    <m/>
    <m/>
    <m/>
    <m/>
    <m/>
    <m/>
    <m/>
    <m/>
    <m/>
    <m/>
    <m/>
    <m/>
    <m/>
    <m/>
    <m/>
    <m/>
    <m/>
    <m/>
    <m/>
    <m/>
    <m/>
    <m/>
    <m/>
    <m/>
    <m/>
    <m/>
    <m/>
    <m/>
    <m/>
    <m/>
    <m/>
    <m/>
    <m/>
    <m/>
    <m/>
    <m/>
    <m/>
    <m/>
    <m/>
    <m/>
    <m/>
    <m/>
    <m/>
    <m/>
    <m/>
    <m/>
    <m/>
    <m/>
    <m/>
    <m/>
    <m/>
    <m/>
    <m/>
    <m/>
    <m/>
    <m/>
    <m/>
    <m/>
    <m/>
    <m/>
    <m/>
    <m/>
    <m/>
    <m/>
    <m/>
    <m/>
    <m/>
    <m/>
    <m/>
    <m/>
    <n v="1"/>
    <n v="0"/>
    <n v="0"/>
    <n v="0"/>
    <n v="1"/>
    <s v="1 — 9"/>
    <n v="5669288"/>
    <n v="5669288"/>
    <s v="Outdoors"/>
    <m/>
    <m/>
    <m/>
    <m/>
    <m/>
    <m/>
    <s v="outside ER door"/>
    <s v="Non-smoking adult"/>
    <m/>
    <m/>
    <m/>
    <m/>
    <m/>
    <m/>
    <m/>
    <m/>
    <m/>
    <m/>
    <m/>
    <m/>
    <m/>
    <m/>
    <n v="0"/>
    <n v="0"/>
    <n v="1"/>
    <m/>
    <m/>
    <m/>
    <m/>
    <m/>
    <m/>
    <m/>
    <m/>
    <m/>
    <m/>
    <m/>
    <m/>
    <m/>
    <m/>
    <m/>
    <m/>
    <m/>
    <m/>
    <m/>
    <m/>
    <m/>
    <m/>
    <m/>
    <m/>
    <m/>
    <m/>
    <m/>
    <m/>
    <m/>
    <s v="cigarette"/>
    <m/>
    <m/>
    <s v="Neutral"/>
    <n v="2"/>
    <n v="2"/>
    <n v="2"/>
    <n v="1"/>
    <m/>
    <m/>
    <n v="0"/>
    <n v="1"/>
    <n v="2"/>
    <n v="1"/>
    <n v="1"/>
    <m/>
    <m/>
  </r>
  <r>
    <n v="49310"/>
    <s v="Invisible, The"/>
    <d v="2007-04-27T00:00:00"/>
    <x v="5"/>
    <s v="T10"/>
    <n v="97"/>
    <s v="Hollywood"/>
    <x v="1"/>
    <m/>
    <x v="0"/>
    <n v="30000000"/>
    <n v="0"/>
    <m/>
    <n v="20568319"/>
    <s v="final"/>
    <n v="6.88"/>
    <n v="0"/>
    <n v="1"/>
    <n v="0"/>
    <n v="0"/>
    <s v="CAN"/>
    <m/>
    <s v="BC"/>
    <m/>
    <m/>
    <m/>
    <s v="Barber, Gary; Birnbaum, Roger; Edelstein, Neal; Glickman, Jonathan"/>
    <s v="Goyer, David S."/>
    <s v="Davis, Mick; Roum, Christine; Wahl, Mats"/>
    <s v="Korenberg, Bryan"/>
    <s v="Smart, Conrad"/>
    <s v="Zirowski, Desiree"/>
    <s v="credited non-star"/>
    <s v="Cigarette"/>
    <s v="30+"/>
    <s v="Female"/>
    <s v="Caucasian"/>
    <m/>
    <s v="Bad guy"/>
    <m/>
    <m/>
    <m/>
    <m/>
    <m/>
    <m/>
    <m/>
    <m/>
    <m/>
    <m/>
    <m/>
    <m/>
    <m/>
    <m/>
    <m/>
    <m/>
    <m/>
    <m/>
    <m/>
    <m/>
    <m/>
    <m/>
    <m/>
    <m/>
    <m/>
    <m/>
    <m/>
    <m/>
    <m/>
    <m/>
    <m/>
    <m/>
    <m/>
    <m/>
    <m/>
    <m/>
    <m/>
    <m/>
    <m/>
    <m/>
    <m/>
    <m/>
    <m/>
    <m/>
    <m/>
    <m/>
    <m/>
    <m/>
    <m/>
    <m/>
    <m/>
    <m/>
    <m/>
    <m/>
    <m/>
    <m/>
    <m/>
    <m/>
    <m/>
    <m/>
    <m/>
    <m/>
    <m/>
    <m/>
    <m/>
    <m/>
    <m/>
    <m/>
    <m/>
    <m/>
    <m/>
    <m/>
    <m/>
    <m/>
    <m/>
    <m/>
    <m/>
    <m/>
    <m/>
    <m/>
    <m/>
    <m/>
    <m/>
    <m/>
    <m/>
    <m/>
    <m/>
    <m/>
    <m/>
    <m/>
    <m/>
    <m/>
    <m/>
    <m/>
    <m/>
    <n v="6"/>
    <n v="0"/>
    <n v="0"/>
    <n v="0"/>
    <n v="6"/>
    <s v="1 — 9"/>
    <n v="2989581"/>
    <n v="17937486"/>
    <s v="Home"/>
    <s v="K-12 school"/>
    <m/>
    <m/>
    <m/>
    <m/>
    <m/>
    <m/>
    <s v="Non-smoking adult"/>
    <s v="Child"/>
    <m/>
    <s v="Elsewhere in US"/>
    <m/>
    <m/>
    <m/>
    <m/>
    <m/>
    <m/>
    <m/>
    <m/>
    <m/>
    <m/>
    <m/>
    <n v="0"/>
    <n v="1"/>
    <n v="0"/>
    <m/>
    <m/>
    <m/>
    <m/>
    <m/>
    <m/>
    <m/>
    <m/>
    <m/>
    <m/>
    <m/>
    <m/>
    <m/>
    <m/>
    <m/>
    <m/>
    <m/>
    <m/>
    <m/>
    <m/>
    <m/>
    <m/>
    <m/>
    <s v="cigarette"/>
    <m/>
    <s v="cigarette"/>
    <s v="cigarette"/>
    <m/>
    <s v="cigarette"/>
    <m/>
    <m/>
    <m/>
    <s v="Pro"/>
    <n v="2"/>
    <n v="6"/>
    <n v="4"/>
    <n v="3"/>
    <s v="Tobacco use around child"/>
    <s v="use near child/pregnant/ill person"/>
    <n v="0"/>
    <n v="2.14"/>
    <n v="6"/>
    <n v="1"/>
    <n v="1"/>
    <m/>
    <m/>
  </r>
  <r>
    <n v="49311"/>
    <s v="Next"/>
    <d v="2007-04-27T00:00:00"/>
    <x v="5"/>
    <s v="T10"/>
    <n v="96"/>
    <s v="Revolution"/>
    <x v="3"/>
    <m/>
    <x v="0"/>
    <n v="70000000"/>
    <n v="0"/>
    <m/>
    <n v="17993461"/>
    <s v="final"/>
    <n v="6.88"/>
    <n v="0"/>
    <n v="1"/>
    <n v="0"/>
    <n v="0"/>
    <s v="US"/>
    <s v="CA"/>
    <m/>
    <m/>
    <m/>
    <m/>
    <s v="Cage, Nicolas; Garner, Todd; King, Graham; Schmidt, Arne"/>
    <s v="Tamahori, Lee"/>
    <s v="Goldman, Gary; Hensleigh, Jonathan; Bernbaum, Paul"/>
    <s v="Reachi, Rudy"/>
    <s v="Wagner, Christian"/>
    <s v="Cage, Nicolas"/>
    <s v="star"/>
    <s v="Cigarette"/>
    <s v="30+"/>
    <s v="Male"/>
    <s v="Caucasian"/>
    <m/>
    <s v="Good guy"/>
    <s v="Moore, Julianne"/>
    <s v="star"/>
    <s v="Cigarette"/>
    <s v="30+"/>
    <s v="Female"/>
    <s v="Caucasian"/>
    <m/>
    <s v="Good guy"/>
    <m/>
    <m/>
    <m/>
    <m/>
    <m/>
    <m/>
    <m/>
    <m/>
    <m/>
    <m/>
    <m/>
    <m/>
    <m/>
    <m/>
    <m/>
    <m/>
    <m/>
    <m/>
    <m/>
    <m/>
    <m/>
    <m/>
    <m/>
    <m/>
    <m/>
    <m/>
    <m/>
    <m/>
    <m/>
    <m/>
    <m/>
    <m/>
    <m/>
    <m/>
    <m/>
    <m/>
    <m/>
    <m/>
    <m/>
    <m/>
    <m/>
    <m/>
    <m/>
    <m/>
    <m/>
    <m/>
    <m/>
    <m/>
    <m/>
    <m/>
    <m/>
    <m/>
    <m/>
    <m/>
    <m/>
    <m/>
    <m/>
    <m/>
    <m/>
    <m/>
    <m/>
    <m/>
    <m/>
    <m/>
    <m/>
    <m/>
    <m/>
    <m/>
    <m/>
    <m/>
    <m/>
    <m/>
    <m/>
    <m/>
    <m/>
    <m/>
    <m/>
    <m/>
    <m/>
    <m/>
    <m/>
    <m/>
    <m/>
    <m/>
    <m/>
    <m/>
    <m/>
    <n v="30"/>
    <n v="0"/>
    <n v="0"/>
    <n v="0"/>
    <n v="30"/>
    <s v="30 — 49"/>
    <n v="2615329"/>
    <n v="78459870"/>
    <s v="Workplace"/>
    <s v="Bar/nightclub"/>
    <m/>
    <m/>
    <m/>
    <m/>
    <m/>
    <m/>
    <s v="Non-smoking adult"/>
    <m/>
    <m/>
    <s v="California"/>
    <m/>
    <m/>
    <s v="Elsewhere in US"/>
    <m/>
    <m/>
    <m/>
    <m/>
    <m/>
    <m/>
    <m/>
    <m/>
    <n v="2"/>
    <n v="0"/>
    <n v="0"/>
    <s v="Comment by actor/actress"/>
    <s v="After observing a character move slowly: That's what happens after two packs a day!"/>
    <m/>
    <m/>
    <m/>
    <m/>
    <m/>
    <m/>
    <m/>
    <m/>
    <m/>
    <m/>
    <m/>
    <m/>
    <m/>
    <m/>
    <m/>
    <m/>
    <m/>
    <m/>
    <m/>
    <s v="cigarette"/>
    <m/>
    <m/>
    <s v="cigarette"/>
    <m/>
    <s v="cigarette"/>
    <m/>
    <s v="cigarette"/>
    <m/>
    <m/>
    <m/>
    <s v="Pro"/>
    <n v="6"/>
    <n v="6"/>
    <n v="6"/>
    <n v="3"/>
    <m/>
    <m/>
    <n v="0"/>
    <n v="3"/>
    <n v="4"/>
    <n v="1"/>
    <n v="1"/>
    <m/>
    <m/>
  </r>
  <r>
    <n v="49312"/>
    <s v="Condemned, The"/>
    <d v="2007-04-27T00:00:00"/>
    <x v="5"/>
    <s v="T10"/>
    <n v="113"/>
    <s v="WWE"/>
    <x v="0"/>
    <s v="Lionsgate"/>
    <x v="1"/>
    <n v="20000000"/>
    <n v="0"/>
    <m/>
    <n v="7327940"/>
    <s v="final"/>
    <n v="6.88"/>
    <n v="0"/>
    <n v="1"/>
    <n v="0"/>
    <n v="0"/>
    <s v="Australia"/>
    <m/>
    <m/>
    <m/>
    <m/>
    <m/>
    <m/>
    <s v="Wiper, Scott"/>
    <s v="Wiper, Scott; Hedden, Rob; Hedden, Andy"/>
    <s v="Booker, Bob"/>
    <s v="Brechin, Derek"/>
    <s v="Jones, Vinnie"/>
    <s v="star"/>
    <s v="Cigarette"/>
    <s v="30+"/>
    <s v="Male"/>
    <s v="Caucasian"/>
    <m/>
    <s v="Bad guy"/>
    <s v="Mammone, Robert"/>
    <s v="credited non-star"/>
    <s v="Cigarette"/>
    <s v="30+"/>
    <s v="Male"/>
    <s v="Caucasian"/>
    <m/>
    <m/>
    <s v="Baker, Christopher"/>
    <s v="star"/>
    <s v="Cigarette"/>
    <s v="20-30"/>
    <s v="Male"/>
    <s v="Caucasian"/>
    <m/>
    <m/>
    <s v="Pelger, Luke"/>
    <s v="credited non-star"/>
    <s v="Cigarette"/>
    <s v="30+"/>
    <s v="Male"/>
    <s v="Caucasian"/>
    <m/>
    <s v="Bad guy"/>
    <s v="Non-IMDb, Extra"/>
    <s v="extra"/>
    <s v="Cigar"/>
    <s v="30+"/>
    <s v="Male"/>
    <s v="Hispanic"/>
    <m/>
    <m/>
    <s v="Non-IMDb, Extra"/>
    <s v="extra"/>
    <s v="Cigarette"/>
    <s v="20-30"/>
    <s v="Male"/>
    <s v="Hispanic"/>
    <m/>
    <m/>
    <s v="Non-IMDb, Extra"/>
    <s v="extra"/>
    <s v="Cigarette"/>
    <s v="30+"/>
    <s v="Male"/>
    <s v="Caucasian"/>
    <m/>
    <m/>
    <s v="Jones, Vinnie"/>
    <s v="star"/>
    <s v="Cigar"/>
    <s v="30+"/>
    <s v="Male"/>
    <s v="Caucasian"/>
    <m/>
    <s v="Bad guy"/>
    <m/>
    <m/>
    <m/>
    <m/>
    <m/>
    <m/>
    <m/>
    <m/>
    <m/>
    <m/>
    <m/>
    <m/>
    <m/>
    <m/>
    <m/>
    <m/>
    <m/>
    <m/>
    <m/>
    <m/>
    <m/>
    <m/>
    <m/>
    <m/>
    <m/>
    <m/>
    <m/>
    <m/>
    <m/>
    <m/>
    <m/>
    <m/>
    <m/>
    <m/>
    <m/>
    <m/>
    <m/>
    <m/>
    <m/>
    <n v="28"/>
    <n v="10"/>
    <n v="0"/>
    <n v="0"/>
    <n v="38"/>
    <s v="30 — 49"/>
    <n v="1065108"/>
    <n v="40474104"/>
    <s v="Workplace"/>
    <s v="Bar/nightclub"/>
    <s v="Outdoors"/>
    <m/>
    <m/>
    <m/>
    <s v="prison non-smoking area"/>
    <s v="island, prison yard"/>
    <s v="Non-smoking adult"/>
    <s v="Designated non-smoking area"/>
    <m/>
    <s v="Elsewhere in US"/>
    <m/>
    <m/>
    <s v="Outside of US"/>
    <m/>
    <s v="Outside of US"/>
    <m/>
    <m/>
    <m/>
    <m/>
    <m/>
    <m/>
    <n v="3"/>
    <n v="2"/>
    <n v="3"/>
    <s v="No smoking sign"/>
    <m/>
    <m/>
    <m/>
    <m/>
    <m/>
    <m/>
    <m/>
    <m/>
    <m/>
    <m/>
    <m/>
    <m/>
    <m/>
    <m/>
    <m/>
    <m/>
    <m/>
    <s v="cigarette"/>
    <s v="cigarette"/>
    <s v="cigarette; cigar"/>
    <s v="cigarette"/>
    <s v="cigarette"/>
    <s v="cigarette; cigar"/>
    <s v="cigarette"/>
    <m/>
    <s v="cigarette"/>
    <s v="cigarette; cigar"/>
    <m/>
    <m/>
    <m/>
    <m/>
    <s v="Pro"/>
    <n v="6"/>
    <n v="6"/>
    <n v="6"/>
    <n v="3"/>
    <s v="Tobacco use in designated non-smoking area"/>
    <m/>
    <n v="0"/>
    <n v="3"/>
    <n v="4"/>
    <n v="1"/>
    <n v="1"/>
    <m/>
    <m/>
  </r>
  <r>
    <n v="49313"/>
    <s v="Lucky You"/>
    <d v="2007-05-04T00:00:00"/>
    <x v="5"/>
    <s v="T10"/>
    <n v="124"/>
    <s v="DiNovi"/>
    <x v="4"/>
    <m/>
    <x v="0"/>
    <n v="55000000"/>
    <n v="0"/>
    <m/>
    <n v="5755286"/>
    <s v="final"/>
    <n v="6.88"/>
    <n v="0"/>
    <n v="1"/>
    <n v="0"/>
    <n v="0"/>
    <s v="US"/>
    <s v="NV"/>
    <m/>
    <m/>
    <m/>
    <m/>
    <s v="Di Novi, Denise; Fenelon, Carol; Hanson, Curtis"/>
    <s v="Hanson, Curtis"/>
    <s v="Roth, Eric; Hanson, Curtis"/>
    <s v="Glenn, Trish Gallaher"/>
    <s v="Kerr, William"/>
    <s v="Non-IMDb, Extra"/>
    <s v="extra"/>
    <s v="Cigarette"/>
    <s v="30+"/>
    <s v="Male"/>
    <s v="Caucasian"/>
    <m/>
    <m/>
    <s v="Non-IMDb, Extra"/>
    <s v="extra"/>
    <s v="Cigarette"/>
    <s v="30+"/>
    <s v="Male"/>
    <s v="Caucasian"/>
    <m/>
    <m/>
    <s v="Non-IMDb, Extra"/>
    <s v="extra"/>
    <s v="Cigarette"/>
    <s v="20-30"/>
    <s v="Male"/>
    <s v="Other"/>
    <s v="Unidentified"/>
    <m/>
    <s v="Non-IMDb, Extra"/>
    <s v="extra"/>
    <s v="Cigarette"/>
    <s v="20-30"/>
    <s v="Male"/>
    <s v="Other"/>
    <s v="Unidentified"/>
    <m/>
    <s v="Non-IMDb, Extra"/>
    <s v="extra"/>
    <s v="Cigarette"/>
    <s v="20-30"/>
    <s v="Female"/>
    <s v="Caucasian"/>
    <m/>
    <m/>
    <s v="Non-IMDb, Extra"/>
    <s v="extra"/>
    <s v="Cigarette"/>
    <s v="30+"/>
    <s v="Female"/>
    <s v="Caucasian"/>
    <m/>
    <m/>
    <s v="Non-IMDb, Extra"/>
    <s v="extra"/>
    <s v="Cigarette"/>
    <s v="30+"/>
    <s v="Unidentified"/>
    <s v="Hispanic"/>
    <m/>
    <m/>
    <m/>
    <m/>
    <m/>
    <m/>
    <m/>
    <m/>
    <m/>
    <m/>
    <m/>
    <m/>
    <m/>
    <m/>
    <m/>
    <m/>
    <m/>
    <m/>
    <m/>
    <m/>
    <m/>
    <m/>
    <m/>
    <m/>
    <m/>
    <m/>
    <m/>
    <m/>
    <m/>
    <m/>
    <m/>
    <m/>
    <m/>
    <m/>
    <m/>
    <m/>
    <m/>
    <m/>
    <m/>
    <m/>
    <m/>
    <m/>
    <m/>
    <m/>
    <m/>
    <m/>
    <m/>
    <m/>
    <m/>
    <n v="7"/>
    <n v="0"/>
    <n v="0"/>
    <n v="0"/>
    <n v="7"/>
    <s v="1 — 9"/>
    <n v="836524"/>
    <n v="5855668"/>
    <s v="Vehicle"/>
    <s v="Restaurant"/>
    <s v="Bar/nightclub"/>
    <m/>
    <m/>
    <m/>
    <s v="casino"/>
    <m/>
    <s v="Non-smoking adult"/>
    <m/>
    <m/>
    <s v="Elsewhere in US"/>
    <m/>
    <m/>
    <m/>
    <m/>
    <m/>
    <m/>
    <m/>
    <m/>
    <m/>
    <m/>
    <m/>
    <n v="0"/>
    <n v="0"/>
    <n v="7"/>
    <s v="No smoking sign"/>
    <m/>
    <m/>
    <m/>
    <m/>
    <m/>
    <m/>
    <m/>
    <m/>
    <m/>
    <m/>
    <m/>
    <m/>
    <m/>
    <m/>
    <m/>
    <m/>
    <m/>
    <m/>
    <m/>
    <m/>
    <m/>
    <m/>
    <m/>
    <s v="cigarette"/>
    <m/>
    <s v="cigarette"/>
    <m/>
    <m/>
    <s v="cigarette"/>
    <m/>
    <m/>
    <s v="Neutral"/>
    <n v="2"/>
    <n v="2"/>
    <n v="2"/>
    <n v="3"/>
    <m/>
    <m/>
    <n v="0"/>
    <n v="1.28"/>
    <n v="2"/>
    <n v="1"/>
    <n v="1"/>
    <m/>
    <m/>
  </r>
  <r>
    <n v="49314"/>
    <s v="Spider-Man 3"/>
    <d v="2007-05-04T00:00:00"/>
    <x v="5"/>
    <s v="T10"/>
    <n v="140"/>
    <s v="Marvel"/>
    <x v="6"/>
    <m/>
    <x v="0"/>
    <n v="258000000"/>
    <n v="0"/>
    <m/>
    <n v="336530303"/>
    <s v="final"/>
    <n v="6.88"/>
    <n v="0"/>
    <n v="1"/>
    <n v="0"/>
    <n v="0"/>
    <s v="US"/>
    <s v="CA"/>
    <m/>
    <s v="US"/>
    <s v="NY"/>
    <m/>
    <s v="Arad, Avi; Curtis, Grant"/>
    <s v="Raimi, Sam"/>
    <s v="Raimi, Sam; Raimi, Ivan; Sargent, Alvin"/>
    <s v="Gelfman, Peter"/>
    <s v="Murawski, Bob"/>
    <s v="Simmons, J.K."/>
    <s v="credited non-star"/>
    <s v="Cigar"/>
    <s v="30+"/>
    <s v="Male"/>
    <s v="Caucasian"/>
    <m/>
    <m/>
    <m/>
    <m/>
    <m/>
    <m/>
    <m/>
    <m/>
    <m/>
    <m/>
    <m/>
    <m/>
    <m/>
    <m/>
    <m/>
    <m/>
    <m/>
    <m/>
    <m/>
    <m/>
    <m/>
    <m/>
    <m/>
    <m/>
    <m/>
    <m/>
    <m/>
    <m/>
    <m/>
    <m/>
    <m/>
    <m/>
    <m/>
    <m/>
    <m/>
    <m/>
    <m/>
    <m/>
    <m/>
    <m/>
    <m/>
    <m/>
    <m/>
    <m/>
    <m/>
    <m/>
    <m/>
    <m/>
    <m/>
    <m/>
    <m/>
    <m/>
    <m/>
    <m/>
    <m/>
    <m/>
    <m/>
    <m/>
    <m/>
    <m/>
    <m/>
    <m/>
    <m/>
    <m/>
    <m/>
    <m/>
    <m/>
    <m/>
    <m/>
    <m/>
    <m/>
    <m/>
    <m/>
    <m/>
    <m/>
    <m/>
    <m/>
    <m/>
    <m/>
    <m/>
    <m/>
    <m/>
    <m/>
    <m/>
    <m/>
    <m/>
    <m/>
    <m/>
    <m/>
    <m/>
    <m/>
    <m/>
    <m/>
    <m/>
    <m/>
    <m/>
    <m/>
    <n v="0"/>
    <n v="17"/>
    <n v="0"/>
    <n v="0"/>
    <n v="17"/>
    <s v="10 — 29"/>
    <n v="48914288"/>
    <n v="831542896"/>
    <s v="Workplace"/>
    <m/>
    <m/>
    <m/>
    <m/>
    <m/>
    <m/>
    <m/>
    <s v="Non-smoking adult"/>
    <m/>
    <m/>
    <s v="Elsewhere in US"/>
    <m/>
    <m/>
    <m/>
    <m/>
    <m/>
    <m/>
    <m/>
    <m/>
    <m/>
    <m/>
    <m/>
    <n v="0"/>
    <n v="1"/>
    <n v="0"/>
    <m/>
    <m/>
    <m/>
    <m/>
    <m/>
    <m/>
    <m/>
    <m/>
    <m/>
    <m/>
    <m/>
    <m/>
    <m/>
    <m/>
    <m/>
    <m/>
    <m/>
    <m/>
    <m/>
    <m/>
    <s v="cigar"/>
    <m/>
    <m/>
    <m/>
    <m/>
    <m/>
    <s v="cigar"/>
    <m/>
    <m/>
    <m/>
    <m/>
    <m/>
    <s v="Neutral"/>
    <n v="4"/>
    <n v="2"/>
    <n v="4"/>
    <n v="3"/>
    <m/>
    <m/>
    <n v="0"/>
    <n v="1.85"/>
    <n v="3"/>
    <n v="1"/>
    <n v="1"/>
    <m/>
    <m/>
  </r>
  <r>
    <n v="49315"/>
    <s v="Delta Farce"/>
    <d v="2007-05-11T00:00:00"/>
    <x v="5"/>
    <s v="T10"/>
    <n v="90"/>
    <s v="Parallel"/>
    <x v="0"/>
    <s v="Lionsgate"/>
    <x v="0"/>
    <n v="5000000"/>
    <n v="0"/>
    <m/>
    <n v="8074933"/>
    <s v="final"/>
    <n v="6.88"/>
    <n v="0"/>
    <n v="1"/>
    <n v="0"/>
    <n v="0"/>
    <s v="US"/>
    <s v="CA"/>
    <m/>
    <m/>
    <m/>
    <m/>
    <s v="Blomquist, Alan C."/>
    <s v="Harding, C.B."/>
    <s v="Aderhold, Bear; Sullivan, Tom"/>
    <s v="Siegel, Andrew M."/>
    <s v="Conte, Mark"/>
    <m/>
    <s v="star"/>
    <s v="Smokeless"/>
    <s v="30+"/>
    <s v="Male"/>
    <s v="Caucasian"/>
    <m/>
    <s v="Good guy"/>
    <m/>
    <m/>
    <m/>
    <m/>
    <m/>
    <m/>
    <m/>
    <m/>
    <m/>
    <m/>
    <m/>
    <m/>
    <m/>
    <m/>
    <m/>
    <m/>
    <m/>
    <m/>
    <m/>
    <m/>
    <m/>
    <m/>
    <m/>
    <m/>
    <m/>
    <m/>
    <m/>
    <m/>
    <m/>
    <m/>
    <m/>
    <m/>
    <m/>
    <m/>
    <m/>
    <m/>
    <m/>
    <m/>
    <m/>
    <m/>
    <m/>
    <m/>
    <m/>
    <m/>
    <m/>
    <m/>
    <m/>
    <m/>
    <m/>
    <m/>
    <m/>
    <m/>
    <m/>
    <m/>
    <m/>
    <m/>
    <m/>
    <m/>
    <m/>
    <m/>
    <m/>
    <m/>
    <m/>
    <m/>
    <m/>
    <m/>
    <m/>
    <m/>
    <m/>
    <m/>
    <m/>
    <m/>
    <m/>
    <m/>
    <m/>
    <m/>
    <m/>
    <m/>
    <m/>
    <m/>
    <m/>
    <m/>
    <m/>
    <m/>
    <m/>
    <m/>
    <m/>
    <m/>
    <m/>
    <m/>
    <m/>
    <m/>
    <m/>
    <m/>
    <m/>
    <n v="0"/>
    <n v="0"/>
    <n v="0"/>
    <n v="1"/>
    <n v="1"/>
    <s v="1 — 9"/>
    <n v="1173682"/>
    <n v="1173682"/>
    <s v="Outdoors"/>
    <m/>
    <m/>
    <m/>
    <m/>
    <m/>
    <m/>
    <s v="desert"/>
    <m/>
    <m/>
    <m/>
    <s v="Outside of US"/>
    <m/>
    <m/>
    <m/>
    <m/>
    <m/>
    <m/>
    <m/>
    <m/>
    <m/>
    <m/>
    <m/>
    <n v="1"/>
    <n v="0"/>
    <n v="0"/>
    <m/>
    <m/>
    <m/>
    <m/>
    <m/>
    <m/>
    <m/>
    <m/>
    <m/>
    <m/>
    <m/>
    <m/>
    <m/>
    <m/>
    <m/>
    <m/>
    <m/>
    <m/>
    <m/>
    <m/>
    <m/>
    <s v="smokeless"/>
    <m/>
    <m/>
    <m/>
    <s v="smokeless"/>
    <s v="smokeless"/>
    <m/>
    <s v="smokeless"/>
    <m/>
    <m/>
    <m/>
    <s v="Neutral"/>
    <n v="2"/>
    <n v="2"/>
    <n v="6"/>
    <n v="0"/>
    <m/>
    <m/>
    <n v="0"/>
    <n v="1.42"/>
    <n v="2"/>
    <n v="1"/>
    <n v="1"/>
    <m/>
    <m/>
  </r>
  <r>
    <n v="49316"/>
    <s v="28 Weeks Later"/>
    <d v="2007-05-11T00:00:00"/>
    <x v="5"/>
    <s v="T10"/>
    <n v="99"/>
    <s v="DNA"/>
    <x v="5"/>
    <m/>
    <x v="1"/>
    <n v="15000000"/>
    <n v="0"/>
    <m/>
    <n v="28637507"/>
    <s v="final"/>
    <n v="6.88"/>
    <n v="0"/>
    <n v="0"/>
    <n v="0"/>
    <n v="0"/>
    <s v="UK"/>
    <m/>
    <m/>
    <m/>
    <m/>
    <m/>
    <s v="Lavigne, Enrique Lopez; MacDonald, Andrew; Reich, Allon"/>
    <s v="Fresnadillo, Juan Carlos"/>
    <s v="Joffe, Rowan; Fresnadillo, Juan Carlos; Olmo, Jesus; Lavigne, Enrique Lopez"/>
    <s v="Thomas, Nick"/>
    <s v="Gil, Chris"/>
    <m/>
    <m/>
    <m/>
    <m/>
    <m/>
    <m/>
    <m/>
    <m/>
    <m/>
    <m/>
    <m/>
    <m/>
    <m/>
    <m/>
    <m/>
    <m/>
    <m/>
    <m/>
    <m/>
    <m/>
    <m/>
    <m/>
    <m/>
    <m/>
    <m/>
    <m/>
    <m/>
    <m/>
    <m/>
    <m/>
    <m/>
    <m/>
    <m/>
    <m/>
    <m/>
    <m/>
    <m/>
    <m/>
    <m/>
    <m/>
    <m/>
    <m/>
    <m/>
    <m/>
    <m/>
    <m/>
    <m/>
    <m/>
    <m/>
    <m/>
    <m/>
    <m/>
    <m/>
    <m/>
    <m/>
    <m/>
    <m/>
    <m/>
    <m/>
    <m/>
    <m/>
    <m/>
    <m/>
    <m/>
    <m/>
    <m/>
    <m/>
    <m/>
    <m/>
    <m/>
    <m/>
    <m/>
    <m/>
    <m/>
    <m/>
    <m/>
    <m/>
    <m/>
    <m/>
    <m/>
    <m/>
    <m/>
    <m/>
    <m/>
    <m/>
    <m/>
    <m/>
    <m/>
    <m/>
    <m/>
    <m/>
    <m/>
    <m/>
    <m/>
    <m/>
    <m/>
    <m/>
    <m/>
    <m/>
    <m/>
    <m/>
    <m/>
    <m/>
    <n v="0"/>
    <n v="0"/>
    <n v="0"/>
    <n v="0"/>
    <n v="0"/>
    <n v="0"/>
    <n v="4162428"/>
    <n v="0"/>
    <m/>
    <m/>
    <m/>
    <m/>
    <m/>
    <m/>
    <m/>
    <m/>
    <m/>
    <m/>
    <m/>
    <m/>
    <m/>
    <m/>
    <m/>
    <m/>
    <m/>
    <m/>
    <m/>
    <m/>
    <m/>
    <m/>
    <m/>
    <n v="0"/>
    <n v="0"/>
    <n v="0"/>
    <m/>
    <m/>
    <m/>
    <m/>
    <m/>
    <m/>
    <m/>
    <m/>
    <m/>
    <m/>
    <m/>
    <m/>
    <m/>
    <m/>
    <m/>
    <m/>
    <m/>
    <m/>
    <m/>
    <m/>
    <m/>
    <m/>
    <m/>
    <m/>
    <m/>
    <m/>
    <m/>
    <m/>
    <m/>
    <m/>
    <m/>
    <m/>
    <m/>
    <n v="0"/>
    <n v="0"/>
    <n v="0"/>
    <n v="0"/>
    <m/>
    <m/>
    <n v="0"/>
    <n v="0"/>
    <n v="1"/>
    <n v="1"/>
    <n v="1"/>
    <m/>
    <m/>
  </r>
  <r>
    <n v="49317"/>
    <s v="Georgia Rule"/>
    <d v="2007-05-11T00:00:00"/>
    <x v="5"/>
    <s v="T10"/>
    <n v="113"/>
    <s v="Morgan Creek"/>
    <x v="2"/>
    <m/>
    <x v="1"/>
    <n v="20000000"/>
    <n v="0"/>
    <m/>
    <n v="18882880"/>
    <s v="final"/>
    <n v="6.88"/>
    <n v="0"/>
    <n v="1"/>
    <n v="0"/>
    <n v="0"/>
    <s v="US"/>
    <s v="CA"/>
    <m/>
    <m/>
    <m/>
    <m/>
    <s v="Robinson, David C.; Robinson, James G."/>
    <s v="Marshall, Garry"/>
    <s v="Andrus, Mark"/>
    <s v="Young, Rick"/>
    <s v="Green, Bruce"/>
    <s v="Huffman, Felicity"/>
    <s v="star"/>
    <s v="Cigarette"/>
    <s v="30+"/>
    <s v="Female"/>
    <s v="Caucasian"/>
    <m/>
    <s v="Good guy"/>
    <m/>
    <m/>
    <m/>
    <m/>
    <m/>
    <m/>
    <m/>
    <m/>
    <m/>
    <m/>
    <m/>
    <m/>
    <m/>
    <m/>
    <m/>
    <m/>
    <m/>
    <m/>
    <m/>
    <m/>
    <m/>
    <m/>
    <m/>
    <m/>
    <m/>
    <m/>
    <m/>
    <m/>
    <m/>
    <m/>
    <m/>
    <m/>
    <m/>
    <m/>
    <m/>
    <m/>
    <m/>
    <m/>
    <m/>
    <m/>
    <m/>
    <m/>
    <m/>
    <m/>
    <m/>
    <m/>
    <m/>
    <m/>
    <m/>
    <m/>
    <m/>
    <m/>
    <m/>
    <m/>
    <m/>
    <m/>
    <m/>
    <m/>
    <m/>
    <m/>
    <m/>
    <m/>
    <m/>
    <m/>
    <m/>
    <m/>
    <m/>
    <m/>
    <m/>
    <m/>
    <m/>
    <m/>
    <m/>
    <m/>
    <m/>
    <m/>
    <m/>
    <m/>
    <m/>
    <m/>
    <m/>
    <m/>
    <m/>
    <m/>
    <m/>
    <m/>
    <m/>
    <m/>
    <m/>
    <m/>
    <m/>
    <m/>
    <m/>
    <m/>
    <m/>
    <n v="9"/>
    <n v="0"/>
    <n v="0"/>
    <n v="0"/>
    <n v="9"/>
    <s v="1 — 9"/>
    <n v="2744605"/>
    <n v="24701445"/>
    <s v="Home"/>
    <s v="Vehicle"/>
    <s v="Outdoors"/>
    <m/>
    <m/>
    <m/>
    <m/>
    <s v="front of house"/>
    <s v="Non-smoking adult"/>
    <m/>
    <m/>
    <s v="Elsewhere in US"/>
    <m/>
    <m/>
    <m/>
    <m/>
    <m/>
    <m/>
    <m/>
    <m/>
    <m/>
    <m/>
    <m/>
    <n v="1"/>
    <n v="0"/>
    <n v="0"/>
    <s v="No smoking sign"/>
    <m/>
    <m/>
    <m/>
    <s v="Comment by actor/actress"/>
    <s v="Jane Fonda to Felicity Huffman, sarcastically: Save your lies for something more important than cancer."/>
    <m/>
    <s v="Health of Smoker"/>
    <m/>
    <m/>
    <m/>
    <m/>
    <m/>
    <m/>
    <m/>
    <m/>
    <m/>
    <m/>
    <m/>
    <m/>
    <m/>
    <m/>
    <m/>
    <s v="cigarette"/>
    <s v="cigarette"/>
    <s v="cigarette"/>
    <s v="cigarette"/>
    <m/>
    <m/>
    <m/>
    <m/>
    <m/>
    <s v="Anti"/>
    <n v="2"/>
    <n v="0"/>
    <n v="6"/>
    <n v="3"/>
    <m/>
    <m/>
    <n v="0"/>
    <n v="1.57"/>
    <n v="3"/>
    <n v="1"/>
    <n v="1"/>
    <m/>
    <m/>
  </r>
  <r>
    <n v="49318"/>
    <s v="Shrek the Third"/>
    <d v="2007-05-18T00:00:00"/>
    <x v="5"/>
    <s v="T10"/>
    <n v="92"/>
    <s v="DreamWorks Anim"/>
    <x v="3"/>
    <m/>
    <x v="2"/>
    <n v="160000000"/>
    <n v="0"/>
    <m/>
    <n v="320706665"/>
    <s v="final"/>
    <n v="6.88"/>
    <n v="0"/>
    <n v="0"/>
    <n v="0"/>
    <n v="0"/>
    <s v="US"/>
    <s v="CA"/>
    <m/>
    <m/>
    <m/>
    <m/>
    <m/>
    <s v="Miller, Chris"/>
    <s v="Price, Jeffrey; Seaman, Peter S.; Steig, William"/>
    <m/>
    <s v="Andrews, Michael"/>
    <m/>
    <m/>
    <m/>
    <m/>
    <m/>
    <m/>
    <m/>
    <m/>
    <m/>
    <m/>
    <m/>
    <m/>
    <m/>
    <m/>
    <m/>
    <m/>
    <m/>
    <m/>
    <m/>
    <m/>
    <m/>
    <m/>
    <m/>
    <m/>
    <m/>
    <m/>
    <m/>
    <m/>
    <m/>
    <m/>
    <m/>
    <m/>
    <m/>
    <m/>
    <m/>
    <m/>
    <m/>
    <m/>
    <m/>
    <m/>
    <m/>
    <m/>
    <m/>
    <m/>
    <m/>
    <m/>
    <m/>
    <m/>
    <m/>
    <m/>
    <m/>
    <m/>
    <m/>
    <m/>
    <m/>
    <m/>
    <m/>
    <m/>
    <m/>
    <m/>
    <m/>
    <m/>
    <m/>
    <m/>
    <m/>
    <m/>
    <m/>
    <m/>
    <m/>
    <m/>
    <m/>
    <m/>
    <m/>
    <m/>
    <m/>
    <m/>
    <m/>
    <m/>
    <m/>
    <m/>
    <m/>
    <m/>
    <m/>
    <m/>
    <m/>
    <m/>
    <m/>
    <m/>
    <m/>
    <m/>
    <m/>
    <m/>
    <m/>
    <m/>
    <m/>
    <m/>
    <m/>
    <m/>
    <m/>
    <m/>
    <m/>
    <m/>
    <m/>
    <n v="0"/>
    <n v="0"/>
    <n v="0"/>
    <n v="0"/>
    <n v="0"/>
    <n v="0"/>
    <n v="46614341"/>
    <n v="0"/>
    <m/>
    <m/>
    <m/>
    <m/>
    <m/>
    <m/>
    <m/>
    <m/>
    <m/>
    <m/>
    <m/>
    <m/>
    <m/>
    <m/>
    <m/>
    <m/>
    <m/>
    <m/>
    <m/>
    <m/>
    <m/>
    <m/>
    <m/>
    <n v="0"/>
    <n v="0"/>
    <n v="0"/>
    <m/>
    <m/>
    <m/>
    <m/>
    <m/>
    <m/>
    <m/>
    <m/>
    <m/>
    <m/>
    <m/>
    <m/>
    <m/>
    <m/>
    <m/>
    <m/>
    <m/>
    <m/>
    <m/>
    <m/>
    <m/>
    <m/>
    <m/>
    <m/>
    <m/>
    <m/>
    <m/>
    <m/>
    <m/>
    <m/>
    <m/>
    <m/>
    <m/>
    <n v="0"/>
    <n v="0"/>
    <n v="0"/>
    <n v="0"/>
    <m/>
    <m/>
    <n v="0"/>
    <n v="0"/>
    <n v="1"/>
    <n v="1"/>
    <n v="1"/>
    <m/>
    <m/>
  </r>
  <r>
    <n v="49319"/>
    <s v="Waitress"/>
    <d v="2007-05-25T00:00:00"/>
    <x v="5"/>
    <s v="T10"/>
    <n v="107"/>
    <s v="Night and Day"/>
    <x v="5"/>
    <m/>
    <x v="0"/>
    <n v="2000000"/>
    <n v="0"/>
    <m/>
    <n v="19067631"/>
    <s v="final"/>
    <n v="6.88"/>
    <n v="0"/>
    <n v="1"/>
    <n v="0"/>
    <n v="0"/>
    <s v="US"/>
    <s v="CA"/>
    <m/>
    <m/>
    <m/>
    <m/>
    <s v="Roiff, Michael"/>
    <s v="Shelly, Adrienne"/>
    <s v="Shelly, Adrienne"/>
    <s v="Eagleton, Erin"/>
    <s v="Davey, Annette"/>
    <s v="Hines, Cheryl"/>
    <s v="star"/>
    <s v="Cigarette"/>
    <s v="30+"/>
    <s v="Female"/>
    <s v="Caucasian"/>
    <m/>
    <s v="Good guy"/>
    <m/>
    <m/>
    <m/>
    <m/>
    <m/>
    <m/>
    <m/>
    <m/>
    <m/>
    <m/>
    <m/>
    <m/>
    <m/>
    <m/>
    <m/>
    <m/>
    <m/>
    <m/>
    <m/>
    <m/>
    <m/>
    <m/>
    <m/>
    <m/>
    <m/>
    <m/>
    <m/>
    <m/>
    <m/>
    <m/>
    <m/>
    <m/>
    <m/>
    <m/>
    <m/>
    <m/>
    <m/>
    <m/>
    <m/>
    <m/>
    <m/>
    <m/>
    <m/>
    <m/>
    <m/>
    <m/>
    <m/>
    <m/>
    <m/>
    <m/>
    <m/>
    <m/>
    <m/>
    <m/>
    <m/>
    <m/>
    <m/>
    <m/>
    <m/>
    <m/>
    <m/>
    <m/>
    <m/>
    <m/>
    <m/>
    <m/>
    <m/>
    <m/>
    <m/>
    <m/>
    <m/>
    <m/>
    <m/>
    <m/>
    <m/>
    <m/>
    <m/>
    <m/>
    <m/>
    <m/>
    <m/>
    <m/>
    <m/>
    <m/>
    <m/>
    <m/>
    <m/>
    <m/>
    <m/>
    <m/>
    <m/>
    <m/>
    <m/>
    <m/>
    <m/>
    <n v="14"/>
    <n v="0"/>
    <n v="0"/>
    <n v="0"/>
    <n v="14"/>
    <s v="10 — 29"/>
    <n v="2771458"/>
    <n v="38800412"/>
    <s v="Outdoors"/>
    <m/>
    <m/>
    <m/>
    <m/>
    <m/>
    <m/>
    <s v="front of diner"/>
    <s v="Non-smoking adult"/>
    <s v="Pregnant/ill person"/>
    <m/>
    <s v="Elsewhere in US"/>
    <m/>
    <m/>
    <m/>
    <m/>
    <m/>
    <m/>
    <m/>
    <m/>
    <m/>
    <m/>
    <m/>
    <n v="1"/>
    <n v="0"/>
    <n v="0"/>
    <m/>
    <m/>
    <m/>
    <m/>
    <m/>
    <m/>
    <m/>
    <m/>
    <m/>
    <m/>
    <m/>
    <m/>
    <m/>
    <m/>
    <m/>
    <m/>
    <m/>
    <m/>
    <m/>
    <m/>
    <m/>
    <m/>
    <m/>
    <m/>
    <s v="cigarette"/>
    <s v="cigarette"/>
    <s v="cigarette"/>
    <m/>
    <m/>
    <m/>
    <m/>
    <m/>
    <s v="Neutral"/>
    <n v="4"/>
    <n v="2"/>
    <n v="4"/>
    <n v="1"/>
    <s v="Tobacco use around pregnant/ill person"/>
    <s v="use near child/pregnant/ill person"/>
    <n v="0"/>
    <n v="1.6"/>
    <n v="6"/>
    <n v="1"/>
    <n v="1"/>
    <m/>
    <s v="There was an ashtray w/ a butt in it in the restaurant. However, it wasn't counted as an indoor incident since it wasn't burning."/>
  </r>
  <r>
    <n v="49320"/>
    <s v="Pirates of the Caribbean: At World's End"/>
    <d v="2007-05-25T00:00:00"/>
    <x v="5"/>
    <s v="T10"/>
    <n v="168"/>
    <s v="Bruckheimer"/>
    <x v="1"/>
    <m/>
    <x v="0"/>
    <n v="300000000"/>
    <n v="0"/>
    <m/>
    <n v="309404152"/>
    <s v="final"/>
    <n v="6.88"/>
    <n v="0"/>
    <n v="0"/>
    <n v="0"/>
    <n v="0"/>
    <s v="US"/>
    <s v="CA"/>
    <m/>
    <m/>
    <m/>
    <m/>
    <s v="Bruckheimer, Jerry"/>
    <s v="Verbinski, Gore"/>
    <s v="Elliott, Ted; Rossio, Terry; Beattie, Stuart; Wolpert, Jay"/>
    <s v="Peck, Kris"/>
    <s v="Rivkin, Stephen E."/>
    <m/>
    <m/>
    <m/>
    <m/>
    <m/>
    <m/>
    <m/>
    <m/>
    <m/>
    <m/>
    <m/>
    <m/>
    <m/>
    <m/>
    <m/>
    <m/>
    <m/>
    <m/>
    <m/>
    <m/>
    <m/>
    <m/>
    <m/>
    <m/>
    <m/>
    <m/>
    <m/>
    <m/>
    <m/>
    <m/>
    <m/>
    <m/>
    <m/>
    <m/>
    <m/>
    <m/>
    <m/>
    <m/>
    <m/>
    <m/>
    <m/>
    <m/>
    <m/>
    <m/>
    <m/>
    <m/>
    <m/>
    <m/>
    <m/>
    <m/>
    <m/>
    <m/>
    <m/>
    <m/>
    <m/>
    <m/>
    <m/>
    <m/>
    <m/>
    <m/>
    <m/>
    <m/>
    <m/>
    <m/>
    <m/>
    <m/>
    <m/>
    <m/>
    <m/>
    <m/>
    <m/>
    <m/>
    <m/>
    <m/>
    <m/>
    <m/>
    <m/>
    <m/>
    <m/>
    <m/>
    <m/>
    <m/>
    <m/>
    <m/>
    <m/>
    <m/>
    <m/>
    <m/>
    <m/>
    <m/>
    <m/>
    <m/>
    <m/>
    <m/>
    <m/>
    <m/>
    <m/>
    <m/>
    <m/>
    <m/>
    <m/>
    <m/>
    <m/>
    <n v="0"/>
    <n v="0"/>
    <n v="0"/>
    <n v="0"/>
    <n v="0"/>
    <n v="0"/>
    <n v="44971534"/>
    <n v="0"/>
    <m/>
    <m/>
    <m/>
    <m/>
    <m/>
    <m/>
    <m/>
    <m/>
    <m/>
    <m/>
    <m/>
    <m/>
    <m/>
    <m/>
    <m/>
    <m/>
    <m/>
    <m/>
    <m/>
    <m/>
    <m/>
    <m/>
    <m/>
    <n v="0"/>
    <n v="0"/>
    <n v="0"/>
    <m/>
    <m/>
    <m/>
    <m/>
    <m/>
    <m/>
    <m/>
    <m/>
    <m/>
    <m/>
    <m/>
    <m/>
    <m/>
    <m/>
    <m/>
    <m/>
    <m/>
    <m/>
    <m/>
    <m/>
    <m/>
    <m/>
    <m/>
    <m/>
    <m/>
    <m/>
    <m/>
    <m/>
    <m/>
    <m/>
    <m/>
    <m/>
    <m/>
    <n v="0"/>
    <n v="0"/>
    <n v="0"/>
    <n v="0"/>
    <m/>
    <m/>
    <n v="0"/>
    <n v="0"/>
    <n v="1"/>
    <n v="1"/>
    <n v="1"/>
    <m/>
    <m/>
  </r>
  <r>
    <n v="49321"/>
    <s v="Bug"/>
    <d v="2007-05-25T00:00:00"/>
    <x v="5"/>
    <s v="T10"/>
    <n v="102"/>
    <s v="DMK"/>
    <x v="0"/>
    <s v="Lionsgate"/>
    <x v="1"/>
    <n v="4000000"/>
    <n v="0"/>
    <m/>
    <n v="7006708"/>
    <s v="final"/>
    <n v="6.88"/>
    <n v="0"/>
    <n v="1"/>
    <n v="0"/>
    <n v="0"/>
    <s v="US"/>
    <s v="LA"/>
    <m/>
    <m/>
    <m/>
    <m/>
    <s v="Anderson, Kimberly C.; Burns, Michael; Huckabay, Gary; Petal, Malcolm"/>
    <s v="Friedkin, William"/>
    <s v="Letts, Tracy"/>
    <s v="Rolland, Michelle"/>
    <s v="Navarro, Darrin"/>
    <s v="Judd, Ashley"/>
    <s v="star"/>
    <s v="Cigarette"/>
    <s v="30+"/>
    <s v="Female"/>
    <s v="Caucasian"/>
    <m/>
    <s v="Good guy"/>
    <s v="Connick, Jr., Harry"/>
    <s v="star"/>
    <s v="Cigarette"/>
    <s v="30+"/>
    <s v="Male"/>
    <s v="Caucasian"/>
    <m/>
    <s v="Bad guy"/>
    <s v="Non-IMDb, Extra"/>
    <s v="extra"/>
    <s v="Cigarette"/>
    <s v="20-30"/>
    <s v="Female"/>
    <s v="Caucasian"/>
    <m/>
    <m/>
    <s v="Non-IMDb, Extra"/>
    <s v="extra"/>
    <s v="Cigarette"/>
    <s v="20-30"/>
    <s v="Female"/>
    <s v="Caucasian"/>
    <m/>
    <m/>
    <s v="Non-IMDb, Extra"/>
    <s v="extra"/>
    <s v="Cigarette"/>
    <s v="20-30"/>
    <s v="Male"/>
    <s v="Caucasian"/>
    <m/>
    <m/>
    <m/>
    <m/>
    <m/>
    <m/>
    <m/>
    <m/>
    <m/>
    <m/>
    <m/>
    <m/>
    <m/>
    <m/>
    <m/>
    <m/>
    <m/>
    <m/>
    <m/>
    <m/>
    <m/>
    <m/>
    <m/>
    <m/>
    <m/>
    <m/>
    <m/>
    <m/>
    <m/>
    <m/>
    <m/>
    <m/>
    <m/>
    <m/>
    <m/>
    <m/>
    <m/>
    <m/>
    <m/>
    <m/>
    <m/>
    <m/>
    <m/>
    <m/>
    <m/>
    <m/>
    <m/>
    <m/>
    <m/>
    <m/>
    <m/>
    <m/>
    <m/>
    <m/>
    <m/>
    <m/>
    <m/>
    <m/>
    <m/>
    <m/>
    <m/>
    <m/>
    <m/>
    <m/>
    <m/>
    <n v="46"/>
    <n v="0"/>
    <n v="0"/>
    <n v="0"/>
    <n v="46"/>
    <s v="30 — 49"/>
    <n v="1018417"/>
    <n v="46847182"/>
    <s v="Workplace"/>
    <s v="Bar/nightclub"/>
    <s v="Hotel/motel"/>
    <m/>
    <m/>
    <m/>
    <m/>
    <m/>
    <s v="Non-smoking adult"/>
    <m/>
    <m/>
    <s v="Elsewhere in US"/>
    <m/>
    <m/>
    <m/>
    <m/>
    <m/>
    <m/>
    <m/>
    <m/>
    <m/>
    <m/>
    <m/>
    <n v="2"/>
    <n v="0"/>
    <n v="3"/>
    <m/>
    <m/>
    <m/>
    <m/>
    <m/>
    <m/>
    <m/>
    <m/>
    <m/>
    <m/>
    <m/>
    <m/>
    <m/>
    <m/>
    <m/>
    <m/>
    <m/>
    <s v="cigarette"/>
    <m/>
    <m/>
    <m/>
    <s v="cigarette"/>
    <m/>
    <m/>
    <s v="cigarette"/>
    <s v="cigarette"/>
    <s v="cigarette"/>
    <s v="cigarette"/>
    <s v="cigarette"/>
    <m/>
    <m/>
    <m/>
    <s v="Pro"/>
    <n v="6"/>
    <n v="6"/>
    <n v="6"/>
    <n v="3"/>
    <m/>
    <m/>
    <n v="0"/>
    <n v="3"/>
    <n v="4"/>
    <n v="1"/>
    <n v="1"/>
    <m/>
    <m/>
  </r>
  <r>
    <n v="49322"/>
    <s v="Gracie"/>
    <d v="2007-06-01T00:00:00"/>
    <x v="5"/>
    <s v="T10"/>
    <n v="95"/>
    <s v="Elevation"/>
    <x v="4"/>
    <m/>
    <x v="0"/>
    <n v="9000000"/>
    <n v="0"/>
    <m/>
    <n v="2955039"/>
    <s v="final"/>
    <n v="6.88"/>
    <n v="0"/>
    <n v="1"/>
    <n v="0"/>
    <n v="0"/>
    <s v="US"/>
    <s v="NJ"/>
    <m/>
    <m/>
    <m/>
    <m/>
    <s v="Guggenheim, Davis; Shue, Andrew; Shue, Elisabeth"/>
    <s v="Guggenheim, Davis"/>
    <s v="Peterson, Lisa Marie; Janszen, Karen"/>
    <s v="Pavon, Jose"/>
    <s v="Clark, David S."/>
    <s v="Garro, Julia"/>
    <s v="credited non-star"/>
    <s v="Cigarette"/>
    <s v="Teen"/>
    <s v="Female"/>
    <s v="Caucasian"/>
    <m/>
    <m/>
    <s v="Schroeder, Carly"/>
    <s v="star"/>
    <s v="Cigarette"/>
    <s v="Teen"/>
    <s v="Female"/>
    <s v="Caucasian"/>
    <m/>
    <m/>
    <s v="Non-IMDb, Extra"/>
    <s v="extra"/>
    <s v="Cigarette"/>
    <s v="20-30"/>
    <s v="Female"/>
    <s v="Caucasian"/>
    <m/>
    <m/>
    <m/>
    <m/>
    <m/>
    <m/>
    <m/>
    <m/>
    <m/>
    <m/>
    <m/>
    <m/>
    <m/>
    <m/>
    <m/>
    <m/>
    <m/>
    <m/>
    <m/>
    <m/>
    <m/>
    <m/>
    <m/>
    <m/>
    <m/>
    <m/>
    <m/>
    <m/>
    <m/>
    <m/>
    <m/>
    <m/>
    <m/>
    <m/>
    <m/>
    <m/>
    <m/>
    <m/>
    <m/>
    <m/>
    <m/>
    <m/>
    <m/>
    <m/>
    <m/>
    <m/>
    <m/>
    <m/>
    <m/>
    <m/>
    <m/>
    <m/>
    <m/>
    <m/>
    <m/>
    <m/>
    <m/>
    <m/>
    <m/>
    <m/>
    <m/>
    <m/>
    <m/>
    <m/>
    <m/>
    <m/>
    <m/>
    <m/>
    <m/>
    <m/>
    <m/>
    <m/>
    <m/>
    <m/>
    <m/>
    <m/>
    <m/>
    <m/>
    <m/>
    <m/>
    <m/>
    <n v="12"/>
    <n v="0"/>
    <n v="0"/>
    <n v="0"/>
    <n v="12"/>
    <s v="10 — 29"/>
    <n v="429511"/>
    <n v="5154132"/>
    <s v="Outdoors"/>
    <m/>
    <m/>
    <m/>
    <m/>
    <m/>
    <s v="beach restaurant"/>
    <s v="roof of soccer stadium, porch"/>
    <s v="Non-smoking adult"/>
    <m/>
    <m/>
    <s v="Elsewhere in US"/>
    <m/>
    <m/>
    <m/>
    <m/>
    <m/>
    <m/>
    <m/>
    <m/>
    <m/>
    <m/>
    <m/>
    <n v="1"/>
    <n v="1"/>
    <n v="1"/>
    <m/>
    <m/>
    <m/>
    <m/>
    <m/>
    <m/>
    <m/>
    <m/>
    <m/>
    <m/>
    <m/>
    <m/>
    <m/>
    <m/>
    <m/>
    <m/>
    <m/>
    <m/>
    <s v="cigarette"/>
    <m/>
    <m/>
    <s v="cigarette"/>
    <m/>
    <s v="cigarette"/>
    <s v="cigarette"/>
    <m/>
    <m/>
    <m/>
    <m/>
    <m/>
    <m/>
    <m/>
    <s v="Pro"/>
    <n v="4"/>
    <n v="6"/>
    <n v="6"/>
    <n v="1"/>
    <s v="Tobacco use by person under 18"/>
    <s v="minor; minor"/>
    <n v="0"/>
    <n v="2.42"/>
    <n v="6"/>
    <n v="1"/>
    <n v="1"/>
    <m/>
    <m/>
  </r>
  <r>
    <n v="49323"/>
    <s v="Knocked Up"/>
    <d v="2007-06-01T00:00:00"/>
    <x v="5"/>
    <s v="T10"/>
    <n v="129"/>
    <s v="Apatow"/>
    <x v="2"/>
    <m/>
    <x v="1"/>
    <n v="30000000"/>
    <n v="0"/>
    <m/>
    <n v="148734225"/>
    <s v="final"/>
    <n v="6.88"/>
    <n v="0"/>
    <n v="1"/>
    <n v="0"/>
    <n v="0"/>
    <s v="US"/>
    <s v="CA"/>
    <m/>
    <m/>
    <m/>
    <m/>
    <s v="Apatow, Judd; Townsend, Clayton; Robertson, Shauna"/>
    <s v="Apatow, Judd"/>
    <s v="Apatow, Judd"/>
    <s v="Mannion, Sean"/>
    <s v="Alpert, Craig"/>
    <s v="Segel, Jason"/>
    <s v="credited non-star"/>
    <s v="Cigarette"/>
    <s v="20-30"/>
    <s v="Male"/>
    <s v="Caucasian"/>
    <m/>
    <s v="Good guy"/>
    <m/>
    <m/>
    <m/>
    <m/>
    <m/>
    <m/>
    <m/>
    <m/>
    <m/>
    <m/>
    <m/>
    <m/>
    <m/>
    <m/>
    <m/>
    <m/>
    <m/>
    <m/>
    <m/>
    <m/>
    <m/>
    <m/>
    <m/>
    <m/>
    <m/>
    <m/>
    <m/>
    <m/>
    <m/>
    <m/>
    <m/>
    <m/>
    <m/>
    <m/>
    <m/>
    <m/>
    <m/>
    <m/>
    <m/>
    <m/>
    <m/>
    <m/>
    <m/>
    <m/>
    <m/>
    <m/>
    <m/>
    <m/>
    <m/>
    <m/>
    <m/>
    <m/>
    <m/>
    <m/>
    <m/>
    <m/>
    <m/>
    <m/>
    <m/>
    <m/>
    <m/>
    <m/>
    <m/>
    <m/>
    <m/>
    <m/>
    <m/>
    <m/>
    <m/>
    <m/>
    <m/>
    <m/>
    <m/>
    <m/>
    <m/>
    <m/>
    <m/>
    <m/>
    <m/>
    <m/>
    <m/>
    <m/>
    <m/>
    <m/>
    <m/>
    <m/>
    <m/>
    <m/>
    <m/>
    <m/>
    <m/>
    <m/>
    <m/>
    <m/>
    <m/>
    <n v="1"/>
    <n v="0"/>
    <n v="0"/>
    <n v="0"/>
    <n v="1"/>
    <s v="1 — 9"/>
    <n v="21618347"/>
    <n v="21618347"/>
    <s v="Outdoors"/>
    <m/>
    <m/>
    <m/>
    <m/>
    <m/>
    <m/>
    <s v="front of house"/>
    <s v="Non-smoking adult"/>
    <m/>
    <m/>
    <s v="California"/>
    <m/>
    <m/>
    <m/>
    <m/>
    <m/>
    <m/>
    <m/>
    <m/>
    <m/>
    <m/>
    <m/>
    <n v="0"/>
    <n v="1"/>
    <n v="0"/>
    <s v="Comment by actor/actress"/>
    <s v="OBGYN badgers pregnant patient into admitting that she smoked in the past"/>
    <m/>
    <m/>
    <m/>
    <m/>
    <m/>
    <m/>
    <m/>
    <m/>
    <m/>
    <m/>
    <m/>
    <m/>
    <m/>
    <m/>
    <m/>
    <m/>
    <m/>
    <m/>
    <m/>
    <m/>
    <m/>
    <m/>
    <s v="cigarette"/>
    <m/>
    <m/>
    <m/>
    <m/>
    <s v="cigarette"/>
    <m/>
    <m/>
    <s v="Neutral"/>
    <n v="2"/>
    <n v="2"/>
    <n v="4"/>
    <n v="1"/>
    <m/>
    <m/>
    <n v="0"/>
    <n v="1.29"/>
    <n v="2"/>
    <n v="1"/>
    <n v="1"/>
    <m/>
    <m/>
  </r>
  <r>
    <n v="49324"/>
    <s v="Mr. Brooks"/>
    <d v="2007-06-01T00:00:00"/>
    <x v="5"/>
    <s v="T10"/>
    <n v="120"/>
    <s v="Relativity"/>
    <x v="0"/>
    <s v="MGM"/>
    <x v="1"/>
    <n v="20000000"/>
    <n v="0"/>
    <m/>
    <n v="28476219"/>
    <s v="final"/>
    <n v="6.88"/>
    <n v="0"/>
    <n v="1"/>
    <n v="0"/>
    <n v="0"/>
    <s v="US"/>
    <s v="LA"/>
    <m/>
    <m/>
    <m/>
    <m/>
    <s v="Costner, Kevin; Gidean, Raynold"/>
    <s v="Evans, Bruce A."/>
    <s v="Evans, Bruce A.; Gidean, Raynold"/>
    <s v="Grady, Dwayne"/>
    <s v="Wright, Miklos"/>
    <s v="Non-IMDb, Extra"/>
    <s v="extra"/>
    <s v="Cigarette"/>
    <s v="30+"/>
    <s v="Male"/>
    <s v="Caucasian"/>
    <m/>
    <m/>
    <s v="Non-IMDb, Extra"/>
    <s v="extra"/>
    <s v="Cigarette"/>
    <s v="30+"/>
    <s v="Male"/>
    <s v="African American"/>
    <m/>
    <m/>
    <m/>
    <m/>
    <m/>
    <m/>
    <m/>
    <m/>
    <m/>
    <m/>
    <m/>
    <m/>
    <m/>
    <m/>
    <m/>
    <m/>
    <m/>
    <m/>
    <m/>
    <m/>
    <m/>
    <m/>
    <m/>
    <m/>
    <m/>
    <m/>
    <m/>
    <m/>
    <m/>
    <m/>
    <m/>
    <m/>
    <m/>
    <m/>
    <m/>
    <m/>
    <m/>
    <m/>
    <m/>
    <m/>
    <m/>
    <m/>
    <m/>
    <m/>
    <m/>
    <m/>
    <m/>
    <m/>
    <m/>
    <m/>
    <m/>
    <m/>
    <m/>
    <m/>
    <m/>
    <m/>
    <m/>
    <m/>
    <m/>
    <m/>
    <m/>
    <m/>
    <m/>
    <m/>
    <m/>
    <m/>
    <m/>
    <m/>
    <m/>
    <m/>
    <m/>
    <m/>
    <m/>
    <m/>
    <m/>
    <m/>
    <m/>
    <m/>
    <m/>
    <m/>
    <m/>
    <m/>
    <m/>
    <m/>
    <m/>
    <m/>
    <m/>
    <m/>
    <m/>
    <n v="2"/>
    <n v="0"/>
    <n v="0"/>
    <n v="0"/>
    <n v="2"/>
    <s v="1 — 9"/>
    <n v="4138985"/>
    <n v="8277970"/>
    <s v="Outdoors"/>
    <m/>
    <m/>
    <m/>
    <m/>
    <m/>
    <m/>
    <s v="outside drugstore, outside church AA meeting"/>
    <s v="Non-smoking adult"/>
    <m/>
    <m/>
    <s v="Elsewhere in US"/>
    <m/>
    <m/>
    <m/>
    <m/>
    <m/>
    <m/>
    <m/>
    <m/>
    <m/>
    <m/>
    <m/>
    <n v="0"/>
    <n v="0"/>
    <n v="2"/>
    <m/>
    <m/>
    <m/>
    <m/>
    <m/>
    <m/>
    <m/>
    <m/>
    <m/>
    <m/>
    <m/>
    <m/>
    <m/>
    <m/>
    <m/>
    <m/>
    <m/>
    <m/>
    <m/>
    <m/>
    <m/>
    <m/>
    <m/>
    <m/>
    <m/>
    <s v="cigarette"/>
    <s v="cigarette"/>
    <m/>
    <m/>
    <m/>
    <m/>
    <m/>
    <s v="Neutral"/>
    <n v="2"/>
    <n v="2"/>
    <n v="2"/>
    <n v="2"/>
    <m/>
    <m/>
    <n v="0"/>
    <n v="1.1399999999999999"/>
    <n v="2"/>
    <n v="1"/>
    <n v="1"/>
    <m/>
    <m/>
  </r>
  <r>
    <n v="49325"/>
    <s v="Ocean's Thirteen"/>
    <d v="2007-06-08T00:00:00"/>
    <x v="5"/>
    <s v="T10"/>
    <n v="122"/>
    <s v="Weintraub"/>
    <x v="4"/>
    <m/>
    <x v="0"/>
    <n v="85000000"/>
    <n v="0"/>
    <m/>
    <n v="117144465"/>
    <s v="final"/>
    <n v="6.88"/>
    <n v="0"/>
    <n v="1"/>
    <n v="0"/>
    <n v="0"/>
    <s v="US"/>
    <s v="CA"/>
    <m/>
    <m/>
    <m/>
    <m/>
    <m/>
    <s v="Soderbergh, Steven"/>
    <s v="Koppelman, Brian; Levein, David"/>
    <s v="Miller, Robin L."/>
    <s v="Mirrione, Stephen"/>
    <s v="Garcia, Andy"/>
    <s v="credited non-star"/>
    <s v="Cigar"/>
    <s v="30+"/>
    <s v="Male"/>
    <s v="Caucasian"/>
    <m/>
    <m/>
    <s v="Cheadle, Don"/>
    <s v="credited non-star"/>
    <s v="Cigar"/>
    <s v="30+"/>
    <s v="Male"/>
    <s v="African American"/>
    <m/>
    <s v="Good guy"/>
    <s v="Gould, Elliot"/>
    <s v="credited non-star"/>
    <s v="Cigar"/>
    <s v="30+"/>
    <s v="Male"/>
    <s v="Caucasian"/>
    <m/>
    <s v="Good guy"/>
    <s v="Non-IMDb, Extra"/>
    <s v="extra"/>
    <s v="Cigarette"/>
    <s v="30+"/>
    <s v="Male"/>
    <s v="Caucasian"/>
    <m/>
    <m/>
    <m/>
    <m/>
    <m/>
    <m/>
    <m/>
    <m/>
    <m/>
    <m/>
    <m/>
    <m/>
    <m/>
    <m/>
    <m/>
    <m/>
    <m/>
    <m/>
    <m/>
    <m/>
    <m/>
    <m/>
    <m/>
    <m/>
    <m/>
    <m/>
    <m/>
    <m/>
    <m/>
    <m/>
    <m/>
    <m/>
    <m/>
    <m/>
    <m/>
    <m/>
    <m/>
    <m/>
    <m/>
    <m/>
    <m/>
    <m/>
    <m/>
    <m/>
    <m/>
    <m/>
    <m/>
    <m/>
    <m/>
    <m/>
    <m/>
    <m/>
    <m/>
    <m/>
    <m/>
    <m/>
    <m/>
    <m/>
    <m/>
    <m/>
    <m/>
    <m/>
    <m/>
    <m/>
    <m/>
    <m/>
    <m/>
    <m/>
    <m/>
    <m/>
    <m/>
    <m/>
    <m/>
    <n v="1"/>
    <n v="15"/>
    <n v="0"/>
    <n v="0"/>
    <n v="16"/>
    <s v="10 — 29"/>
    <n v="17026812"/>
    <n v="272428992"/>
    <s v="Workplace"/>
    <s v="Hotel/motel"/>
    <s v="Outdoors"/>
    <m/>
    <m/>
    <m/>
    <m/>
    <s v="outside casino"/>
    <s v="Non-smoking adult"/>
    <m/>
    <m/>
    <s v="Elsewhere in US"/>
    <m/>
    <m/>
    <m/>
    <m/>
    <m/>
    <m/>
    <m/>
    <m/>
    <m/>
    <m/>
    <m/>
    <n v="0"/>
    <n v="3"/>
    <n v="1"/>
    <m/>
    <m/>
    <m/>
    <m/>
    <m/>
    <m/>
    <m/>
    <m/>
    <m/>
    <m/>
    <m/>
    <m/>
    <m/>
    <m/>
    <m/>
    <m/>
    <m/>
    <m/>
    <m/>
    <s v="cigar"/>
    <m/>
    <m/>
    <s v="cigar"/>
    <m/>
    <s v="cigar"/>
    <s v="cigar"/>
    <m/>
    <m/>
    <m/>
    <s v="cigarette"/>
    <m/>
    <m/>
    <s v="Pro"/>
    <n v="4"/>
    <n v="6"/>
    <n v="4"/>
    <n v="3"/>
    <m/>
    <m/>
    <n v="0"/>
    <n v="2.2400000000000002"/>
    <n v="3"/>
    <n v="1"/>
    <n v="1"/>
    <m/>
    <m/>
  </r>
  <r>
    <n v="49326"/>
    <s v="Hostel: Part II"/>
    <d v="2007-06-08T00:00:00"/>
    <x v="5"/>
    <s v="T10"/>
    <n v="93"/>
    <s v="Raw Nerve"/>
    <x v="0"/>
    <s v="Lionsgate"/>
    <x v="1"/>
    <n v="10000000"/>
    <n v="0"/>
    <m/>
    <n v="17544812"/>
    <s v="final"/>
    <n v="6.88"/>
    <n v="0"/>
    <n v="1"/>
    <n v="0"/>
    <n v="0"/>
    <s v="Czech Republic"/>
    <m/>
    <m/>
    <m/>
    <m/>
    <m/>
    <s v="Roth, Eli; Briggs, Chris; Fleiss, Mike"/>
    <s v="Roth, Eli"/>
    <s v="Roth, Eli"/>
    <s v="Babik, Milan"/>
    <s v="Folsey, Jr., George"/>
    <s v="Phillips, Bijou"/>
    <s v="star"/>
    <s v="Cigarette"/>
    <s v="20-30"/>
    <s v="Female"/>
    <s v="Caucasian"/>
    <m/>
    <s v="Good guy"/>
    <s v="Jordanova, Vera"/>
    <s v="star"/>
    <s v="Cigarette"/>
    <s v="20-30"/>
    <s v="Female"/>
    <s v="Caucasian"/>
    <m/>
    <s v="Bad guy"/>
    <s v="Non-IMDb, Extra"/>
    <s v="credited non-star"/>
    <s v="Cigarette"/>
    <s v="30+"/>
    <s v="Male"/>
    <s v="Caucasian"/>
    <m/>
    <m/>
    <s v="Non-IMDb, Extra"/>
    <s v="credited non-star"/>
    <s v="Cigarette"/>
    <s v="30+"/>
    <s v="Male"/>
    <s v="Caucasian"/>
    <m/>
    <m/>
    <s v="Non-IMDb, Extra"/>
    <s v="credited non-star"/>
    <s v="Cigarette"/>
    <s v="30+"/>
    <s v="Male"/>
    <s v="Caucasian"/>
    <m/>
    <m/>
    <s v="Non-IMDb, Extra"/>
    <s v="extra"/>
    <s v="Cigarette"/>
    <s v="30+"/>
    <s v="Unidentified"/>
    <s v="Caucasian"/>
    <m/>
    <m/>
    <s v="Non-IMDb, Extra"/>
    <s v="extra"/>
    <s v="Cigarette"/>
    <m/>
    <s v="Unidentified"/>
    <s v="Caucasian"/>
    <m/>
    <m/>
    <m/>
    <m/>
    <m/>
    <m/>
    <m/>
    <m/>
    <m/>
    <m/>
    <m/>
    <m/>
    <m/>
    <m/>
    <m/>
    <m/>
    <m/>
    <m/>
    <m/>
    <m/>
    <m/>
    <m/>
    <m/>
    <m/>
    <m/>
    <m/>
    <m/>
    <m/>
    <m/>
    <m/>
    <m/>
    <m/>
    <m/>
    <m/>
    <m/>
    <m/>
    <m/>
    <m/>
    <m/>
    <m/>
    <m/>
    <m/>
    <m/>
    <m/>
    <m/>
    <m/>
    <m/>
    <m/>
    <m/>
    <n v="22"/>
    <n v="0"/>
    <n v="0"/>
    <n v="0"/>
    <n v="22"/>
    <s v="10 — 29"/>
    <n v="2550118"/>
    <n v="56102596"/>
    <s v="Bar/nightclub"/>
    <s v="Outdoors"/>
    <m/>
    <m/>
    <m/>
    <m/>
    <m/>
    <s v="street"/>
    <s v="Non-smoking adult"/>
    <m/>
    <m/>
    <s v="Outside of US"/>
    <m/>
    <m/>
    <m/>
    <m/>
    <m/>
    <m/>
    <m/>
    <m/>
    <m/>
    <m/>
    <m/>
    <n v="2"/>
    <n v="3"/>
    <n v="2"/>
    <m/>
    <m/>
    <m/>
    <m/>
    <m/>
    <m/>
    <m/>
    <m/>
    <m/>
    <m/>
    <m/>
    <m/>
    <m/>
    <m/>
    <m/>
    <m/>
    <m/>
    <s v="cigarette"/>
    <s v="cigarette"/>
    <m/>
    <m/>
    <s v="cigarette"/>
    <s v="cigarette"/>
    <m/>
    <m/>
    <s v="cigarette"/>
    <m/>
    <s v="cigarette"/>
    <m/>
    <m/>
    <m/>
    <m/>
    <s v="Pro"/>
    <n v="4"/>
    <n v="6"/>
    <n v="6"/>
    <n v="3"/>
    <m/>
    <m/>
    <n v="0"/>
    <n v="2.71"/>
    <n v="4"/>
    <n v="1"/>
    <n v="1"/>
    <m/>
    <m/>
  </r>
  <r>
    <n v="49327"/>
    <s v="Surf's Up"/>
    <d v="2007-06-08T00:00:00"/>
    <x v="5"/>
    <s v="T10"/>
    <n v="85"/>
    <s v="Sony Anim"/>
    <x v="6"/>
    <m/>
    <x v="2"/>
    <n v="85000000"/>
    <n v="0"/>
    <m/>
    <n v="58867694"/>
    <s v="final"/>
    <n v="6.88"/>
    <n v="0"/>
    <n v="0"/>
    <n v="0"/>
    <n v="0"/>
    <s v="US"/>
    <s v="CA"/>
    <m/>
    <m/>
    <m/>
    <m/>
    <s v="Jenkins, Christopher"/>
    <s v="Brannon, Ash"/>
    <s v="Addario, Lisa; Darren, Christian; Rhymer, Don; Syracuse, Joe"/>
    <m/>
    <s v="Bilancio, Ivan"/>
    <m/>
    <m/>
    <m/>
    <m/>
    <m/>
    <m/>
    <m/>
    <m/>
    <m/>
    <m/>
    <m/>
    <m/>
    <m/>
    <m/>
    <m/>
    <m/>
    <m/>
    <m/>
    <m/>
    <m/>
    <m/>
    <m/>
    <m/>
    <m/>
    <m/>
    <m/>
    <m/>
    <m/>
    <m/>
    <m/>
    <m/>
    <m/>
    <m/>
    <m/>
    <m/>
    <m/>
    <m/>
    <m/>
    <m/>
    <m/>
    <m/>
    <m/>
    <m/>
    <m/>
    <m/>
    <m/>
    <m/>
    <m/>
    <m/>
    <m/>
    <m/>
    <m/>
    <m/>
    <m/>
    <m/>
    <m/>
    <m/>
    <m/>
    <m/>
    <m/>
    <m/>
    <m/>
    <m/>
    <m/>
    <m/>
    <m/>
    <m/>
    <m/>
    <m/>
    <m/>
    <m/>
    <m/>
    <m/>
    <m/>
    <m/>
    <m/>
    <m/>
    <m/>
    <m/>
    <m/>
    <m/>
    <m/>
    <m/>
    <m/>
    <m/>
    <m/>
    <m/>
    <m/>
    <m/>
    <m/>
    <m/>
    <m/>
    <m/>
    <m/>
    <m/>
    <m/>
    <m/>
    <m/>
    <m/>
    <m/>
    <m/>
    <m/>
    <m/>
    <n v="0"/>
    <n v="0"/>
    <n v="0"/>
    <n v="0"/>
    <n v="0"/>
    <n v="0"/>
    <n v="8556351"/>
    <n v="0"/>
    <m/>
    <m/>
    <m/>
    <m/>
    <m/>
    <m/>
    <m/>
    <m/>
    <m/>
    <m/>
    <m/>
    <m/>
    <m/>
    <m/>
    <m/>
    <m/>
    <m/>
    <m/>
    <m/>
    <m/>
    <m/>
    <m/>
    <m/>
    <n v="0"/>
    <n v="0"/>
    <n v="0"/>
    <m/>
    <m/>
    <m/>
    <m/>
    <m/>
    <m/>
    <m/>
    <m/>
    <m/>
    <m/>
    <m/>
    <m/>
    <m/>
    <m/>
    <m/>
    <m/>
    <m/>
    <m/>
    <m/>
    <m/>
    <m/>
    <m/>
    <m/>
    <m/>
    <m/>
    <m/>
    <m/>
    <m/>
    <m/>
    <m/>
    <m/>
    <m/>
    <m/>
    <n v="0"/>
    <n v="0"/>
    <n v="0"/>
    <n v="0"/>
    <m/>
    <m/>
    <n v="0"/>
    <n v="0"/>
    <n v="1"/>
    <n v="1"/>
    <n v="1"/>
    <m/>
    <m/>
  </r>
  <r>
    <n v="49328"/>
    <s v="Fantastic Four: Rise of the Silver Surfer"/>
    <d v="2007-06-15T00:00:00"/>
    <x v="5"/>
    <s v="T10"/>
    <n v="92"/>
    <s v="Marvel"/>
    <x v="5"/>
    <m/>
    <x v="2"/>
    <n v="130000000"/>
    <n v="0"/>
    <m/>
    <n v="131920333"/>
    <s v="final"/>
    <n v="6.88"/>
    <n v="0"/>
    <n v="0"/>
    <n v="0"/>
    <n v="0"/>
    <s v="CAN"/>
    <m/>
    <s v="BC"/>
    <m/>
    <m/>
    <m/>
    <s v="Arad, Avi; Eichinger, Bernd"/>
    <s v="Story, Tim"/>
    <s v="Payne, Don; Frost, Mark"/>
    <s v="Goodine, Dean"/>
    <s v="Elliot, Peter S."/>
    <m/>
    <m/>
    <m/>
    <m/>
    <m/>
    <m/>
    <m/>
    <m/>
    <m/>
    <m/>
    <m/>
    <m/>
    <m/>
    <m/>
    <m/>
    <m/>
    <m/>
    <m/>
    <m/>
    <m/>
    <m/>
    <m/>
    <m/>
    <m/>
    <m/>
    <m/>
    <m/>
    <m/>
    <m/>
    <m/>
    <m/>
    <m/>
    <m/>
    <m/>
    <m/>
    <m/>
    <m/>
    <m/>
    <m/>
    <m/>
    <m/>
    <m/>
    <m/>
    <m/>
    <m/>
    <m/>
    <m/>
    <m/>
    <m/>
    <m/>
    <m/>
    <m/>
    <m/>
    <m/>
    <m/>
    <m/>
    <m/>
    <m/>
    <m/>
    <m/>
    <m/>
    <m/>
    <m/>
    <m/>
    <m/>
    <m/>
    <m/>
    <m/>
    <m/>
    <m/>
    <m/>
    <m/>
    <m/>
    <m/>
    <m/>
    <m/>
    <m/>
    <m/>
    <m/>
    <m/>
    <m/>
    <m/>
    <m/>
    <m/>
    <m/>
    <m/>
    <m/>
    <m/>
    <m/>
    <m/>
    <m/>
    <m/>
    <m/>
    <m/>
    <m/>
    <m/>
    <m/>
    <m/>
    <m/>
    <m/>
    <m/>
    <m/>
    <m/>
    <n v="0"/>
    <n v="0"/>
    <n v="0"/>
    <n v="0"/>
    <n v="0"/>
    <n v="0"/>
    <n v="19174467"/>
    <n v="0"/>
    <m/>
    <m/>
    <m/>
    <m/>
    <m/>
    <m/>
    <m/>
    <m/>
    <m/>
    <m/>
    <m/>
    <m/>
    <m/>
    <m/>
    <m/>
    <m/>
    <m/>
    <m/>
    <m/>
    <m/>
    <m/>
    <m/>
    <m/>
    <n v="0"/>
    <n v="0"/>
    <n v="0"/>
    <m/>
    <m/>
    <m/>
    <m/>
    <m/>
    <m/>
    <m/>
    <m/>
    <m/>
    <m/>
    <m/>
    <m/>
    <m/>
    <m/>
    <m/>
    <m/>
    <m/>
    <m/>
    <m/>
    <m/>
    <m/>
    <m/>
    <m/>
    <m/>
    <m/>
    <m/>
    <m/>
    <m/>
    <m/>
    <m/>
    <m/>
    <m/>
    <m/>
    <n v="0"/>
    <n v="0"/>
    <n v="0"/>
    <n v="0"/>
    <m/>
    <m/>
    <n v="0"/>
    <n v="0"/>
    <n v="1"/>
    <n v="1"/>
    <n v="1"/>
    <m/>
    <m/>
  </r>
  <r>
    <n v="49329"/>
    <s v="Nancy Drew"/>
    <d v="2007-06-15T00:00:00"/>
    <x v="5"/>
    <s v="T10"/>
    <n v="99"/>
    <s v="Virtual"/>
    <x v="4"/>
    <m/>
    <x v="2"/>
    <n v="20000000"/>
    <n v="0"/>
    <m/>
    <n v="25584685"/>
    <s v="final"/>
    <n v="6.88"/>
    <n v="0"/>
    <n v="1"/>
    <n v="0"/>
    <n v="0"/>
    <s v="US"/>
    <s v="CA"/>
    <m/>
    <m/>
    <m/>
    <m/>
    <m/>
    <s v="Fleming, Andrew"/>
    <s v="Fleming, Andrew; Paulsen, Tiffany"/>
    <s v="Wiles, Timothy S."/>
    <s v="Freeman, Jeff"/>
    <s v="Caroll, Pat"/>
    <s v="credited non-star"/>
    <s v="Cigarette"/>
    <s v="30+"/>
    <s v="Female"/>
    <s v="Caucasian"/>
    <m/>
    <s v="Good guy"/>
    <m/>
    <m/>
    <m/>
    <m/>
    <m/>
    <m/>
    <m/>
    <m/>
    <m/>
    <m/>
    <m/>
    <m/>
    <m/>
    <m/>
    <m/>
    <m/>
    <m/>
    <m/>
    <m/>
    <m/>
    <m/>
    <m/>
    <m/>
    <m/>
    <m/>
    <m/>
    <m/>
    <m/>
    <m/>
    <m/>
    <m/>
    <m/>
    <m/>
    <m/>
    <m/>
    <m/>
    <m/>
    <m/>
    <m/>
    <m/>
    <m/>
    <m/>
    <m/>
    <m/>
    <m/>
    <m/>
    <m/>
    <m/>
    <m/>
    <m/>
    <m/>
    <m/>
    <m/>
    <m/>
    <m/>
    <m/>
    <m/>
    <m/>
    <m/>
    <m/>
    <m/>
    <m/>
    <m/>
    <m/>
    <m/>
    <m/>
    <m/>
    <m/>
    <m/>
    <m/>
    <m/>
    <m/>
    <m/>
    <m/>
    <m/>
    <m/>
    <m/>
    <m/>
    <m/>
    <m/>
    <m/>
    <m/>
    <m/>
    <m/>
    <m/>
    <m/>
    <m/>
    <m/>
    <m/>
    <m/>
    <m/>
    <m/>
    <m/>
    <m/>
    <m/>
    <n v="2"/>
    <n v="0"/>
    <n v="0"/>
    <n v="0"/>
    <n v="2"/>
    <s v="1 — 9"/>
    <n v="3718704"/>
    <n v="7437408"/>
    <s v="Workplace"/>
    <m/>
    <m/>
    <m/>
    <m/>
    <m/>
    <m/>
    <m/>
    <s v="Non-smoking adult"/>
    <m/>
    <m/>
    <s v="Elsewhere in US"/>
    <m/>
    <m/>
    <m/>
    <m/>
    <m/>
    <m/>
    <m/>
    <m/>
    <m/>
    <m/>
    <m/>
    <n v="0"/>
    <n v="1"/>
    <n v="0"/>
    <m/>
    <m/>
    <m/>
    <m/>
    <m/>
    <m/>
    <m/>
    <m/>
    <m/>
    <m/>
    <m/>
    <m/>
    <m/>
    <m/>
    <m/>
    <m/>
    <m/>
    <m/>
    <m/>
    <m/>
    <m/>
    <m/>
    <m/>
    <m/>
    <m/>
    <m/>
    <s v="cigarette"/>
    <m/>
    <m/>
    <m/>
    <m/>
    <m/>
    <s v="Neutral"/>
    <n v="2"/>
    <n v="2"/>
    <n v="4"/>
    <n v="2"/>
    <m/>
    <m/>
    <n v="0"/>
    <n v="1.42"/>
    <n v="2"/>
    <n v="1"/>
    <n v="1"/>
    <m/>
    <m/>
  </r>
  <r>
    <n v="49330"/>
    <n v="1408"/>
    <d v="2007-06-22T00:00:00"/>
    <x v="5"/>
    <s v="T10"/>
    <n v="94"/>
    <s v="Weinstein"/>
    <x v="0"/>
    <s v="MGM"/>
    <x v="0"/>
    <n v="25000000"/>
    <n v="0"/>
    <m/>
    <n v="71975611"/>
    <s v="final"/>
    <n v="6.88"/>
    <n v="0"/>
    <n v="1"/>
    <n v="0"/>
    <n v="0"/>
    <s v="UK"/>
    <m/>
    <m/>
    <m/>
    <m/>
    <m/>
    <s v="di Bonaventura, Lorenzo"/>
    <s v="Håfström, Mikael"/>
    <s v="Greenberg, Matt; Alexander, Scott; Karaszewski, Larry"/>
    <s v="Gordon, Fitzgerald"/>
    <s v="Boyle, Peter"/>
    <s v="Cusack, John"/>
    <s v="star"/>
    <s v="Cigarette"/>
    <s v="30+"/>
    <s v="Male"/>
    <s v="Caucasian"/>
    <m/>
    <s v="Good guy"/>
    <s v="Jackson, Samuel L."/>
    <s v="star"/>
    <s v="Cigar"/>
    <s v="30+"/>
    <s v="Male"/>
    <s v="African American"/>
    <m/>
    <s v="Good guy"/>
    <m/>
    <m/>
    <m/>
    <m/>
    <m/>
    <m/>
    <m/>
    <m/>
    <m/>
    <m/>
    <m/>
    <m/>
    <m/>
    <m/>
    <m/>
    <m/>
    <m/>
    <m/>
    <m/>
    <m/>
    <m/>
    <m/>
    <m/>
    <m/>
    <m/>
    <m/>
    <m/>
    <m/>
    <m/>
    <m/>
    <m/>
    <m/>
    <m/>
    <m/>
    <m/>
    <m/>
    <m/>
    <m/>
    <m/>
    <m/>
    <m/>
    <m/>
    <m/>
    <m/>
    <m/>
    <m/>
    <m/>
    <m/>
    <m/>
    <m/>
    <m/>
    <m/>
    <m/>
    <m/>
    <m/>
    <m/>
    <m/>
    <m/>
    <m/>
    <m/>
    <m/>
    <m/>
    <m/>
    <m/>
    <m/>
    <m/>
    <m/>
    <m/>
    <m/>
    <m/>
    <m/>
    <m/>
    <m/>
    <m/>
    <m/>
    <m/>
    <m/>
    <m/>
    <m/>
    <m/>
    <m/>
    <m/>
    <m/>
    <m/>
    <m/>
    <m/>
    <m/>
    <n v="144"/>
    <n v="2"/>
    <n v="0"/>
    <n v="0"/>
    <n v="146"/>
    <s v="50+"/>
    <n v="10461571"/>
    <n v="1527389366"/>
    <s v="Workplace"/>
    <s v="Vehicle"/>
    <s v="Hotel/motel"/>
    <s v="Outdoors"/>
    <m/>
    <m/>
    <m/>
    <s v="getting out of car"/>
    <m/>
    <m/>
    <m/>
    <s v="California"/>
    <m/>
    <m/>
    <s v="Elsewhere in US"/>
    <m/>
    <m/>
    <m/>
    <m/>
    <m/>
    <m/>
    <m/>
    <m/>
    <n v="2"/>
    <n v="0"/>
    <n v="0"/>
    <m/>
    <m/>
    <m/>
    <m/>
    <m/>
    <m/>
    <m/>
    <m/>
    <m/>
    <m/>
    <m/>
    <m/>
    <m/>
    <m/>
    <m/>
    <m/>
    <m/>
    <m/>
    <m/>
    <m/>
    <s v="cigar"/>
    <s v="cigarette"/>
    <m/>
    <m/>
    <s v="cigarette"/>
    <s v="cigarette"/>
    <m/>
    <m/>
    <m/>
    <m/>
    <m/>
    <m/>
    <s v="Pro"/>
    <n v="6"/>
    <n v="6"/>
    <n v="6"/>
    <n v="3"/>
    <m/>
    <m/>
    <n v="0"/>
    <n v="3"/>
    <n v="4"/>
    <n v="1"/>
    <n v="1"/>
    <m/>
    <m/>
  </r>
  <r>
    <n v="49331"/>
    <s v="Mighty Heart, A"/>
    <d v="2007-06-22T00:00:00"/>
    <x v="5"/>
    <s v="T10"/>
    <n v="100"/>
    <s v="Plan B"/>
    <x v="3"/>
    <m/>
    <x v="1"/>
    <n v="16000000"/>
    <n v="0"/>
    <m/>
    <n v="9172810"/>
    <s v="final"/>
    <n v="6.88"/>
    <n v="0"/>
    <n v="1"/>
    <n v="0"/>
    <n v="0"/>
    <s v="VAR"/>
    <m/>
    <m/>
    <m/>
    <m/>
    <m/>
    <s v="Eaton, Andrew; Gardner, Dede; Pitt, Brad"/>
    <s v="Winterbottom, Michael"/>
    <s v="Orloff, John"/>
    <s v="Thomas, Byron Scott"/>
    <s v="Christelis, Peter"/>
    <s v="Jahn, Ifan"/>
    <s v="credited non-star"/>
    <s v="Cigarette"/>
    <s v="30+"/>
    <s v="Male"/>
    <s v="Other"/>
    <s v="Unidentified"/>
    <m/>
    <s v="Ali, Azfar"/>
    <s v="credited non-star"/>
    <s v="Cigarette"/>
    <s v="30+"/>
    <s v="Male"/>
    <s v="Asian"/>
    <m/>
    <m/>
    <s v="Non-IMDb, Extra"/>
    <s v="extra"/>
    <s v="Cigarette"/>
    <s v="30+"/>
    <s v="Male"/>
    <s v="Other"/>
    <s v="Unidentified"/>
    <m/>
    <m/>
    <m/>
    <m/>
    <m/>
    <m/>
    <m/>
    <m/>
    <m/>
    <m/>
    <m/>
    <m/>
    <m/>
    <m/>
    <m/>
    <m/>
    <m/>
    <m/>
    <m/>
    <m/>
    <m/>
    <m/>
    <m/>
    <m/>
    <m/>
    <m/>
    <m/>
    <m/>
    <m/>
    <m/>
    <m/>
    <m/>
    <m/>
    <m/>
    <m/>
    <m/>
    <m/>
    <m/>
    <m/>
    <m/>
    <m/>
    <m/>
    <m/>
    <m/>
    <m/>
    <m/>
    <m/>
    <m/>
    <m/>
    <m/>
    <m/>
    <m/>
    <m/>
    <m/>
    <m/>
    <m/>
    <m/>
    <m/>
    <m/>
    <m/>
    <m/>
    <m/>
    <m/>
    <m/>
    <m/>
    <m/>
    <m/>
    <m/>
    <m/>
    <m/>
    <m/>
    <m/>
    <m/>
    <m/>
    <m/>
    <m/>
    <m/>
    <m/>
    <m/>
    <m/>
    <n v="13"/>
    <n v="0"/>
    <n v="0"/>
    <n v="0"/>
    <n v="13"/>
    <s v="10 — 29"/>
    <n v="1333257"/>
    <n v="17332341"/>
    <s v="Restaurant"/>
    <s v="Vehicle"/>
    <s v="Outdoors"/>
    <m/>
    <m/>
    <m/>
    <s v="interrogation room"/>
    <s v="street"/>
    <s v="Non-smoking adult"/>
    <s v="Child"/>
    <s v="Pregnant/ill person"/>
    <s v="Outside of US"/>
    <m/>
    <m/>
    <m/>
    <m/>
    <m/>
    <m/>
    <m/>
    <m/>
    <m/>
    <m/>
    <m/>
    <n v="0"/>
    <n v="2"/>
    <n v="1"/>
    <m/>
    <m/>
    <m/>
    <m/>
    <m/>
    <m/>
    <m/>
    <m/>
    <m/>
    <m/>
    <m/>
    <m/>
    <m/>
    <m/>
    <m/>
    <m/>
    <m/>
    <m/>
    <m/>
    <m/>
    <m/>
    <m/>
    <m/>
    <m/>
    <s v="cigarette"/>
    <s v="cigarette"/>
    <m/>
    <m/>
    <m/>
    <s v="cigarette"/>
    <m/>
    <m/>
    <s v="Neutral"/>
    <n v="4"/>
    <n v="2"/>
    <n v="4"/>
    <n v="3"/>
    <s v="Tobacco use around child, tobacco use around pregnant/ill person"/>
    <s v="use near child/pregnant/ill person"/>
    <n v="0"/>
    <n v="1.85"/>
    <n v="6"/>
    <n v="1"/>
    <n v="1"/>
    <m/>
    <m/>
  </r>
  <r>
    <n v="49332"/>
    <s v="Evan Almighty"/>
    <d v="2007-06-22T00:00:00"/>
    <x v="5"/>
    <s v="T10"/>
    <n v="95"/>
    <s v="Spyglass"/>
    <x v="2"/>
    <m/>
    <x v="2"/>
    <n v="175000000"/>
    <n v="0"/>
    <m/>
    <n v="100289690"/>
    <s v="final"/>
    <n v="6.88"/>
    <n v="0"/>
    <n v="0"/>
    <n v="0"/>
    <n v="0"/>
    <s v="US"/>
    <s v="CA"/>
    <m/>
    <s v="US"/>
    <s v="VA"/>
    <m/>
    <s v="Barber, Gary; Birnbaum, Roger; Bostick, Michael; Carell, Steve"/>
    <s v="Shadyac, Tom"/>
    <s v="Oedekerk, Steve"/>
    <s v="Einhorn, Brad"/>
    <s v="Hill, Scott"/>
    <m/>
    <m/>
    <m/>
    <m/>
    <m/>
    <m/>
    <m/>
    <m/>
    <m/>
    <m/>
    <m/>
    <m/>
    <m/>
    <m/>
    <m/>
    <m/>
    <m/>
    <m/>
    <m/>
    <m/>
    <m/>
    <m/>
    <m/>
    <m/>
    <m/>
    <m/>
    <m/>
    <m/>
    <m/>
    <m/>
    <m/>
    <m/>
    <m/>
    <m/>
    <m/>
    <m/>
    <m/>
    <m/>
    <m/>
    <m/>
    <m/>
    <m/>
    <m/>
    <m/>
    <m/>
    <m/>
    <m/>
    <m/>
    <m/>
    <m/>
    <m/>
    <m/>
    <m/>
    <m/>
    <m/>
    <m/>
    <m/>
    <m/>
    <m/>
    <m/>
    <m/>
    <m/>
    <m/>
    <m/>
    <m/>
    <m/>
    <m/>
    <m/>
    <m/>
    <m/>
    <m/>
    <m/>
    <m/>
    <m/>
    <m/>
    <m/>
    <m/>
    <m/>
    <m/>
    <m/>
    <m/>
    <m/>
    <m/>
    <m/>
    <m/>
    <m/>
    <m/>
    <m/>
    <m/>
    <m/>
    <m/>
    <m/>
    <m/>
    <m/>
    <m/>
    <m/>
    <m/>
    <m/>
    <m/>
    <m/>
    <m/>
    <m/>
    <m/>
    <n v="0"/>
    <n v="0"/>
    <n v="0"/>
    <n v="0"/>
    <n v="0"/>
    <n v="0"/>
    <n v="14576990"/>
    <n v="0"/>
    <m/>
    <m/>
    <m/>
    <m/>
    <m/>
    <m/>
    <m/>
    <m/>
    <m/>
    <m/>
    <m/>
    <m/>
    <m/>
    <m/>
    <m/>
    <m/>
    <m/>
    <m/>
    <m/>
    <m/>
    <m/>
    <m/>
    <m/>
    <n v="0"/>
    <n v="0"/>
    <n v="0"/>
    <m/>
    <m/>
    <m/>
    <m/>
    <m/>
    <m/>
    <m/>
    <m/>
    <m/>
    <m/>
    <m/>
    <m/>
    <m/>
    <m/>
    <m/>
    <m/>
    <m/>
    <m/>
    <m/>
    <m/>
    <m/>
    <m/>
    <m/>
    <m/>
    <m/>
    <m/>
    <m/>
    <m/>
    <m/>
    <m/>
    <m/>
    <m/>
    <m/>
    <n v="0"/>
    <n v="0"/>
    <n v="0"/>
    <n v="0"/>
    <m/>
    <m/>
    <n v="0"/>
    <n v="0"/>
    <n v="1"/>
    <n v="1"/>
    <n v="1"/>
    <m/>
    <s v="Lauren Graham calls Steve Carell - the Marlboro Man - after seeing him do tough looking work."/>
  </r>
  <r>
    <n v="49333"/>
    <s v="Live Free or Die Hard"/>
    <d v="2007-06-29T00:00:00"/>
    <x v="5"/>
    <s v="T10"/>
    <n v="130"/>
    <s v="Ingenious"/>
    <x v="5"/>
    <m/>
    <x v="0"/>
    <n v="110000000"/>
    <n v="0"/>
    <m/>
    <n v="134520804"/>
    <s v="final"/>
    <n v="6.88"/>
    <n v="0"/>
    <n v="0"/>
    <n v="0"/>
    <n v="0"/>
    <s v="US"/>
    <s v="CA"/>
    <m/>
    <m/>
    <m/>
    <m/>
    <s v="Fottrell, Michael; McTiernan, John; Rifkin, Arnold; Willis, Bruce"/>
    <s v="Wiseman, Len"/>
    <s v="Bomback, Mark"/>
    <s v="Maginnis, Scott"/>
    <s v="De Toth, Nicolas"/>
    <m/>
    <m/>
    <m/>
    <m/>
    <m/>
    <m/>
    <m/>
    <m/>
    <m/>
    <m/>
    <m/>
    <m/>
    <m/>
    <m/>
    <m/>
    <m/>
    <m/>
    <m/>
    <m/>
    <m/>
    <m/>
    <m/>
    <m/>
    <m/>
    <m/>
    <m/>
    <m/>
    <m/>
    <m/>
    <m/>
    <m/>
    <m/>
    <m/>
    <m/>
    <m/>
    <m/>
    <m/>
    <m/>
    <m/>
    <m/>
    <m/>
    <m/>
    <m/>
    <m/>
    <m/>
    <m/>
    <m/>
    <m/>
    <m/>
    <m/>
    <m/>
    <m/>
    <m/>
    <m/>
    <m/>
    <m/>
    <m/>
    <m/>
    <m/>
    <m/>
    <m/>
    <m/>
    <m/>
    <m/>
    <m/>
    <m/>
    <m/>
    <m/>
    <m/>
    <m/>
    <m/>
    <m/>
    <m/>
    <m/>
    <m/>
    <m/>
    <m/>
    <m/>
    <m/>
    <m/>
    <m/>
    <m/>
    <m/>
    <m/>
    <m/>
    <m/>
    <m/>
    <m/>
    <m/>
    <m/>
    <m/>
    <m/>
    <m/>
    <m/>
    <m/>
    <m/>
    <m/>
    <m/>
    <m/>
    <m/>
    <m/>
    <m/>
    <m/>
    <n v="0"/>
    <n v="0"/>
    <n v="0"/>
    <n v="0"/>
    <n v="0"/>
    <n v="0"/>
    <n v="19552442"/>
    <n v="0"/>
    <m/>
    <m/>
    <m/>
    <m/>
    <m/>
    <m/>
    <m/>
    <m/>
    <m/>
    <m/>
    <m/>
    <m/>
    <m/>
    <m/>
    <m/>
    <m/>
    <m/>
    <m/>
    <m/>
    <m/>
    <m/>
    <m/>
    <m/>
    <n v="0"/>
    <n v="0"/>
    <n v="0"/>
    <m/>
    <m/>
    <m/>
    <m/>
    <m/>
    <m/>
    <m/>
    <m/>
    <m/>
    <m/>
    <m/>
    <m/>
    <m/>
    <m/>
    <m/>
    <m/>
    <m/>
    <m/>
    <m/>
    <m/>
    <m/>
    <m/>
    <m/>
    <m/>
    <m/>
    <m/>
    <m/>
    <m/>
    <m/>
    <m/>
    <m/>
    <m/>
    <m/>
    <n v="0"/>
    <n v="0"/>
    <n v="0"/>
    <n v="0"/>
    <m/>
    <m/>
    <n v="0"/>
    <n v="0"/>
    <n v="1"/>
    <n v="1"/>
    <n v="1"/>
    <m/>
    <s v="Ashtray present in one of the scenes with smoke rising from it, but couldn't distinguish the source."/>
  </r>
  <r>
    <n v="49334"/>
    <s v="Ratatouille"/>
    <d v="2007-06-29T00:00:00"/>
    <x v="5"/>
    <s v="T10"/>
    <n v="110"/>
    <s v="Pixar"/>
    <x v="1"/>
    <m/>
    <x v="3"/>
    <n v="150000000"/>
    <n v="0"/>
    <m/>
    <n v="206435493"/>
    <s v="final"/>
    <n v="6.88"/>
    <n v="0"/>
    <n v="0"/>
    <n v="0"/>
    <n v="0"/>
    <s v="US"/>
    <s v="CA"/>
    <m/>
    <m/>
    <m/>
    <m/>
    <s v="Lewis, Brad"/>
    <s v="Bird, Brad"/>
    <s v="Bird, Brad"/>
    <m/>
    <s v="Holmes, Darren T."/>
    <m/>
    <m/>
    <m/>
    <m/>
    <m/>
    <m/>
    <m/>
    <m/>
    <m/>
    <m/>
    <m/>
    <m/>
    <m/>
    <m/>
    <m/>
    <m/>
    <m/>
    <m/>
    <m/>
    <m/>
    <m/>
    <m/>
    <m/>
    <m/>
    <m/>
    <m/>
    <m/>
    <m/>
    <m/>
    <m/>
    <m/>
    <m/>
    <m/>
    <m/>
    <m/>
    <m/>
    <m/>
    <m/>
    <m/>
    <m/>
    <m/>
    <m/>
    <m/>
    <m/>
    <m/>
    <m/>
    <m/>
    <m/>
    <m/>
    <m/>
    <m/>
    <m/>
    <m/>
    <m/>
    <m/>
    <m/>
    <m/>
    <m/>
    <m/>
    <m/>
    <m/>
    <m/>
    <m/>
    <m/>
    <m/>
    <m/>
    <m/>
    <m/>
    <m/>
    <m/>
    <m/>
    <m/>
    <m/>
    <m/>
    <m/>
    <m/>
    <m/>
    <m/>
    <m/>
    <m/>
    <m/>
    <m/>
    <m/>
    <m/>
    <m/>
    <m/>
    <m/>
    <m/>
    <m/>
    <m/>
    <m/>
    <m/>
    <m/>
    <m/>
    <m/>
    <m/>
    <m/>
    <m/>
    <m/>
    <m/>
    <m/>
    <m/>
    <m/>
    <n v="0"/>
    <n v="0"/>
    <n v="0"/>
    <n v="0"/>
    <n v="0"/>
    <n v="0"/>
    <n v="30005159"/>
    <n v="0"/>
    <m/>
    <m/>
    <m/>
    <m/>
    <m/>
    <m/>
    <m/>
    <m/>
    <m/>
    <m/>
    <m/>
    <m/>
    <m/>
    <m/>
    <m/>
    <m/>
    <m/>
    <m/>
    <m/>
    <m/>
    <m/>
    <m/>
    <m/>
    <n v="0"/>
    <n v="0"/>
    <n v="0"/>
    <m/>
    <m/>
    <m/>
    <m/>
    <m/>
    <m/>
    <m/>
    <m/>
    <m/>
    <m/>
    <m/>
    <m/>
    <m/>
    <m/>
    <m/>
    <m/>
    <m/>
    <m/>
    <m/>
    <m/>
    <m/>
    <m/>
    <m/>
    <m/>
    <m/>
    <m/>
    <m/>
    <m/>
    <m/>
    <m/>
    <m/>
    <m/>
    <m/>
    <n v="0"/>
    <n v="0"/>
    <n v="0"/>
    <n v="0"/>
    <m/>
    <m/>
    <n v="0"/>
    <n v="0"/>
    <n v="1"/>
    <n v="1"/>
    <n v="1"/>
    <m/>
    <m/>
  </r>
  <r>
    <n v="49335"/>
    <s v="Sicko"/>
    <d v="2007-06-29T00:00:00"/>
    <x v="5"/>
    <s v="T10"/>
    <n v="113"/>
    <s v="Dog Eat Dog"/>
    <x v="0"/>
    <s v="Lionsgate"/>
    <x v="0"/>
    <n v="9000000"/>
    <n v="0"/>
    <m/>
    <n v="24530513"/>
    <s v="final"/>
    <n v="6.88"/>
    <n v="0"/>
    <n v="1"/>
    <n v="1"/>
    <n v="1"/>
    <s v="VAR"/>
    <m/>
    <m/>
    <m/>
    <m/>
    <m/>
    <s v="Moore, Michael; O'Hara, Meghan"/>
    <s v="Moore, Michael"/>
    <s v="Moore, Michael"/>
    <m/>
    <s v="Richman, Geoffrey"/>
    <s v="Castro, Fidel"/>
    <s v="credited non-star"/>
    <s v="Cigar"/>
    <s v="30+"/>
    <s v="Male"/>
    <s v="Hispanic"/>
    <m/>
    <s v="Good guy"/>
    <s v="Non-IMDb, Extra"/>
    <s v="extra"/>
    <s v="Cigarette"/>
    <s v="30+"/>
    <s v="Male"/>
    <s v="Caucasian"/>
    <m/>
    <m/>
    <s v="Non-IMDb, Extra"/>
    <s v="extra"/>
    <s v="Cigarette"/>
    <s v="30+"/>
    <s v="Female"/>
    <s v="Caucasian"/>
    <m/>
    <m/>
    <m/>
    <m/>
    <m/>
    <m/>
    <m/>
    <m/>
    <m/>
    <m/>
    <m/>
    <m/>
    <m/>
    <m/>
    <m/>
    <m/>
    <m/>
    <m/>
    <m/>
    <m/>
    <m/>
    <m/>
    <m/>
    <m/>
    <m/>
    <m/>
    <m/>
    <m/>
    <m/>
    <m/>
    <m/>
    <m/>
    <m/>
    <m/>
    <m/>
    <m/>
    <m/>
    <m/>
    <m/>
    <m/>
    <m/>
    <m/>
    <m/>
    <m/>
    <m/>
    <m/>
    <m/>
    <m/>
    <m/>
    <m/>
    <m/>
    <m/>
    <m/>
    <m/>
    <m/>
    <m/>
    <m/>
    <m/>
    <m/>
    <m/>
    <m/>
    <m/>
    <m/>
    <m/>
    <m/>
    <m/>
    <m/>
    <m/>
    <m/>
    <m/>
    <m/>
    <m/>
    <m/>
    <m/>
    <m/>
    <m/>
    <m/>
    <m/>
    <m/>
    <m/>
    <m/>
    <n v="4"/>
    <n v="1"/>
    <n v="0"/>
    <n v="0"/>
    <n v="5"/>
    <s v="1 — 9"/>
    <n v="3565482"/>
    <n v="17827410"/>
    <s v="Outdoors"/>
    <m/>
    <m/>
    <m/>
    <m/>
    <m/>
    <m/>
    <s v="street"/>
    <m/>
    <m/>
    <m/>
    <s v="Outside of US"/>
    <m/>
    <m/>
    <m/>
    <m/>
    <m/>
    <m/>
    <m/>
    <m/>
    <m/>
    <m/>
    <m/>
    <n v="0"/>
    <n v="1"/>
    <n v="2"/>
    <s v="Comment by actor/actress"/>
    <s v="In ironic, sarcastic tone: The French drink, smoke, and live longer than us."/>
    <m/>
    <m/>
    <s v="Other"/>
    <m/>
    <m/>
    <m/>
    <m/>
    <m/>
    <m/>
    <m/>
    <m/>
    <m/>
    <m/>
    <m/>
    <s v="Docter states his bonus is based in part by how many patients he gets to quit smoking"/>
    <m/>
    <m/>
    <m/>
    <s v="cigar"/>
    <m/>
    <m/>
    <m/>
    <m/>
    <m/>
    <s v="cigarette"/>
    <m/>
    <m/>
    <s v="cigarette"/>
    <m/>
    <m/>
    <s v="Balanced"/>
    <n v="2"/>
    <n v="4"/>
    <n v="2"/>
    <n v="1"/>
    <s v="Negative consequences of tobacco use"/>
    <m/>
    <n v="1"/>
    <n v="1.29"/>
    <n v="5"/>
    <n v="1"/>
    <n v="1"/>
    <m/>
    <m/>
  </r>
  <r>
    <n v="49336"/>
    <s v="Evening"/>
    <d v="2007-06-29T00:00:00"/>
    <x v="5"/>
    <s v="T10"/>
    <n v="117"/>
    <s v="MBF"/>
    <x v="2"/>
    <m/>
    <x v="0"/>
    <n v="0"/>
    <n v="0"/>
    <m/>
    <n v="12406646"/>
    <s v="final"/>
    <n v="6.88"/>
    <n v="0"/>
    <n v="1"/>
    <n v="0"/>
    <n v="0"/>
    <s v="US"/>
    <s v="RI"/>
    <m/>
    <m/>
    <m/>
    <m/>
    <s v="Sharp, Jeff"/>
    <s v="Koltai, Lajos"/>
    <s v="Minot, Susan; Cunningham, Michael"/>
    <s v="Miller, Ann"/>
    <s v="Johnson, Allyson C."/>
    <s v="Dancy, Hugh"/>
    <s v="star"/>
    <s v="Cigarette"/>
    <s v="20-30"/>
    <s v="Male"/>
    <s v="Caucasian"/>
    <m/>
    <s v="Good guy"/>
    <s v="Close, Glenn"/>
    <s v="star"/>
    <s v="Cigarette"/>
    <s v="30+"/>
    <s v="Female"/>
    <s v="Caucasian"/>
    <m/>
    <s v="Good guy"/>
    <s v="Gummer, Mamie"/>
    <s v="star"/>
    <s v="Cigarette"/>
    <s v="20-30"/>
    <s v="Female"/>
    <s v="Caucasian"/>
    <m/>
    <s v="Good guy"/>
    <s v="Redgrave, Vanessa"/>
    <s v="star"/>
    <s v="Cigarette"/>
    <s v="30+"/>
    <s v="Female"/>
    <s v="Caucasian"/>
    <m/>
    <s v="Good guy"/>
    <s v="Danes, Claire"/>
    <s v="star"/>
    <s v="Cigarette"/>
    <s v="20-30"/>
    <s v="Female"/>
    <s v="Caucasian"/>
    <m/>
    <s v="Good guy"/>
    <s v="Wilson, Patrick"/>
    <s v="star"/>
    <s v="Cigarette"/>
    <s v="20-30"/>
    <s v="Male"/>
    <s v="Caucasian"/>
    <m/>
    <s v="Good guy"/>
    <s v="Viccellio, Sarah"/>
    <s v="star"/>
    <s v="Cigarette"/>
    <s v="20-30"/>
    <s v="Female"/>
    <s v="Caucasian"/>
    <m/>
    <s v="Good guy"/>
    <s v="Non-IMDb, Extra"/>
    <s v="extra"/>
    <s v="Cigarette"/>
    <s v="20-30"/>
    <s v="Female"/>
    <s v="Caucasian"/>
    <m/>
    <m/>
    <m/>
    <m/>
    <m/>
    <m/>
    <m/>
    <m/>
    <m/>
    <m/>
    <m/>
    <m/>
    <m/>
    <m/>
    <m/>
    <m/>
    <m/>
    <m/>
    <m/>
    <m/>
    <m/>
    <m/>
    <m/>
    <m/>
    <m/>
    <m/>
    <m/>
    <m/>
    <m/>
    <m/>
    <m/>
    <m/>
    <m/>
    <m/>
    <m/>
    <m/>
    <m/>
    <m/>
    <m/>
    <m/>
    <m/>
    <n v="29"/>
    <n v="0"/>
    <n v="0"/>
    <n v="0"/>
    <n v="29"/>
    <s v="10 — 29"/>
    <n v="1803292"/>
    <n v="52295468"/>
    <s v="Home"/>
    <s v="Bar/nightclub"/>
    <s v="Outdoors"/>
    <m/>
    <m/>
    <m/>
    <s v="semi-enclosed porch"/>
    <s v="by car, woods, beach"/>
    <s v="Non-smoking adult"/>
    <s v="Child"/>
    <m/>
    <s v="Elsewhere in US"/>
    <m/>
    <m/>
    <m/>
    <m/>
    <m/>
    <m/>
    <m/>
    <m/>
    <m/>
    <m/>
    <m/>
    <n v="7"/>
    <n v="0"/>
    <n v="1"/>
    <m/>
    <m/>
    <m/>
    <m/>
    <m/>
    <m/>
    <m/>
    <m/>
    <m/>
    <m/>
    <m/>
    <m/>
    <m/>
    <m/>
    <m/>
    <m/>
    <m/>
    <s v="cigarette"/>
    <s v="cigarette"/>
    <s v="cigarette"/>
    <s v="cigarette"/>
    <s v="cigarette"/>
    <s v="cigarette"/>
    <s v="cigarette"/>
    <s v="cigarette"/>
    <s v="cigarette"/>
    <s v="cigarette"/>
    <m/>
    <m/>
    <m/>
    <m/>
    <m/>
    <s v="Pro"/>
    <n v="6"/>
    <n v="6"/>
    <n v="6"/>
    <n v="3"/>
    <s v="Tobacco use around child"/>
    <s v="use near child/pregnant/ill person"/>
    <n v="0"/>
    <n v="3"/>
    <n v="6"/>
    <n v="1"/>
    <n v="1"/>
    <m/>
    <m/>
  </r>
  <r>
    <n v="49337"/>
    <s v="Transformers"/>
    <d v="2007-07-03T00:00:00"/>
    <x v="5"/>
    <s v="T10"/>
    <n v="144"/>
    <s v="Di Bonaventura"/>
    <x v="3"/>
    <m/>
    <x v="0"/>
    <n v="151000000"/>
    <n v="0"/>
    <m/>
    <n v="318759914"/>
    <s v="final"/>
    <n v="6.88"/>
    <n v="0"/>
    <n v="0"/>
    <n v="0"/>
    <n v="0"/>
    <s v="US"/>
    <s v="CA"/>
    <m/>
    <s v="US"/>
    <s v="NM"/>
    <m/>
    <s v="Bryce, Ian; DeSanto, Tom; di Bonaventura, Lorenzo; Murphy, Don"/>
    <s v="Bay, Michael"/>
    <s v="Orci, Roberto; Kurtzman, Alex"/>
    <s v="Petrotta, Andrew"/>
    <s v="Muldoon, Tom"/>
    <m/>
    <m/>
    <m/>
    <m/>
    <m/>
    <m/>
    <m/>
    <m/>
    <m/>
    <m/>
    <m/>
    <m/>
    <m/>
    <m/>
    <m/>
    <m/>
    <m/>
    <m/>
    <m/>
    <m/>
    <m/>
    <m/>
    <m/>
    <m/>
    <m/>
    <m/>
    <m/>
    <m/>
    <m/>
    <m/>
    <m/>
    <m/>
    <m/>
    <m/>
    <m/>
    <m/>
    <m/>
    <m/>
    <m/>
    <m/>
    <m/>
    <m/>
    <m/>
    <m/>
    <m/>
    <m/>
    <m/>
    <m/>
    <m/>
    <m/>
    <m/>
    <m/>
    <m/>
    <m/>
    <m/>
    <m/>
    <m/>
    <m/>
    <m/>
    <m/>
    <m/>
    <m/>
    <m/>
    <m/>
    <m/>
    <m/>
    <m/>
    <m/>
    <m/>
    <m/>
    <m/>
    <m/>
    <m/>
    <m/>
    <m/>
    <m/>
    <m/>
    <m/>
    <m/>
    <m/>
    <m/>
    <m/>
    <m/>
    <m/>
    <m/>
    <m/>
    <m/>
    <m/>
    <m/>
    <m/>
    <m/>
    <m/>
    <m/>
    <m/>
    <m/>
    <m/>
    <m/>
    <m/>
    <m/>
    <m/>
    <m/>
    <m/>
    <m/>
    <n v="0"/>
    <n v="0"/>
    <n v="0"/>
    <n v="0"/>
    <n v="0"/>
    <n v="0"/>
    <n v="46331383"/>
    <n v="0"/>
    <m/>
    <m/>
    <m/>
    <m/>
    <m/>
    <m/>
    <m/>
    <m/>
    <m/>
    <m/>
    <m/>
    <m/>
    <m/>
    <m/>
    <m/>
    <m/>
    <m/>
    <m/>
    <m/>
    <m/>
    <m/>
    <m/>
    <m/>
    <n v="0"/>
    <n v="0"/>
    <n v="0"/>
    <m/>
    <m/>
    <m/>
    <m/>
    <m/>
    <m/>
    <m/>
    <m/>
    <m/>
    <m/>
    <m/>
    <m/>
    <m/>
    <m/>
    <m/>
    <m/>
    <m/>
    <m/>
    <m/>
    <m/>
    <m/>
    <m/>
    <m/>
    <m/>
    <m/>
    <m/>
    <m/>
    <m/>
    <m/>
    <m/>
    <m/>
    <m/>
    <m/>
    <n v="0"/>
    <n v="0"/>
    <n v="0"/>
    <n v="0"/>
    <m/>
    <m/>
    <n v="0"/>
    <n v="0"/>
    <n v="1"/>
    <n v="1"/>
    <n v="1"/>
    <m/>
    <m/>
  </r>
  <r>
    <n v="49338"/>
    <s v="License to Wed"/>
    <d v="2007-07-06T00:00:00"/>
    <x v="5"/>
    <s v="T10"/>
    <n v="90"/>
    <s v="Simonds"/>
    <x v="4"/>
    <m/>
    <x v="0"/>
    <n v="35000000"/>
    <n v="0"/>
    <m/>
    <n v="43792641"/>
    <s v="final"/>
    <n v="6.88"/>
    <n v="0"/>
    <n v="0"/>
    <n v="0"/>
    <n v="0"/>
    <s v="CAN"/>
    <m/>
    <s v="BC"/>
    <s v="US"/>
    <s v="CA"/>
    <m/>
    <s v="Medavoy, Mike; Messer, Arnold; Osborne, Nick"/>
    <s v="Kwapis, Ken"/>
    <s v="Barker, Kim; Rasmussen, Tim; Di Meglio, Vince"/>
    <s v="Wiles, Timothy S."/>
    <s v="Himoff, Kathryn"/>
    <m/>
    <m/>
    <m/>
    <m/>
    <m/>
    <m/>
    <m/>
    <m/>
    <m/>
    <m/>
    <m/>
    <m/>
    <m/>
    <m/>
    <m/>
    <m/>
    <m/>
    <m/>
    <m/>
    <m/>
    <m/>
    <m/>
    <m/>
    <m/>
    <m/>
    <m/>
    <m/>
    <m/>
    <m/>
    <m/>
    <m/>
    <m/>
    <m/>
    <m/>
    <m/>
    <m/>
    <m/>
    <m/>
    <m/>
    <m/>
    <m/>
    <m/>
    <m/>
    <m/>
    <m/>
    <m/>
    <m/>
    <m/>
    <m/>
    <m/>
    <m/>
    <m/>
    <m/>
    <m/>
    <m/>
    <m/>
    <m/>
    <m/>
    <m/>
    <m/>
    <m/>
    <m/>
    <m/>
    <m/>
    <m/>
    <m/>
    <m/>
    <m/>
    <m/>
    <m/>
    <m/>
    <m/>
    <m/>
    <m/>
    <m/>
    <m/>
    <m/>
    <m/>
    <m/>
    <m/>
    <m/>
    <m/>
    <m/>
    <m/>
    <m/>
    <m/>
    <m/>
    <m/>
    <m/>
    <m/>
    <m/>
    <m/>
    <m/>
    <m/>
    <m/>
    <m/>
    <m/>
    <m/>
    <m/>
    <m/>
    <m/>
    <m/>
    <m/>
    <n v="0"/>
    <n v="0"/>
    <n v="0"/>
    <n v="0"/>
    <n v="0"/>
    <n v="0"/>
    <n v="6365209"/>
    <n v="0"/>
    <m/>
    <m/>
    <m/>
    <m/>
    <m/>
    <m/>
    <m/>
    <m/>
    <m/>
    <m/>
    <m/>
    <m/>
    <m/>
    <m/>
    <m/>
    <m/>
    <m/>
    <m/>
    <m/>
    <m/>
    <m/>
    <m/>
    <m/>
    <n v="0"/>
    <n v="0"/>
    <n v="0"/>
    <m/>
    <m/>
    <m/>
    <m/>
    <m/>
    <m/>
    <m/>
    <m/>
    <m/>
    <m/>
    <m/>
    <m/>
    <m/>
    <m/>
    <m/>
    <m/>
    <m/>
    <m/>
    <m/>
    <m/>
    <m/>
    <m/>
    <m/>
    <m/>
    <m/>
    <m/>
    <m/>
    <m/>
    <m/>
    <m/>
    <m/>
    <m/>
    <m/>
    <n v="0"/>
    <n v="0"/>
    <n v="0"/>
    <n v="0"/>
    <m/>
    <m/>
    <n v="0"/>
    <n v="0"/>
    <n v="1"/>
    <n v="1"/>
    <n v="1"/>
    <m/>
    <m/>
  </r>
  <r>
    <n v="49339"/>
    <s v="Harry Potter and the Order of the Phoenix"/>
    <d v="2007-07-11T00:00:00"/>
    <x v="5"/>
    <s v="T10"/>
    <n v="138"/>
    <s v="Heyday"/>
    <x v="4"/>
    <m/>
    <x v="0"/>
    <n v="150000000"/>
    <n v="0"/>
    <m/>
    <n v="292000866"/>
    <s v="final"/>
    <n v="6.88"/>
    <n v="0"/>
    <n v="0"/>
    <n v="0"/>
    <n v="0"/>
    <s v="UK"/>
    <m/>
    <m/>
    <m/>
    <m/>
    <m/>
    <s v="Barron, David; Heyman, David; Orleans, Lorne"/>
    <s v="Yates, David"/>
    <s v="Goldenberg, Michael; Rowling, J.K."/>
    <s v="Wilkinson, Barry"/>
    <s v="Day, Mark"/>
    <m/>
    <m/>
    <m/>
    <m/>
    <m/>
    <m/>
    <m/>
    <m/>
    <m/>
    <m/>
    <m/>
    <m/>
    <m/>
    <m/>
    <m/>
    <m/>
    <m/>
    <m/>
    <m/>
    <m/>
    <m/>
    <m/>
    <m/>
    <m/>
    <m/>
    <m/>
    <m/>
    <m/>
    <m/>
    <m/>
    <m/>
    <m/>
    <m/>
    <m/>
    <m/>
    <m/>
    <m/>
    <m/>
    <m/>
    <m/>
    <m/>
    <m/>
    <m/>
    <m/>
    <m/>
    <m/>
    <m/>
    <m/>
    <m/>
    <m/>
    <m/>
    <m/>
    <m/>
    <m/>
    <m/>
    <m/>
    <m/>
    <m/>
    <m/>
    <m/>
    <m/>
    <m/>
    <m/>
    <m/>
    <m/>
    <m/>
    <m/>
    <m/>
    <m/>
    <m/>
    <m/>
    <m/>
    <m/>
    <m/>
    <m/>
    <m/>
    <m/>
    <m/>
    <m/>
    <m/>
    <m/>
    <m/>
    <m/>
    <m/>
    <m/>
    <m/>
    <m/>
    <m/>
    <m/>
    <m/>
    <m/>
    <m/>
    <m/>
    <m/>
    <m/>
    <m/>
    <m/>
    <m/>
    <m/>
    <m/>
    <m/>
    <m/>
    <m/>
    <n v="0"/>
    <n v="0"/>
    <n v="0"/>
    <n v="0"/>
    <n v="0"/>
    <n v="0"/>
    <n v="42441986"/>
    <n v="0"/>
    <m/>
    <m/>
    <m/>
    <m/>
    <m/>
    <m/>
    <m/>
    <m/>
    <m/>
    <m/>
    <m/>
    <m/>
    <m/>
    <m/>
    <m/>
    <m/>
    <m/>
    <m/>
    <m/>
    <m/>
    <m/>
    <m/>
    <m/>
    <n v="0"/>
    <n v="0"/>
    <n v="0"/>
    <m/>
    <m/>
    <m/>
    <m/>
    <m/>
    <m/>
    <m/>
    <m/>
    <m/>
    <m/>
    <m/>
    <m/>
    <m/>
    <m/>
    <m/>
    <m/>
    <m/>
    <m/>
    <m/>
    <m/>
    <m/>
    <m/>
    <m/>
    <m/>
    <m/>
    <m/>
    <m/>
    <m/>
    <m/>
    <m/>
    <m/>
    <m/>
    <m/>
    <n v="0"/>
    <n v="0"/>
    <n v="0"/>
    <n v="0"/>
    <m/>
    <m/>
    <n v="0"/>
    <n v="0"/>
    <n v="1"/>
    <n v="1"/>
    <n v="1"/>
    <m/>
    <m/>
  </r>
  <r>
    <n v="49340"/>
    <s v="I Now Pronounce You Chuck and Larry"/>
    <d v="2007-07-20T00:00:00"/>
    <x v="5"/>
    <s v="T10"/>
    <n v="110"/>
    <s v="Happy Madison"/>
    <x v="2"/>
    <m/>
    <x v="0"/>
    <n v="85000000"/>
    <n v="0"/>
    <m/>
    <n v="119684970"/>
    <s v="final"/>
    <n v="6.88"/>
    <n v="0"/>
    <n v="1"/>
    <n v="0"/>
    <n v="0"/>
    <s v="US"/>
    <s v="CA"/>
    <m/>
    <m/>
    <m/>
    <m/>
    <s v="Bostick, Michael; Shadyac, Tom; Giarraputo, Jack; Sandler, Adam"/>
    <s v="Dugan, Dennis"/>
    <s v="Barry, Fanaro; Payne, Alexander; Taylor, Jim"/>
    <s v="Tessler, Jonathan"/>
    <s v="Gourson, Jeff"/>
    <s v="Sandler, Adam"/>
    <s v="star"/>
    <s v="Cigar"/>
    <s v="30+"/>
    <s v="Male"/>
    <s v="Caucasian"/>
    <m/>
    <s v="Good guy"/>
    <s v="Non-IMDb, Extra"/>
    <s v="extra"/>
    <s v="Cigar"/>
    <s v="30+"/>
    <s v="Male"/>
    <s v="Caucasian"/>
    <m/>
    <m/>
    <m/>
    <m/>
    <m/>
    <m/>
    <m/>
    <m/>
    <m/>
    <m/>
    <m/>
    <m/>
    <m/>
    <m/>
    <m/>
    <m/>
    <m/>
    <m/>
    <m/>
    <m/>
    <m/>
    <m/>
    <m/>
    <m/>
    <m/>
    <m/>
    <m/>
    <m/>
    <m/>
    <m/>
    <m/>
    <m/>
    <m/>
    <m/>
    <m/>
    <m/>
    <m/>
    <m/>
    <m/>
    <m/>
    <m/>
    <m/>
    <m/>
    <m/>
    <m/>
    <m/>
    <m/>
    <m/>
    <m/>
    <m/>
    <m/>
    <m/>
    <m/>
    <m/>
    <m/>
    <m/>
    <m/>
    <m/>
    <m/>
    <m/>
    <m/>
    <m/>
    <m/>
    <m/>
    <m/>
    <m/>
    <m/>
    <m/>
    <m/>
    <m/>
    <m/>
    <m/>
    <m/>
    <m/>
    <m/>
    <m/>
    <m/>
    <m/>
    <m/>
    <m/>
    <m/>
    <m/>
    <m/>
    <m/>
    <m/>
    <m/>
    <m/>
    <m/>
    <m/>
    <n v="0"/>
    <n v="9"/>
    <n v="0"/>
    <n v="0"/>
    <n v="9"/>
    <s v="1 — 9"/>
    <n v="17396071"/>
    <n v="156564639"/>
    <s v="Home"/>
    <s v="Workplace"/>
    <m/>
    <m/>
    <m/>
    <m/>
    <m/>
    <m/>
    <s v="Non-smoking adult"/>
    <m/>
    <m/>
    <s v="Elsewhere in US"/>
    <m/>
    <m/>
    <m/>
    <m/>
    <m/>
    <m/>
    <m/>
    <m/>
    <m/>
    <m/>
    <m/>
    <n v="1"/>
    <n v="0"/>
    <n v="1"/>
    <m/>
    <m/>
    <m/>
    <m/>
    <m/>
    <m/>
    <m/>
    <m/>
    <m/>
    <m/>
    <m/>
    <m/>
    <m/>
    <m/>
    <m/>
    <m/>
    <m/>
    <m/>
    <s v="cigar"/>
    <m/>
    <m/>
    <s v="cigar"/>
    <m/>
    <m/>
    <m/>
    <s v="cigar"/>
    <m/>
    <m/>
    <m/>
    <m/>
    <m/>
    <m/>
    <s v="Pro"/>
    <n v="2"/>
    <n v="6"/>
    <n v="6"/>
    <n v="3"/>
    <m/>
    <m/>
    <n v="0"/>
    <n v="2.42"/>
    <n v="3"/>
    <n v="1"/>
    <n v="1"/>
    <m/>
    <m/>
  </r>
  <r>
    <n v="49341"/>
    <s v="Hairspray"/>
    <d v="2007-07-20T00:00:00"/>
    <x v="5"/>
    <s v="T10"/>
    <n v="107"/>
    <s v="Ingenious"/>
    <x v="4"/>
    <m/>
    <x v="2"/>
    <n v="75000000"/>
    <n v="0"/>
    <m/>
    <n v="118823091"/>
    <s v="final"/>
    <n v="6.88"/>
    <n v="0"/>
    <n v="1"/>
    <n v="0"/>
    <n v="0"/>
    <s v="CAN"/>
    <m/>
    <s v="ON"/>
    <m/>
    <m/>
    <m/>
    <s v="Meron, Neil; Craig, Zadan"/>
    <s v="Shankman, Adam"/>
    <s v="Dixon, Leslie; Waters, John"/>
    <s v="Blake, Deryck"/>
    <s v="Tronick, Michael"/>
    <s v="Walken, Christopher"/>
    <s v="credited non-star"/>
    <s v="Cigar"/>
    <s v="30+"/>
    <s v="Male"/>
    <s v="Caucasian"/>
    <m/>
    <s v="Good guy"/>
    <s v="Non-IMDb, Extra"/>
    <s v="extra"/>
    <s v="Cigarette"/>
    <s v="Teen"/>
    <s v="Female"/>
    <s v="Caucasian"/>
    <m/>
    <m/>
    <s v="Non-IMDb, Extra"/>
    <s v="extra"/>
    <s v="Cigarette"/>
    <s v="Teen"/>
    <s v="Female"/>
    <s v="Caucasian"/>
    <m/>
    <m/>
    <s v="Non-IMDb, Extra"/>
    <s v="extra"/>
    <s v="Cigarette"/>
    <s v="Teen"/>
    <s v="Female"/>
    <s v="Caucasian"/>
    <m/>
    <m/>
    <s v="Non-IMDb, Extra"/>
    <s v="extra"/>
    <s v="Cigarette"/>
    <s v="20-30"/>
    <s v="Female"/>
    <s v="Caucasian"/>
    <m/>
    <m/>
    <s v="Non-IMDb, Extra"/>
    <s v="extra"/>
    <s v="Cigarette"/>
    <s v="20-30"/>
    <s v="Female"/>
    <s v="Caucasian"/>
    <m/>
    <m/>
    <s v="Non-IMDb, Extra"/>
    <s v="extra"/>
    <s v="Cigarette"/>
    <s v="30+"/>
    <s v="Male"/>
    <s v="Caucasian"/>
    <m/>
    <m/>
    <s v="Non-IMDb, Extra"/>
    <s v="extra"/>
    <s v="Cigarette"/>
    <s v="30+"/>
    <s v="Male"/>
    <s v="African American"/>
    <m/>
    <m/>
    <s v="Non-IMDb, Extra"/>
    <s v="extra"/>
    <s v="Cigarette"/>
    <s v="20-30"/>
    <s v="Male"/>
    <s v="African American"/>
    <m/>
    <m/>
    <s v="Non-IMDb, Extra"/>
    <s v="extra"/>
    <s v="Cigarette"/>
    <s v="30+"/>
    <s v="Male"/>
    <m/>
    <m/>
    <m/>
    <m/>
    <m/>
    <m/>
    <m/>
    <m/>
    <m/>
    <m/>
    <m/>
    <m/>
    <m/>
    <m/>
    <m/>
    <m/>
    <m/>
    <m/>
    <m/>
    <m/>
    <m/>
    <m/>
    <m/>
    <m/>
    <m/>
    <m/>
    <n v="35"/>
    <n v="2"/>
    <n v="0"/>
    <n v="0"/>
    <n v="37"/>
    <s v="30 — 49"/>
    <n v="17270798"/>
    <n v="639019526"/>
    <s v="Workplace"/>
    <s v="Bar/nightclub"/>
    <s v="K-12 school"/>
    <s v="Outdoors"/>
    <m/>
    <m/>
    <m/>
    <s v="sidewalk, protest march"/>
    <s v="Non-smoking adult"/>
    <s v="Pregnant/ill person"/>
    <m/>
    <s v="Elsewhere in US"/>
    <m/>
    <m/>
    <m/>
    <m/>
    <m/>
    <m/>
    <m/>
    <m/>
    <m/>
    <m/>
    <m/>
    <n v="0"/>
    <n v="1"/>
    <n v="9"/>
    <m/>
    <m/>
    <m/>
    <m/>
    <m/>
    <m/>
    <m/>
    <m/>
    <m/>
    <m/>
    <m/>
    <m/>
    <m/>
    <m/>
    <m/>
    <m/>
    <m/>
    <m/>
    <m/>
    <s v="cigarette"/>
    <s v="cigarette"/>
    <s v="cigarette"/>
    <m/>
    <m/>
    <m/>
    <s v="cigarette"/>
    <m/>
    <m/>
    <m/>
    <m/>
    <s v="cigar"/>
    <s v="Silly"/>
    <s v="Pro"/>
    <n v="6"/>
    <n v="6"/>
    <n v="4"/>
    <n v="3"/>
    <s v="Tobacco use by person under 18, tobacco use around pregnant/ill person"/>
    <s v="minor; use near child/pregnant/ill person"/>
    <n v="0"/>
    <n v="2.71"/>
    <n v="6"/>
    <n v="1"/>
    <n v="1"/>
    <m/>
    <m/>
  </r>
  <r>
    <n v="49342"/>
    <s v="Simpsons Movie, The"/>
    <d v="2007-07-27T00:00:00"/>
    <x v="5"/>
    <s v="T10"/>
    <n v="87"/>
    <s v="Gracie"/>
    <x v="5"/>
    <m/>
    <x v="0"/>
    <n v="75000000"/>
    <n v="0"/>
    <m/>
    <n v="183132370"/>
    <s v="final"/>
    <n v="6.88"/>
    <n v="0"/>
    <n v="1"/>
    <n v="0"/>
    <n v="0"/>
    <s v="US"/>
    <s v="CA"/>
    <m/>
    <m/>
    <m/>
    <m/>
    <s v="Brooks, James L.; Groening, Matt; Jean, Al; Scully, Mike"/>
    <s v="Silverman, David"/>
    <s v="Brooks, James L.; Groening, Matt"/>
    <m/>
    <s v="Carnochan, John"/>
    <s v="Castelleneta, Dan"/>
    <s v="credited non-star"/>
    <s v="Cigar"/>
    <s v="30+"/>
    <s v="Male"/>
    <s v="Other"/>
    <m/>
    <m/>
    <s v="Castelleneta, Dan"/>
    <s v="credited non-star"/>
    <s v="Cigarette"/>
    <s v="30+"/>
    <s v="Male"/>
    <s v="Caucasian"/>
    <m/>
    <m/>
    <s v="Azaria, Hank"/>
    <s v="credited non-star"/>
    <s v="Pipe"/>
    <s v="30+"/>
    <s v="Male"/>
    <s v="Caucasian"/>
    <m/>
    <m/>
    <s v="Non-IMDb, Extra"/>
    <s v="extra"/>
    <s v="Cigar"/>
    <s v="30+"/>
    <s v="Male"/>
    <s v="Caucasian"/>
    <m/>
    <m/>
    <s v="Non-IMDb, Extra"/>
    <s v="extra"/>
    <s v="Cigarette"/>
    <s v="Teen"/>
    <s v="Male"/>
    <s v="Caucasian"/>
    <m/>
    <m/>
    <s v="Non-IMDb, Extra"/>
    <s v="extra"/>
    <s v="Cigarette"/>
    <s v="Teen"/>
    <s v="Male"/>
    <s v="Caucasian"/>
    <m/>
    <m/>
    <s v="Non-IMDb, Extra"/>
    <s v="extra"/>
    <s v="Cigar"/>
    <s v="30+"/>
    <s v="Male"/>
    <s v="Caucasian"/>
    <m/>
    <m/>
    <s v="Non-IMDb, Extra"/>
    <s v="extra"/>
    <s v="Pipe"/>
    <s v="30+"/>
    <s v="Female"/>
    <s v="Other"/>
    <s v="Unidentified"/>
    <m/>
    <m/>
    <m/>
    <m/>
    <m/>
    <m/>
    <m/>
    <m/>
    <m/>
    <m/>
    <m/>
    <m/>
    <m/>
    <m/>
    <m/>
    <m/>
    <m/>
    <m/>
    <m/>
    <m/>
    <m/>
    <m/>
    <m/>
    <m/>
    <m/>
    <m/>
    <m/>
    <m/>
    <m/>
    <m/>
    <m/>
    <m/>
    <m/>
    <m/>
    <m/>
    <m/>
    <m/>
    <m/>
    <m/>
    <m/>
    <n v="6"/>
    <n v="7"/>
    <n v="9"/>
    <n v="0"/>
    <n v="22"/>
    <s v="10 — 29"/>
    <n v="26618077"/>
    <n v="585597694"/>
    <s v="Home"/>
    <s v="Workplace"/>
    <s v="Outdoors"/>
    <m/>
    <m/>
    <m/>
    <m/>
    <s v="in mob, roof, street, by lake"/>
    <s v="Non-smoking adult"/>
    <s v="Child"/>
    <m/>
    <s v="Elsewhere in US"/>
    <m/>
    <m/>
    <m/>
    <m/>
    <m/>
    <m/>
    <m/>
    <m/>
    <m/>
    <m/>
    <m/>
    <n v="0"/>
    <n v="3"/>
    <n v="5"/>
    <m/>
    <m/>
    <m/>
    <m/>
    <m/>
    <m/>
    <m/>
    <m/>
    <m/>
    <m/>
    <m/>
    <m/>
    <m/>
    <m/>
    <m/>
    <m/>
    <m/>
    <m/>
    <s v="cigarette"/>
    <m/>
    <m/>
    <m/>
    <m/>
    <s v="cigarette"/>
    <s v="cigarette; cigar"/>
    <m/>
    <s v="cigarette; pipe"/>
    <s v="cigar"/>
    <s v="cigarette"/>
    <m/>
    <m/>
    <m/>
    <s v="Pro"/>
    <n v="4"/>
    <n v="6"/>
    <n v="4"/>
    <n v="2"/>
    <s v="Tobacco use by person under 18, tobacco use around child"/>
    <s v="minor; use near child/pregnant/ill person"/>
    <n v="0"/>
    <n v="2.57"/>
    <n v="6"/>
    <n v="1"/>
    <n v="1"/>
    <m/>
    <m/>
  </r>
  <r>
    <n v="49343"/>
    <s v="Who's Your Caddy"/>
    <d v="2007-07-27T00:00:00"/>
    <x v="5"/>
    <s v="T10"/>
    <n v="93"/>
    <s v="Dimension"/>
    <x v="0"/>
    <s v="MGM"/>
    <x v="0"/>
    <n v="7000000"/>
    <n v="0"/>
    <m/>
    <n v="5694308"/>
    <s v="final"/>
    <n v="6.88"/>
    <n v="0"/>
    <n v="1"/>
    <n v="0"/>
    <n v="0"/>
    <s v="US"/>
    <s v="SC"/>
    <m/>
    <m/>
    <m/>
    <m/>
    <s v="Eberts, Christopher; Edmonds, Tracey E.; Jam, Kia; Rifkin, Arnold"/>
    <s v="Paul, Don Michael"/>
    <s v="Paul, Don Michael; Allenstein, Bradley; Henry, Robert"/>
    <s v="Shader, Chris"/>
    <s v="Moradian, Vanick"/>
    <s v="Jones, Jeffrey"/>
    <s v="credited non-star"/>
    <s v="Cigar"/>
    <s v="30+"/>
    <s v="Male"/>
    <s v="Caucasian"/>
    <m/>
    <s v="Bad guy"/>
    <s v="Mitchell, Finesse"/>
    <s v="credited non-star"/>
    <s v="Pipe"/>
    <s v="30+"/>
    <s v="Male"/>
    <s v="African American"/>
    <m/>
    <s v="Good guy"/>
    <s v="Love, Faizon"/>
    <s v="credited non-star"/>
    <s v="Cigar"/>
    <s v="30+"/>
    <s v="Male"/>
    <s v="African American"/>
    <m/>
    <s v="Good guy"/>
    <s v="Tatum, Chase"/>
    <s v="credited non-star"/>
    <s v="Cigar"/>
    <s v="30+"/>
    <s v="Male"/>
    <s v="African American"/>
    <m/>
    <m/>
    <s v="Non-IMDb, Extra"/>
    <s v="extra"/>
    <s v="Cigar"/>
    <s v="30+"/>
    <s v="Male"/>
    <s v="Caucasian"/>
    <m/>
    <m/>
    <s v="Non-IMDb, Extra"/>
    <s v="extra"/>
    <s v="Cigar"/>
    <s v="30+"/>
    <s v="Male"/>
    <s v="Caucasian"/>
    <m/>
    <m/>
    <s v="Non-IMDb, Extra"/>
    <s v="extra"/>
    <s v="Cigar"/>
    <s v="30+"/>
    <s v="Male"/>
    <s v="Caucasian"/>
    <m/>
    <m/>
    <s v="Non-IMDb, Extra"/>
    <s v="extra"/>
    <s v="Cigar"/>
    <s v="30+"/>
    <s v="Male"/>
    <s v="Caucasian"/>
    <m/>
    <m/>
    <s v="Non-IMDb, Extra"/>
    <s v="extra"/>
    <s v="Cigarette"/>
    <s v="30+"/>
    <s v="Male"/>
    <s v="Caucasian"/>
    <m/>
    <m/>
    <m/>
    <m/>
    <m/>
    <m/>
    <m/>
    <m/>
    <m/>
    <m/>
    <m/>
    <m/>
    <m/>
    <m/>
    <m/>
    <m/>
    <m/>
    <m/>
    <m/>
    <m/>
    <m/>
    <m/>
    <m/>
    <m/>
    <m/>
    <m/>
    <m/>
    <m/>
    <m/>
    <m/>
    <m/>
    <m/>
    <m/>
    <n v="3"/>
    <n v="45"/>
    <n v="2"/>
    <n v="0"/>
    <n v="50"/>
    <s v="50+"/>
    <n v="827661"/>
    <n v="41383050"/>
    <s v="Bar/nightclub"/>
    <s v="Outdoors"/>
    <m/>
    <m/>
    <m/>
    <m/>
    <s v="inside golf clubhouse"/>
    <s v="golf course"/>
    <s v="Non-smoking adult"/>
    <m/>
    <m/>
    <m/>
    <m/>
    <m/>
    <m/>
    <m/>
    <m/>
    <m/>
    <m/>
    <m/>
    <m/>
    <m/>
    <m/>
    <n v="0"/>
    <n v="4"/>
    <n v="5"/>
    <m/>
    <m/>
    <m/>
    <m/>
    <m/>
    <m/>
    <m/>
    <m/>
    <m/>
    <m/>
    <m/>
    <m/>
    <m/>
    <m/>
    <m/>
    <m/>
    <m/>
    <m/>
    <s v="cigarette"/>
    <m/>
    <s v="cigar"/>
    <s v="cigar; pipe"/>
    <m/>
    <m/>
    <m/>
    <m/>
    <m/>
    <s v="cigar"/>
    <m/>
    <m/>
    <m/>
    <m/>
    <s v="Pro"/>
    <n v="6"/>
    <n v="6"/>
    <n v="4"/>
    <n v="3"/>
    <m/>
    <m/>
    <n v="0"/>
    <n v="2.71"/>
    <n v="4"/>
    <n v="1"/>
    <n v="1"/>
    <m/>
    <m/>
  </r>
  <r>
    <n v="49344"/>
    <s v="I Know Who Killed Me"/>
    <d v="2007-07-27T00:00:00"/>
    <x v="5"/>
    <s v="T10"/>
    <n v="105"/>
    <n v="360"/>
    <x v="6"/>
    <m/>
    <x v="1"/>
    <n v="12000000"/>
    <n v="0"/>
    <m/>
    <n v="7233485"/>
    <s v="final"/>
    <n v="6.88"/>
    <n v="0"/>
    <n v="1"/>
    <n v="0"/>
    <n v="0"/>
    <s v="US"/>
    <s v="CA"/>
    <m/>
    <m/>
    <m/>
    <m/>
    <s v="Mancuso, Jr., Frank"/>
    <s v="Sivertson, Chris"/>
    <s v="Hammond, Jeff"/>
    <s v="Chavez, Jerry A."/>
    <s v="Jordan, Lawrence"/>
    <s v="Lohan, Lindsay"/>
    <s v="star"/>
    <s v="Cigarette"/>
    <s v="20-30"/>
    <s v="Female"/>
    <s v="Caucasian"/>
    <m/>
    <s v="Good guy"/>
    <s v="Bell, Art"/>
    <s v="credited non-star"/>
    <s v="Cigarette"/>
    <s v="30+"/>
    <s v="Male"/>
    <s v="Caucasian"/>
    <m/>
    <m/>
    <s v="Ormond, Julia"/>
    <s v="credited non-star"/>
    <s v="Cigarette"/>
    <s v="30+"/>
    <s v="Female"/>
    <s v="Caucasian"/>
    <m/>
    <s v="Good guy"/>
    <s v="Agrons, Bonnie"/>
    <s v="credited non-star"/>
    <s v="Cigarette"/>
    <s v="30+"/>
    <s v="Female"/>
    <s v="Caucasian"/>
    <m/>
    <m/>
    <s v="Non-IMDb, Extra"/>
    <s v="extra"/>
    <s v="Cigarette"/>
    <m/>
    <s v="Female"/>
    <s v="Caucasian"/>
    <m/>
    <m/>
    <s v="Non-IMDb, Extra"/>
    <s v="extra"/>
    <s v="Cigarette"/>
    <s v="30+"/>
    <s v="Male"/>
    <s v="Caucasian"/>
    <m/>
    <m/>
    <m/>
    <m/>
    <m/>
    <m/>
    <m/>
    <m/>
    <m/>
    <m/>
    <m/>
    <m/>
    <m/>
    <m/>
    <m/>
    <m/>
    <m/>
    <m/>
    <m/>
    <m/>
    <m/>
    <m/>
    <m/>
    <m/>
    <m/>
    <m/>
    <m/>
    <m/>
    <m/>
    <m/>
    <m/>
    <m/>
    <m/>
    <m/>
    <m/>
    <m/>
    <m/>
    <m/>
    <m/>
    <m/>
    <m/>
    <m/>
    <m/>
    <m/>
    <m/>
    <m/>
    <m/>
    <m/>
    <m/>
    <m/>
    <m/>
    <m/>
    <m/>
    <m/>
    <m/>
    <m/>
    <m/>
    <n v="48"/>
    <n v="0"/>
    <n v="0"/>
    <n v="0"/>
    <n v="48"/>
    <s v="30 — 49"/>
    <n v="1051379"/>
    <n v="50466192"/>
    <s v="Home"/>
    <s v="Vehicle"/>
    <s v="Bar/nightclub"/>
    <m/>
    <m/>
    <m/>
    <m/>
    <m/>
    <s v="Non-smoking adult"/>
    <m/>
    <m/>
    <m/>
    <m/>
    <m/>
    <m/>
    <m/>
    <m/>
    <m/>
    <m/>
    <m/>
    <m/>
    <m/>
    <m/>
    <n v="1"/>
    <n v="3"/>
    <n v="2"/>
    <m/>
    <m/>
    <m/>
    <m/>
    <m/>
    <m/>
    <m/>
    <m/>
    <m/>
    <m/>
    <m/>
    <m/>
    <m/>
    <m/>
    <m/>
    <m/>
    <m/>
    <s v="cigarette"/>
    <m/>
    <m/>
    <m/>
    <s v="cigarette"/>
    <m/>
    <s v="cigarette"/>
    <m/>
    <s v="cigarette"/>
    <m/>
    <m/>
    <m/>
    <m/>
    <m/>
    <m/>
    <s v="Pro"/>
    <n v="6"/>
    <n v="6"/>
    <n v="6"/>
    <n v="3"/>
    <m/>
    <m/>
    <n v="0"/>
    <n v="3"/>
    <n v="4"/>
    <n v="1"/>
    <n v="1"/>
    <m/>
    <s v="Ormond &quot;This is a non smoking house young lady… and it will remain one&quot; She then takes a drag off the cigarette and puts it out."/>
  </r>
  <r>
    <n v="49345"/>
    <s v="No Reservations"/>
    <d v="2007-07-27T00:00:00"/>
    <x v="5"/>
    <s v="T10"/>
    <n v="105"/>
    <s v="Castle Rock"/>
    <x v="4"/>
    <m/>
    <x v="2"/>
    <n v="28000000"/>
    <n v="0"/>
    <m/>
    <n v="43097652"/>
    <s v="final"/>
    <n v="6.88"/>
    <n v="0"/>
    <n v="1"/>
    <n v="0"/>
    <n v="0"/>
    <s v="US"/>
    <s v="NY"/>
    <m/>
    <m/>
    <m/>
    <m/>
    <s v="Aguero, Sergio; Heysen, Kerry"/>
    <s v="Hicks, Scott"/>
    <s v="Fuchs, Carol"/>
    <s v="Freund, Kathryn"/>
    <s v="Karmel, Pip"/>
    <m/>
    <m/>
    <m/>
    <m/>
    <m/>
    <m/>
    <m/>
    <m/>
    <m/>
    <m/>
    <m/>
    <m/>
    <m/>
    <m/>
    <m/>
    <m/>
    <m/>
    <m/>
    <m/>
    <m/>
    <m/>
    <m/>
    <m/>
    <m/>
    <m/>
    <m/>
    <m/>
    <m/>
    <m/>
    <m/>
    <m/>
    <m/>
    <m/>
    <m/>
    <m/>
    <m/>
    <m/>
    <m/>
    <m/>
    <m/>
    <m/>
    <m/>
    <m/>
    <m/>
    <m/>
    <m/>
    <m/>
    <m/>
    <m/>
    <m/>
    <m/>
    <m/>
    <m/>
    <m/>
    <m/>
    <m/>
    <m/>
    <m/>
    <m/>
    <m/>
    <m/>
    <m/>
    <m/>
    <m/>
    <m/>
    <m/>
    <m/>
    <m/>
    <m/>
    <m/>
    <m/>
    <m/>
    <m/>
    <m/>
    <m/>
    <m/>
    <m/>
    <m/>
    <m/>
    <m/>
    <m/>
    <m/>
    <m/>
    <m/>
    <m/>
    <m/>
    <m/>
    <m/>
    <m/>
    <m/>
    <m/>
    <m/>
    <m/>
    <m/>
    <m/>
    <m/>
    <m/>
    <m/>
    <m/>
    <m/>
    <m/>
    <m/>
    <m/>
    <n v="10"/>
    <n v="0"/>
    <n v="0"/>
    <n v="0"/>
    <n v="10"/>
    <s v="10 — 29"/>
    <n v="6264194"/>
    <n v="62641940"/>
    <m/>
    <m/>
    <m/>
    <m/>
    <m/>
    <m/>
    <m/>
    <m/>
    <m/>
    <m/>
    <m/>
    <m/>
    <m/>
    <m/>
    <m/>
    <m/>
    <m/>
    <m/>
    <m/>
    <m/>
    <m/>
    <m/>
    <m/>
    <n v="0"/>
    <n v="0"/>
    <n v="0"/>
    <s v="Comment by actor/actress"/>
    <s v="When Kate (Zeta-Jones) returns home she sees cigarette butts in ashtray and say Ewww and dumps them in trash."/>
    <m/>
    <s v="Health of Non-Smoker"/>
    <m/>
    <m/>
    <m/>
    <m/>
    <m/>
    <m/>
    <m/>
    <m/>
    <m/>
    <m/>
    <m/>
    <m/>
    <m/>
    <m/>
    <m/>
    <m/>
    <m/>
    <m/>
    <m/>
    <m/>
    <m/>
    <m/>
    <m/>
    <m/>
    <m/>
    <m/>
    <s v="cigarette"/>
    <s v="Gross"/>
    <s v="Anti"/>
    <n v="4"/>
    <n v="0"/>
    <n v="0"/>
    <n v="0"/>
    <m/>
    <m/>
    <n v="0"/>
    <n v="0.56999999999999995"/>
    <n v="2"/>
    <n v="1"/>
    <n v="1"/>
    <m/>
    <m/>
  </r>
  <r>
    <n v="49346"/>
    <s v="Underdog"/>
    <d v="2007-08-03T00:00:00"/>
    <x v="5"/>
    <s v="T10"/>
    <n v="84"/>
    <s v="Spyglass"/>
    <x v="1"/>
    <m/>
    <x v="2"/>
    <n v="25000000"/>
    <n v="0"/>
    <m/>
    <n v="43751706"/>
    <s v="final"/>
    <n v="6.88"/>
    <n v="0"/>
    <n v="1"/>
    <n v="0"/>
    <n v="0"/>
    <s v="US"/>
    <s v="RI"/>
    <m/>
    <m/>
    <m/>
    <m/>
    <s v="Barber, Gary; Birnbaum, Roger; Glickman, Jonathan; Polstein, Jay"/>
    <s v="Du Chau, Frederik"/>
    <s v="Rifkin, Adam; Piscatella, Joe; Williams, Craig A."/>
    <s v="Gulick, David"/>
    <s v="Finan, Tom"/>
    <s v="Lee, Jason"/>
    <s v="star"/>
    <s v="Pipe"/>
    <m/>
    <s v="Male"/>
    <s v="Other"/>
    <s v="Unidentified"/>
    <s v="Good guy"/>
    <m/>
    <m/>
    <m/>
    <m/>
    <m/>
    <m/>
    <m/>
    <m/>
    <m/>
    <m/>
    <m/>
    <m/>
    <m/>
    <m/>
    <m/>
    <m/>
    <m/>
    <m/>
    <m/>
    <m/>
    <m/>
    <m/>
    <m/>
    <m/>
    <m/>
    <m/>
    <m/>
    <m/>
    <m/>
    <m/>
    <m/>
    <m/>
    <m/>
    <m/>
    <m/>
    <m/>
    <m/>
    <m/>
    <m/>
    <m/>
    <m/>
    <m/>
    <m/>
    <m/>
    <m/>
    <m/>
    <m/>
    <m/>
    <m/>
    <m/>
    <m/>
    <m/>
    <m/>
    <m/>
    <m/>
    <m/>
    <m/>
    <m/>
    <m/>
    <m/>
    <m/>
    <m/>
    <m/>
    <m/>
    <m/>
    <m/>
    <m/>
    <m/>
    <m/>
    <m/>
    <m/>
    <m/>
    <m/>
    <m/>
    <m/>
    <m/>
    <m/>
    <m/>
    <m/>
    <m/>
    <m/>
    <m/>
    <m/>
    <m/>
    <m/>
    <m/>
    <m/>
    <m/>
    <m/>
    <m/>
    <m/>
    <m/>
    <m/>
    <m/>
    <m/>
    <n v="0"/>
    <n v="0"/>
    <n v="2"/>
    <n v="0"/>
    <n v="2"/>
    <s v="1 — 9"/>
    <n v="6359260"/>
    <n v="12718520"/>
    <s v="Home"/>
    <m/>
    <m/>
    <m/>
    <m/>
    <m/>
    <m/>
    <m/>
    <m/>
    <m/>
    <m/>
    <s v="Elsewhere in US"/>
    <m/>
    <m/>
    <m/>
    <m/>
    <m/>
    <m/>
    <m/>
    <m/>
    <m/>
    <m/>
    <m/>
    <n v="1"/>
    <n v="0"/>
    <n v="0"/>
    <m/>
    <m/>
    <m/>
    <m/>
    <m/>
    <m/>
    <m/>
    <m/>
    <m/>
    <m/>
    <m/>
    <m/>
    <m/>
    <m/>
    <m/>
    <m/>
    <m/>
    <m/>
    <m/>
    <m/>
    <m/>
    <m/>
    <m/>
    <m/>
    <m/>
    <m/>
    <m/>
    <m/>
    <m/>
    <s v="pipe"/>
    <s v="pipe"/>
    <s v="Convey Sherlock Holmes character"/>
    <s v="Neutral"/>
    <n v="2"/>
    <n v="2"/>
    <n v="6"/>
    <n v="0"/>
    <m/>
    <m/>
    <n v="0"/>
    <n v="1.42"/>
    <n v="2"/>
    <n v="1"/>
    <n v="1"/>
    <m/>
    <m/>
  </r>
  <r>
    <n v="49347"/>
    <s v="Bourne Ultimatum, The"/>
    <d v="2007-08-03T00:00:00"/>
    <x v="5"/>
    <s v="T10"/>
    <n v="111"/>
    <s v="Kennedy/Marshall"/>
    <x v="2"/>
    <m/>
    <x v="0"/>
    <n v="110000000"/>
    <n v="0"/>
    <m/>
    <n v="227137090"/>
    <s v="final"/>
    <n v="6.88"/>
    <n v="0"/>
    <n v="0"/>
    <n v="0"/>
    <n v="0"/>
    <s v="UK"/>
    <m/>
    <m/>
    <s v="VAR"/>
    <m/>
    <m/>
    <s v="Crowley, Patrick; Marshall, Frank; Sandberg, Paul"/>
    <s v="Greengrass, Paul"/>
    <s v="Gilroy, Tony; Burns, Scott Z.; Nolfi, George"/>
    <s v="Barbacoff, Ellis J."/>
    <s v="Rouse, Christopher"/>
    <m/>
    <m/>
    <m/>
    <m/>
    <m/>
    <m/>
    <m/>
    <m/>
    <m/>
    <m/>
    <m/>
    <m/>
    <m/>
    <m/>
    <m/>
    <m/>
    <m/>
    <m/>
    <m/>
    <m/>
    <m/>
    <m/>
    <m/>
    <m/>
    <m/>
    <m/>
    <m/>
    <m/>
    <m/>
    <m/>
    <m/>
    <m/>
    <m/>
    <m/>
    <m/>
    <m/>
    <m/>
    <m/>
    <m/>
    <m/>
    <m/>
    <m/>
    <m/>
    <m/>
    <m/>
    <m/>
    <m/>
    <m/>
    <m/>
    <m/>
    <m/>
    <m/>
    <m/>
    <m/>
    <m/>
    <m/>
    <m/>
    <m/>
    <m/>
    <m/>
    <m/>
    <m/>
    <m/>
    <m/>
    <m/>
    <m/>
    <m/>
    <m/>
    <m/>
    <m/>
    <m/>
    <m/>
    <m/>
    <m/>
    <m/>
    <m/>
    <m/>
    <m/>
    <m/>
    <m/>
    <m/>
    <m/>
    <m/>
    <m/>
    <m/>
    <m/>
    <m/>
    <m/>
    <m/>
    <m/>
    <m/>
    <m/>
    <m/>
    <m/>
    <m/>
    <m/>
    <m/>
    <m/>
    <m/>
    <m/>
    <m/>
    <m/>
    <m/>
    <n v="0"/>
    <n v="0"/>
    <n v="0"/>
    <n v="0"/>
    <n v="0"/>
    <n v="0"/>
    <n v="33014112"/>
    <n v="0"/>
    <m/>
    <m/>
    <m/>
    <m/>
    <m/>
    <m/>
    <m/>
    <m/>
    <m/>
    <m/>
    <m/>
    <m/>
    <m/>
    <m/>
    <m/>
    <m/>
    <m/>
    <m/>
    <m/>
    <m/>
    <m/>
    <m/>
    <m/>
    <n v="0"/>
    <n v="0"/>
    <n v="0"/>
    <m/>
    <m/>
    <m/>
    <m/>
    <m/>
    <m/>
    <m/>
    <m/>
    <m/>
    <m/>
    <m/>
    <m/>
    <m/>
    <m/>
    <m/>
    <m/>
    <m/>
    <m/>
    <m/>
    <m/>
    <m/>
    <m/>
    <m/>
    <m/>
    <m/>
    <m/>
    <m/>
    <m/>
    <m/>
    <m/>
    <m/>
    <m/>
    <m/>
    <n v="0"/>
    <n v="0"/>
    <n v="0"/>
    <n v="0"/>
    <m/>
    <m/>
    <n v="0"/>
    <n v="0"/>
    <n v="1"/>
    <n v="1"/>
    <n v="1"/>
    <m/>
    <m/>
  </r>
  <r>
    <n v="49348"/>
    <s v="Hot Rod"/>
    <d v="2007-08-03T00:00:00"/>
    <x v="5"/>
    <s v="T10"/>
    <n v="88"/>
    <s v="Michaels-Goldwyn"/>
    <x v="3"/>
    <m/>
    <x v="0"/>
    <n v="25000000"/>
    <n v="0"/>
    <m/>
    <n v="13920741"/>
    <s v="final"/>
    <n v="6.88"/>
    <n v="0"/>
    <n v="1"/>
    <n v="0"/>
    <n v="0"/>
    <s v="CAN"/>
    <m/>
    <s v="BC"/>
    <m/>
    <m/>
    <m/>
    <s v="Goldwyn, John; Michaels, Lorne"/>
    <s v="Schaffer, Akiva"/>
    <s v="Brady, Pam"/>
    <s v="Barker, Dean"/>
    <s v="Campbell, Malcolm"/>
    <s v="Samberg, Andy"/>
    <s v="star"/>
    <s v="Cigarette"/>
    <s v="20-30"/>
    <s v="Male"/>
    <s v="Caucasian"/>
    <m/>
    <m/>
    <m/>
    <m/>
    <m/>
    <m/>
    <m/>
    <m/>
    <m/>
    <m/>
    <m/>
    <m/>
    <m/>
    <m/>
    <m/>
    <m/>
    <m/>
    <m/>
    <m/>
    <m/>
    <m/>
    <m/>
    <m/>
    <m/>
    <m/>
    <m/>
    <m/>
    <m/>
    <m/>
    <m/>
    <m/>
    <m/>
    <m/>
    <m/>
    <m/>
    <m/>
    <m/>
    <m/>
    <m/>
    <m/>
    <m/>
    <m/>
    <m/>
    <m/>
    <m/>
    <m/>
    <m/>
    <m/>
    <m/>
    <m/>
    <m/>
    <m/>
    <m/>
    <m/>
    <m/>
    <m/>
    <m/>
    <m/>
    <m/>
    <m/>
    <m/>
    <m/>
    <m/>
    <m/>
    <m/>
    <m/>
    <m/>
    <m/>
    <m/>
    <m/>
    <m/>
    <m/>
    <m/>
    <m/>
    <m/>
    <m/>
    <m/>
    <m/>
    <m/>
    <m/>
    <m/>
    <m/>
    <m/>
    <m/>
    <m/>
    <m/>
    <m/>
    <m/>
    <m/>
    <m/>
    <m/>
    <m/>
    <m/>
    <m/>
    <m/>
    <m/>
    <m/>
    <n v="2"/>
    <n v="0"/>
    <n v="0"/>
    <n v="0"/>
    <n v="2"/>
    <s v="1 — 9"/>
    <n v="2023364"/>
    <n v="4046728"/>
    <s v="Outdoors"/>
    <m/>
    <m/>
    <m/>
    <m/>
    <m/>
    <m/>
    <s v="woods"/>
    <m/>
    <m/>
    <m/>
    <m/>
    <m/>
    <m/>
    <m/>
    <m/>
    <m/>
    <m/>
    <m/>
    <m/>
    <m/>
    <m/>
    <m/>
    <n v="1"/>
    <n v="0"/>
    <n v="0"/>
    <m/>
    <m/>
    <m/>
    <m/>
    <m/>
    <m/>
    <m/>
    <m/>
    <m/>
    <m/>
    <m/>
    <m/>
    <m/>
    <m/>
    <m/>
    <m/>
    <m/>
    <m/>
    <m/>
    <m/>
    <m/>
    <m/>
    <m/>
    <m/>
    <s v="cigarette"/>
    <s v="cigarette"/>
    <m/>
    <m/>
    <m/>
    <m/>
    <m/>
    <m/>
    <s v="Neutral"/>
    <n v="2"/>
    <n v="2"/>
    <n v="6"/>
    <n v="1"/>
    <m/>
    <m/>
    <n v="0"/>
    <n v="1.57"/>
    <n v="3"/>
    <n v="1"/>
    <n v="1"/>
    <m/>
    <m/>
  </r>
  <r>
    <n v="49349"/>
    <s v="Bratz: The Movie"/>
    <d v="2007-08-03T00:00:00"/>
    <x v="5"/>
    <s v="T10"/>
    <n v="110"/>
    <s v="Crystal Sky"/>
    <x v="0"/>
    <s v="Lionsgate"/>
    <x v="2"/>
    <n v="20000000"/>
    <n v="0"/>
    <m/>
    <n v="10005534"/>
    <s v="final"/>
    <n v="6.88"/>
    <n v="0"/>
    <n v="0"/>
    <n v="0"/>
    <n v="0"/>
    <s v="US"/>
    <s v="CA"/>
    <m/>
    <m/>
    <m/>
    <m/>
    <s v="Arad, Avi; Larian, Isaac; Paul, Steven"/>
    <s v="McNamara, Sean"/>
    <s v="Jansen, Susan Estelle"/>
    <s v="Courville, Michael"/>
    <s v="Canavan, Jeff"/>
    <m/>
    <m/>
    <m/>
    <m/>
    <m/>
    <m/>
    <m/>
    <m/>
    <m/>
    <m/>
    <m/>
    <m/>
    <m/>
    <m/>
    <m/>
    <m/>
    <m/>
    <m/>
    <m/>
    <m/>
    <m/>
    <m/>
    <m/>
    <m/>
    <m/>
    <m/>
    <m/>
    <m/>
    <m/>
    <m/>
    <m/>
    <m/>
    <m/>
    <m/>
    <m/>
    <m/>
    <m/>
    <m/>
    <m/>
    <m/>
    <m/>
    <m/>
    <m/>
    <m/>
    <m/>
    <m/>
    <m/>
    <m/>
    <m/>
    <m/>
    <m/>
    <m/>
    <m/>
    <m/>
    <m/>
    <m/>
    <m/>
    <m/>
    <m/>
    <m/>
    <m/>
    <m/>
    <m/>
    <m/>
    <m/>
    <m/>
    <m/>
    <m/>
    <m/>
    <m/>
    <m/>
    <m/>
    <m/>
    <m/>
    <m/>
    <m/>
    <m/>
    <m/>
    <m/>
    <m/>
    <m/>
    <m/>
    <m/>
    <m/>
    <m/>
    <m/>
    <m/>
    <m/>
    <m/>
    <m/>
    <m/>
    <m/>
    <m/>
    <m/>
    <m/>
    <m/>
    <m/>
    <m/>
    <m/>
    <m/>
    <m/>
    <m/>
    <m/>
    <n v="0"/>
    <n v="0"/>
    <n v="0"/>
    <n v="0"/>
    <n v="0"/>
    <n v="0"/>
    <n v="1454293"/>
    <n v="0"/>
    <m/>
    <m/>
    <m/>
    <m/>
    <m/>
    <m/>
    <m/>
    <m/>
    <m/>
    <m/>
    <m/>
    <m/>
    <m/>
    <m/>
    <m/>
    <m/>
    <m/>
    <m/>
    <m/>
    <m/>
    <m/>
    <m/>
    <m/>
    <n v="0"/>
    <n v="0"/>
    <n v="0"/>
    <m/>
    <m/>
    <m/>
    <m/>
    <m/>
    <m/>
    <m/>
    <m/>
    <m/>
    <m/>
    <m/>
    <m/>
    <m/>
    <m/>
    <m/>
    <m/>
    <m/>
    <m/>
    <m/>
    <m/>
    <m/>
    <m/>
    <m/>
    <m/>
    <m/>
    <m/>
    <m/>
    <m/>
    <m/>
    <m/>
    <m/>
    <m/>
    <m/>
    <n v="0"/>
    <n v="0"/>
    <n v="0"/>
    <n v="0"/>
    <m/>
    <m/>
    <n v="0"/>
    <n v="0"/>
    <n v="1"/>
    <n v="1"/>
    <n v="1"/>
    <m/>
    <m/>
  </r>
  <r>
    <n v="49352"/>
    <s v="Daddy Day Camp"/>
    <d v="2007-08-08T00:00:00"/>
    <x v="5"/>
    <s v="T10"/>
    <n v="89"/>
    <s v="Davis"/>
    <x v="6"/>
    <m/>
    <x v="2"/>
    <n v="6000000"/>
    <n v="0"/>
    <m/>
    <n v="13235267"/>
    <s v="final"/>
    <n v="6.88"/>
    <n v="0"/>
    <n v="0"/>
    <n v="0"/>
    <n v="0"/>
    <s v="US"/>
    <s v="UT"/>
    <m/>
    <m/>
    <m/>
    <m/>
    <s v="Davis, John; Sherak, William; Shuman, Jason"/>
    <s v="Savage, Fred"/>
    <s v="Rodkey, Geoff; Stem, J. David; Weiss, David N."/>
    <s v="Morgan, Matthew"/>
    <s v="Aller, Michel"/>
    <m/>
    <m/>
    <m/>
    <m/>
    <m/>
    <m/>
    <m/>
    <m/>
    <m/>
    <m/>
    <m/>
    <m/>
    <m/>
    <m/>
    <m/>
    <m/>
    <m/>
    <m/>
    <m/>
    <m/>
    <m/>
    <m/>
    <m/>
    <m/>
    <m/>
    <m/>
    <m/>
    <m/>
    <m/>
    <m/>
    <m/>
    <m/>
    <m/>
    <m/>
    <m/>
    <m/>
    <m/>
    <m/>
    <m/>
    <m/>
    <m/>
    <m/>
    <m/>
    <m/>
    <m/>
    <m/>
    <m/>
    <m/>
    <m/>
    <m/>
    <m/>
    <m/>
    <m/>
    <m/>
    <m/>
    <m/>
    <m/>
    <m/>
    <m/>
    <m/>
    <m/>
    <m/>
    <m/>
    <m/>
    <m/>
    <m/>
    <m/>
    <m/>
    <m/>
    <m/>
    <m/>
    <m/>
    <m/>
    <m/>
    <m/>
    <m/>
    <m/>
    <m/>
    <m/>
    <m/>
    <m/>
    <m/>
    <m/>
    <m/>
    <m/>
    <m/>
    <m/>
    <m/>
    <m/>
    <m/>
    <m/>
    <m/>
    <m/>
    <m/>
    <m/>
    <m/>
    <m/>
    <m/>
    <m/>
    <m/>
    <m/>
    <m/>
    <m/>
    <n v="0"/>
    <n v="0"/>
    <n v="0"/>
    <n v="0"/>
    <n v="0"/>
    <n v="0"/>
    <n v="1923731"/>
    <n v="0"/>
    <m/>
    <m/>
    <m/>
    <m/>
    <m/>
    <m/>
    <m/>
    <m/>
    <m/>
    <m/>
    <m/>
    <m/>
    <m/>
    <m/>
    <m/>
    <m/>
    <m/>
    <m/>
    <m/>
    <m/>
    <m/>
    <m/>
    <m/>
    <n v="0"/>
    <n v="0"/>
    <n v="0"/>
    <m/>
    <m/>
    <m/>
    <m/>
    <m/>
    <m/>
    <m/>
    <m/>
    <m/>
    <m/>
    <m/>
    <m/>
    <m/>
    <m/>
    <m/>
    <m/>
    <m/>
    <m/>
    <m/>
    <m/>
    <m/>
    <m/>
    <m/>
    <m/>
    <m/>
    <m/>
    <m/>
    <m/>
    <m/>
    <m/>
    <m/>
    <m/>
    <m/>
    <n v="0"/>
    <n v="0"/>
    <n v="0"/>
    <n v="0"/>
    <m/>
    <m/>
    <n v="0"/>
    <n v="0"/>
    <n v="1"/>
    <n v="1"/>
    <n v="1"/>
    <m/>
    <m/>
  </r>
  <r>
    <n v="49350"/>
    <s v="Rush Hour 3"/>
    <d v="2007-08-10T00:00:00"/>
    <x v="5"/>
    <s v="T10"/>
    <n v="90"/>
    <s v="Birnbaum"/>
    <x v="4"/>
    <m/>
    <x v="0"/>
    <n v="140000000"/>
    <n v="0"/>
    <m/>
    <n v="140080850"/>
    <s v="final"/>
    <n v="6.88"/>
    <n v="0"/>
    <n v="1"/>
    <n v="0"/>
    <n v="0"/>
    <s v="US"/>
    <s v="CA"/>
    <m/>
    <m/>
    <m/>
    <m/>
    <s v="Birnbaum, Roger; Davis, Andrew Z.; Glickman, Jonathan"/>
    <s v="Ratner, Brett"/>
    <s v="Nathanson, Jeff"/>
    <s v="Einhorn, Brad"/>
    <s v="Helfrich, Mark"/>
    <s v="Attal, Yvan"/>
    <s v="credited non-star"/>
    <s v="Cigarette"/>
    <s v="30+"/>
    <s v="Male"/>
    <s v="Caucasian"/>
    <m/>
    <m/>
    <s v="Lenoir, Noémie"/>
    <s v="credited non-star"/>
    <s v="Cigarette"/>
    <s v="20-30"/>
    <s v="Female"/>
    <s v="African American"/>
    <m/>
    <s v="Good guy"/>
    <s v="Non-IMDb, Extra"/>
    <s v="extra"/>
    <s v="Cigarette"/>
    <s v="30+"/>
    <s v="Female"/>
    <s v="Caucasian"/>
    <m/>
    <m/>
    <s v="Non-IMDb, Extra"/>
    <s v="extra"/>
    <s v="Cigarette"/>
    <s v="30+"/>
    <s v="Male"/>
    <s v="Caucasian"/>
    <m/>
    <m/>
    <m/>
    <m/>
    <m/>
    <m/>
    <m/>
    <m/>
    <m/>
    <m/>
    <m/>
    <m/>
    <m/>
    <m/>
    <m/>
    <m/>
    <m/>
    <m/>
    <m/>
    <m/>
    <m/>
    <m/>
    <m/>
    <m/>
    <m/>
    <m/>
    <m/>
    <m/>
    <m/>
    <m/>
    <m/>
    <m/>
    <m/>
    <m/>
    <m/>
    <m/>
    <m/>
    <m/>
    <m/>
    <m/>
    <m/>
    <m/>
    <m/>
    <m/>
    <m/>
    <m/>
    <m/>
    <m/>
    <m/>
    <m/>
    <m/>
    <m/>
    <m/>
    <m/>
    <m/>
    <m/>
    <m/>
    <m/>
    <m/>
    <m/>
    <m/>
    <m/>
    <m/>
    <m/>
    <m/>
    <m/>
    <m/>
    <m/>
    <m/>
    <m/>
    <m/>
    <m/>
    <m/>
    <n v="17"/>
    <n v="0"/>
    <n v="0"/>
    <n v="0"/>
    <n v="17"/>
    <s v="10 — 29"/>
    <n v="20360589"/>
    <n v="346130013"/>
    <s v="Bar/nightclub"/>
    <m/>
    <m/>
    <m/>
    <m/>
    <m/>
    <m/>
    <m/>
    <s v="Non-smoking adult"/>
    <m/>
    <m/>
    <s v="Outside of US"/>
    <m/>
    <m/>
    <m/>
    <m/>
    <m/>
    <m/>
    <m/>
    <m/>
    <m/>
    <m/>
    <m/>
    <n v="0"/>
    <n v="2"/>
    <n v="2"/>
    <m/>
    <m/>
    <m/>
    <m/>
    <m/>
    <m/>
    <m/>
    <m/>
    <m/>
    <m/>
    <m/>
    <m/>
    <m/>
    <m/>
    <m/>
    <m/>
    <m/>
    <s v="cigarette"/>
    <s v="cigarette"/>
    <m/>
    <s v="cigarette"/>
    <m/>
    <m/>
    <m/>
    <m/>
    <m/>
    <m/>
    <m/>
    <m/>
    <m/>
    <m/>
    <m/>
    <s v="Pro"/>
    <n v="4"/>
    <n v="6"/>
    <n v="4"/>
    <n v="3"/>
    <m/>
    <m/>
    <n v="0"/>
    <n v="2.42"/>
    <n v="3"/>
    <n v="1"/>
    <n v="1"/>
    <m/>
    <m/>
  </r>
  <r>
    <n v="49351"/>
    <s v="Stardust"/>
    <d v="2007-08-10T00:00:00"/>
    <x v="5"/>
    <s v="T10"/>
    <n v="128"/>
    <s v="Di Bonaventura"/>
    <x v="3"/>
    <m/>
    <x v="0"/>
    <n v="70000000"/>
    <n v="0"/>
    <m/>
    <n v="38345403"/>
    <s v="final"/>
    <n v="6.88"/>
    <n v="0"/>
    <n v="1"/>
    <n v="0"/>
    <n v="0"/>
    <s v="UK"/>
    <m/>
    <m/>
    <m/>
    <m/>
    <m/>
    <s v="di Bonaventura, Lorenzo; Dreyer, Michael; Gaiman, Neil; Vaughn, Matthew"/>
    <s v="Vaughn, Matthew"/>
    <s v="Vaughn, Matthew; Goldman, Jane"/>
    <s v="Wells, Terry"/>
    <s v="Harris, Jon"/>
    <s v="Cox, Charlie"/>
    <s v="star"/>
    <s v="Pipe"/>
    <s v="20-30"/>
    <s v="Male"/>
    <s v="Caucasian"/>
    <m/>
    <s v="Good guy"/>
    <m/>
    <m/>
    <m/>
    <m/>
    <m/>
    <m/>
    <m/>
    <m/>
    <m/>
    <m/>
    <m/>
    <m/>
    <m/>
    <m/>
    <m/>
    <m/>
    <m/>
    <m/>
    <m/>
    <m/>
    <m/>
    <m/>
    <m/>
    <m/>
    <m/>
    <m/>
    <m/>
    <m/>
    <m/>
    <m/>
    <m/>
    <m/>
    <m/>
    <m/>
    <m/>
    <m/>
    <m/>
    <m/>
    <m/>
    <m/>
    <m/>
    <m/>
    <m/>
    <m/>
    <m/>
    <m/>
    <m/>
    <m/>
    <m/>
    <m/>
    <m/>
    <m/>
    <m/>
    <m/>
    <m/>
    <m/>
    <m/>
    <m/>
    <m/>
    <m/>
    <m/>
    <m/>
    <m/>
    <m/>
    <m/>
    <m/>
    <m/>
    <m/>
    <m/>
    <m/>
    <m/>
    <m/>
    <m/>
    <m/>
    <m/>
    <m/>
    <m/>
    <m/>
    <m/>
    <m/>
    <m/>
    <m/>
    <m/>
    <m/>
    <m/>
    <m/>
    <m/>
    <m/>
    <m/>
    <m/>
    <m/>
    <m/>
    <m/>
    <m/>
    <m/>
    <n v="0"/>
    <n v="0"/>
    <n v="3"/>
    <n v="0"/>
    <n v="3"/>
    <s v="1 — 9"/>
    <n v="5573460"/>
    <n v="16720380"/>
    <s v="Outdoors"/>
    <m/>
    <m/>
    <m/>
    <m/>
    <m/>
    <m/>
    <s v="deck of ship"/>
    <m/>
    <m/>
    <m/>
    <s v="Outside of US"/>
    <m/>
    <m/>
    <m/>
    <m/>
    <m/>
    <m/>
    <m/>
    <m/>
    <m/>
    <m/>
    <m/>
    <n v="1"/>
    <n v="0"/>
    <n v="0"/>
    <m/>
    <m/>
    <m/>
    <m/>
    <m/>
    <m/>
    <m/>
    <m/>
    <m/>
    <m/>
    <m/>
    <m/>
    <m/>
    <m/>
    <m/>
    <m/>
    <m/>
    <m/>
    <m/>
    <m/>
    <s v="pipe"/>
    <s v="pipe"/>
    <s v="pipe"/>
    <m/>
    <m/>
    <m/>
    <m/>
    <m/>
    <m/>
    <m/>
    <m/>
    <m/>
    <s v="Neutral"/>
    <n v="2"/>
    <n v="2"/>
    <n v="6"/>
    <n v="1"/>
    <m/>
    <m/>
    <n v="0"/>
    <n v="1.57"/>
    <n v="3"/>
    <n v="1"/>
    <n v="1"/>
    <m/>
    <m/>
  </r>
  <r>
    <n v="49353"/>
    <s v="Invasion, The"/>
    <d v="2007-08-17T00:00:00"/>
    <x v="5"/>
    <s v="T10"/>
    <n v="93"/>
    <s v="Silver"/>
    <x v="4"/>
    <m/>
    <x v="1"/>
    <n v="80000000"/>
    <n v="0"/>
    <m/>
    <n v="15071514"/>
    <s v="final"/>
    <n v="6.88"/>
    <n v="0"/>
    <n v="0"/>
    <n v="0"/>
    <n v="0"/>
    <s v="US"/>
    <s v="MD"/>
    <m/>
    <s v="US"/>
    <s v="CA"/>
    <m/>
    <s v="Silver, Joel"/>
    <s v="Hirschbiegel, Oliver"/>
    <s v="Kajganich, Dave"/>
    <s v="Shippee, Arthur"/>
    <s v="Funck, Hans"/>
    <m/>
    <m/>
    <m/>
    <m/>
    <m/>
    <m/>
    <m/>
    <m/>
    <m/>
    <m/>
    <m/>
    <m/>
    <m/>
    <m/>
    <m/>
    <m/>
    <m/>
    <m/>
    <m/>
    <m/>
    <m/>
    <m/>
    <m/>
    <m/>
    <m/>
    <m/>
    <m/>
    <m/>
    <m/>
    <m/>
    <m/>
    <m/>
    <m/>
    <m/>
    <m/>
    <m/>
    <m/>
    <m/>
    <m/>
    <m/>
    <m/>
    <m/>
    <m/>
    <m/>
    <m/>
    <m/>
    <m/>
    <m/>
    <m/>
    <m/>
    <m/>
    <m/>
    <m/>
    <m/>
    <m/>
    <m/>
    <m/>
    <m/>
    <m/>
    <m/>
    <m/>
    <m/>
    <m/>
    <m/>
    <m/>
    <m/>
    <m/>
    <m/>
    <m/>
    <m/>
    <m/>
    <m/>
    <m/>
    <m/>
    <m/>
    <m/>
    <m/>
    <m/>
    <m/>
    <m/>
    <m/>
    <m/>
    <m/>
    <m/>
    <m/>
    <m/>
    <m/>
    <m/>
    <m/>
    <m/>
    <m/>
    <m/>
    <m/>
    <m/>
    <m/>
    <m/>
    <m/>
    <m/>
    <m/>
    <m/>
    <m/>
    <m/>
    <m/>
    <n v="0"/>
    <n v="0"/>
    <n v="0"/>
    <n v="0"/>
    <n v="0"/>
    <n v="0"/>
    <n v="2190627"/>
    <n v="0"/>
    <m/>
    <m/>
    <m/>
    <m/>
    <m/>
    <m/>
    <m/>
    <m/>
    <m/>
    <m/>
    <m/>
    <m/>
    <m/>
    <m/>
    <m/>
    <m/>
    <m/>
    <m/>
    <m/>
    <m/>
    <m/>
    <m/>
    <m/>
    <n v="0"/>
    <n v="0"/>
    <n v="0"/>
    <m/>
    <m/>
    <m/>
    <m/>
    <m/>
    <m/>
    <m/>
    <m/>
    <m/>
    <m/>
    <m/>
    <m/>
    <m/>
    <m/>
    <m/>
    <m/>
    <m/>
    <m/>
    <m/>
    <m/>
    <m/>
    <m/>
    <m/>
    <m/>
    <m/>
    <m/>
    <m/>
    <m/>
    <m/>
    <m/>
    <m/>
    <m/>
    <m/>
    <n v="0"/>
    <n v="0"/>
    <n v="0"/>
    <n v="0"/>
    <m/>
    <m/>
    <n v="0"/>
    <n v="0"/>
    <n v="1"/>
    <n v="1"/>
    <n v="1"/>
    <m/>
    <m/>
  </r>
  <r>
    <n v="49354"/>
    <s v="Superbad"/>
    <d v="2007-08-17T00:00:00"/>
    <x v="5"/>
    <s v="T10"/>
    <n v="114"/>
    <s v="Apatow"/>
    <x v="6"/>
    <m/>
    <x v="1"/>
    <n v="20000000"/>
    <n v="0"/>
    <m/>
    <n v="121463226"/>
    <s v="final"/>
    <n v="6.88"/>
    <n v="0"/>
    <n v="1"/>
    <n v="0"/>
    <n v="0"/>
    <s v="US"/>
    <s v="CA"/>
    <m/>
    <m/>
    <m/>
    <m/>
    <s v="Apatow, Judd; Robertson, Shauna"/>
    <s v="Mottola, Greg"/>
    <s v="Rogen, Seth; Goldberg, Evan"/>
    <s v="DeLouche, Guillaume"/>
    <s v="Kerr, William"/>
    <s v="Rogen, Seth"/>
    <s v="credited non-star"/>
    <s v="Cigarette"/>
    <s v="30+"/>
    <s v="Male"/>
    <s v="Caucasian"/>
    <m/>
    <m/>
    <s v="Mintz-Plasse, Christopher"/>
    <s v="credited non-star"/>
    <s v="Cigarette"/>
    <s v="Teen"/>
    <s v="Male"/>
    <s v="Caucasian"/>
    <m/>
    <m/>
    <s v="Non-IMDb, Extra"/>
    <s v="extra"/>
    <s v="Cigarette"/>
    <s v="Teen"/>
    <s v="Male"/>
    <s v="Caucasian"/>
    <m/>
    <m/>
    <s v="Non-IMDb, Extra"/>
    <s v="extra"/>
    <s v="Cigarette"/>
    <s v="Teen"/>
    <s v="Male"/>
    <s v="Caucasian"/>
    <m/>
    <m/>
    <s v="Non-IMDb, Extra"/>
    <s v="extra"/>
    <s v="Cigarette"/>
    <s v="20-30"/>
    <s v="Male"/>
    <s v="Caucasian"/>
    <m/>
    <m/>
    <s v="Non-IMDb, Extra"/>
    <s v="extra"/>
    <s v="Cigarette"/>
    <s v="20-30"/>
    <s v="Male"/>
    <s v="African American"/>
    <m/>
    <m/>
    <m/>
    <m/>
    <m/>
    <m/>
    <m/>
    <m/>
    <m/>
    <m/>
    <m/>
    <m/>
    <m/>
    <m/>
    <m/>
    <m/>
    <m/>
    <m/>
    <m/>
    <m/>
    <m/>
    <m/>
    <m/>
    <m/>
    <m/>
    <m/>
    <m/>
    <m/>
    <m/>
    <m/>
    <m/>
    <m/>
    <m/>
    <m/>
    <m/>
    <m/>
    <m/>
    <m/>
    <m/>
    <m/>
    <m/>
    <m/>
    <m/>
    <s v="Kool; Camel; Doral"/>
    <s v="Kool"/>
    <s v="No actor use"/>
    <s v="Retail display"/>
    <m/>
    <s v="Camel"/>
    <s v="No actor use"/>
    <s v="Retail display"/>
    <m/>
    <s v="Doral"/>
    <s v="No actor use"/>
    <s v="Retail display"/>
    <m/>
    <m/>
    <n v="33"/>
    <n v="0"/>
    <n v="0"/>
    <n v="0"/>
    <n v="33"/>
    <s v="30 — 49"/>
    <n v="17654539"/>
    <n v="582599787"/>
    <s v="Home"/>
    <s v="Vehicle"/>
    <m/>
    <m/>
    <m/>
    <m/>
    <m/>
    <m/>
    <s v="Non-smoking adult"/>
    <m/>
    <m/>
    <s v="Elsewhere in US"/>
    <m/>
    <m/>
    <m/>
    <m/>
    <m/>
    <m/>
    <m/>
    <m/>
    <m/>
    <m/>
    <m/>
    <n v="0"/>
    <n v="2"/>
    <n v="4"/>
    <s v="Visual clue"/>
    <m/>
    <s v="As Fogell smokes he coughs"/>
    <s v="Health of Smoker"/>
    <m/>
    <m/>
    <m/>
    <m/>
    <m/>
    <m/>
    <m/>
    <m/>
    <m/>
    <m/>
    <m/>
    <m/>
    <m/>
    <m/>
    <s v="cigarette"/>
    <m/>
    <m/>
    <s v="cigarette"/>
    <s v="cigarette"/>
    <s v="cigarette"/>
    <m/>
    <m/>
    <m/>
    <m/>
    <m/>
    <m/>
    <m/>
    <m/>
    <s v="Pro"/>
    <n v="6"/>
    <n v="6"/>
    <n v="4"/>
    <n v="3"/>
    <s v="Specific brand"/>
    <s v="minor; specific brand depiction"/>
    <n v="0"/>
    <n v="2.71"/>
    <n v="6"/>
    <n v="1"/>
    <n v="1"/>
    <m/>
    <m/>
  </r>
  <r>
    <n v="49355"/>
    <s v="Mr. Bean's Holiday"/>
    <d v="2007-08-24T00:00:00"/>
    <x v="5"/>
    <s v="T10"/>
    <n v="90"/>
    <s v="Working Title"/>
    <x v="2"/>
    <m/>
    <x v="3"/>
    <n v="25000000"/>
    <n v="0"/>
    <m/>
    <n v="32553210"/>
    <s v="final"/>
    <n v="6.88"/>
    <n v="0"/>
    <n v="1"/>
    <n v="0"/>
    <n v="0"/>
    <s v="France"/>
    <m/>
    <m/>
    <m/>
    <m/>
    <m/>
    <s v="Bennet-Jones, Peter; Bevan, Tim"/>
    <s v="Bendelack, Steve"/>
    <s v="McColl, Hamish; Driscoll, Robin"/>
    <s v="Green, Muffin"/>
    <s v="Cranstoun, Tony"/>
    <s v="Dafoe, Willem"/>
    <s v="credited non-star"/>
    <s v="Cigarette"/>
    <s v="30+"/>
    <s v="Male"/>
    <s v="Caucasian"/>
    <m/>
    <m/>
    <m/>
    <m/>
    <m/>
    <m/>
    <m/>
    <m/>
    <m/>
    <m/>
    <m/>
    <m/>
    <m/>
    <m/>
    <m/>
    <m/>
    <m/>
    <m/>
    <m/>
    <m/>
    <m/>
    <m/>
    <m/>
    <m/>
    <m/>
    <m/>
    <m/>
    <m/>
    <m/>
    <m/>
    <m/>
    <m/>
    <m/>
    <m/>
    <m/>
    <m/>
    <m/>
    <m/>
    <m/>
    <m/>
    <m/>
    <m/>
    <m/>
    <m/>
    <m/>
    <m/>
    <m/>
    <m/>
    <m/>
    <m/>
    <m/>
    <m/>
    <m/>
    <m/>
    <m/>
    <m/>
    <m/>
    <m/>
    <m/>
    <m/>
    <m/>
    <m/>
    <m/>
    <m/>
    <m/>
    <m/>
    <m/>
    <m/>
    <m/>
    <m/>
    <m/>
    <m/>
    <m/>
    <m/>
    <m/>
    <m/>
    <m/>
    <m/>
    <m/>
    <m/>
    <m/>
    <m/>
    <m/>
    <m/>
    <m/>
    <m/>
    <m/>
    <m/>
    <m/>
    <m/>
    <m/>
    <m/>
    <m/>
    <m/>
    <m/>
    <m/>
    <m/>
    <n v="3"/>
    <n v="0"/>
    <n v="0"/>
    <n v="0"/>
    <n v="3"/>
    <s v="1 — 9"/>
    <n v="4731571"/>
    <n v="14194713"/>
    <m/>
    <m/>
    <m/>
    <m/>
    <m/>
    <m/>
    <s v="on poster and in movie being screened at Cannes Film Festival"/>
    <m/>
    <m/>
    <m/>
    <m/>
    <s v="Outside of US"/>
    <m/>
    <m/>
    <m/>
    <m/>
    <m/>
    <m/>
    <m/>
    <m/>
    <m/>
    <m/>
    <m/>
    <n v="0"/>
    <n v="1"/>
    <n v="0"/>
    <m/>
    <m/>
    <m/>
    <m/>
    <m/>
    <m/>
    <m/>
    <m/>
    <m/>
    <m/>
    <m/>
    <m/>
    <m/>
    <m/>
    <m/>
    <m/>
    <m/>
    <m/>
    <m/>
    <m/>
    <m/>
    <s v="cigarette"/>
    <m/>
    <m/>
    <m/>
    <m/>
    <m/>
    <m/>
    <m/>
    <m/>
    <s v="cigarette"/>
    <s v="Sadness"/>
    <s v="Neutral"/>
    <n v="2"/>
    <n v="2"/>
    <n v="4"/>
    <n v="1"/>
    <m/>
    <m/>
    <n v="0"/>
    <n v="1.28"/>
    <n v="2"/>
    <n v="1"/>
    <n v="1"/>
    <m/>
    <m/>
  </r>
  <r>
    <n v="49356"/>
    <s v="War"/>
    <d v="2007-08-24T00:00:00"/>
    <x v="5"/>
    <s v="T10"/>
    <n v="103"/>
    <s v="Mosaic"/>
    <x v="0"/>
    <s v="Lionsgate"/>
    <x v="1"/>
    <n v="25000000"/>
    <n v="0"/>
    <m/>
    <n v="22466994"/>
    <s v="final"/>
    <n v="6.88"/>
    <n v="0"/>
    <n v="1"/>
    <n v="0"/>
    <n v="0"/>
    <s v="CAN"/>
    <m/>
    <s v="BC"/>
    <m/>
    <m/>
    <m/>
    <s v="Chasman, Steve; Petzel, Christopher"/>
    <s v="Atwell, Philip G."/>
    <s v="Smith, Lee Anthony; Bradley, Gregory J."/>
    <s v="Richter, Scott"/>
    <s v="Richter, Scott"/>
    <s v="Statham, Jason"/>
    <s v="star"/>
    <s v="Cigarette"/>
    <s v="30+"/>
    <s v="Male"/>
    <s v="Caucasian"/>
    <m/>
    <s v="Good guy"/>
    <s v="Lone, John"/>
    <s v="credited non-star"/>
    <s v="Cigarette"/>
    <s v="30+"/>
    <s v="Male"/>
    <s v="Asian"/>
    <m/>
    <s v="Bad guy"/>
    <s v="Cheng, Mark"/>
    <s v="credited non-star"/>
    <s v="Cigarette"/>
    <s v="30+"/>
    <s v="Male"/>
    <s v="Asian"/>
    <m/>
    <m/>
    <s v="Choi, Kenneth"/>
    <s v="credited non-star"/>
    <s v="Cigarette"/>
    <s v="30+"/>
    <s v="Male"/>
    <s v="Asian"/>
    <m/>
    <m/>
    <s v="Non-IMDb, Extra"/>
    <s v="extra"/>
    <s v="Cigarette"/>
    <s v="30+"/>
    <s v="Male"/>
    <s v="Asian"/>
    <m/>
    <m/>
    <s v="Non-IMDb, Extra"/>
    <s v="extra"/>
    <s v="Cigarette"/>
    <s v="30+"/>
    <s v="Male"/>
    <s v="Asian"/>
    <m/>
    <m/>
    <s v="Non-IMDb, Extra"/>
    <s v="extra"/>
    <s v="Cigarette"/>
    <s v="30+"/>
    <s v="Female"/>
    <s v="Asian"/>
    <m/>
    <m/>
    <m/>
    <m/>
    <m/>
    <m/>
    <m/>
    <m/>
    <m/>
    <m/>
    <m/>
    <m/>
    <m/>
    <m/>
    <m/>
    <m/>
    <m/>
    <m/>
    <m/>
    <m/>
    <m/>
    <m/>
    <m/>
    <m/>
    <m/>
    <m/>
    <m/>
    <m/>
    <m/>
    <m/>
    <m/>
    <m/>
    <m/>
    <m/>
    <m/>
    <m/>
    <m/>
    <m/>
    <m/>
    <m/>
    <m/>
    <m/>
    <m/>
    <m/>
    <m/>
    <m/>
    <m/>
    <m/>
    <m/>
    <n v="45"/>
    <n v="0"/>
    <n v="0"/>
    <n v="0"/>
    <n v="45"/>
    <s v="30 — 49"/>
    <n v="3265551"/>
    <n v="146949795"/>
    <s v="Home"/>
    <s v="Bar/nightclub"/>
    <s v="Outdoors"/>
    <m/>
    <m/>
    <m/>
    <m/>
    <s v="street"/>
    <s v="Non-smoking adult"/>
    <s v="Child"/>
    <m/>
    <s v="California"/>
    <m/>
    <m/>
    <s v="Outside of US"/>
    <m/>
    <s v="Outside of US"/>
    <m/>
    <m/>
    <m/>
    <m/>
    <m/>
    <m/>
    <n v="1"/>
    <n v="3"/>
    <n v="3"/>
    <s v="Comment by actor/actress"/>
    <s v="Don't let him smoke in front of the kids, I thought he was quitting... Jac:k I know, no smoking around the kids."/>
    <m/>
    <s v="Health of Non-Smoker"/>
    <s v="Visual clue"/>
    <m/>
    <s v="Jack's wife takes cigarette out of his mouth before he lights up. Tom gives Jack a toothpick to suck on instead of a cigarette. After Tom dies Jack never smokes again, he sucks on toothpick instead."/>
    <s v="Health of Smoker"/>
    <m/>
    <m/>
    <m/>
    <m/>
    <m/>
    <m/>
    <m/>
    <m/>
    <m/>
    <m/>
    <m/>
    <m/>
    <s v="cigarette"/>
    <m/>
    <m/>
    <m/>
    <m/>
    <s v="cigarette"/>
    <s v="cigarette"/>
    <m/>
    <m/>
    <m/>
    <m/>
    <m/>
    <s v="Balanced"/>
    <n v="6"/>
    <n v="4"/>
    <n v="6"/>
    <n v="3"/>
    <s v="Tobacco use around child"/>
    <s v="use near child/pregnant/ill person"/>
    <n v="0"/>
    <n v="2.71"/>
    <n v="6"/>
    <n v="1"/>
    <n v="1"/>
    <m/>
    <m/>
  </r>
  <r>
    <n v="49357"/>
    <s v="Nanny Diaries, The"/>
    <d v="2007-08-24T00:00:00"/>
    <x v="5"/>
    <s v="T10"/>
    <n v="105"/>
    <s v="Weinstein"/>
    <x v="0"/>
    <s v="MGM"/>
    <x v="0"/>
    <n v="20000000"/>
    <n v="0"/>
    <m/>
    <n v="25925170"/>
    <s v="final"/>
    <n v="6.88"/>
    <n v="0"/>
    <n v="1"/>
    <n v="0"/>
    <n v="0"/>
    <s v="US"/>
    <s v="NY"/>
    <m/>
    <m/>
    <m/>
    <m/>
    <s v="Gladstein, Richard N."/>
    <s v="Springer Berman, Shari"/>
    <s v="Springer Berman, Shari; Pulcini, Robert"/>
    <s v="Miller, Ann"/>
    <s v="Pulcini, Robert"/>
    <s v="Giamatti, Paul"/>
    <s v="credited non-star"/>
    <s v="Cigar"/>
    <s v="30+"/>
    <s v="Male"/>
    <s v="Caucasian"/>
    <m/>
    <s v="Bad guy"/>
    <s v="Non-IMDb, Extra"/>
    <s v="extra"/>
    <s v="Cigarette"/>
    <s v="30+"/>
    <s v="Female"/>
    <s v="Caucasian"/>
    <m/>
    <s v="Good guy"/>
    <m/>
    <m/>
    <m/>
    <m/>
    <m/>
    <m/>
    <m/>
    <m/>
    <m/>
    <m/>
    <m/>
    <m/>
    <m/>
    <m/>
    <m/>
    <m/>
    <m/>
    <m/>
    <m/>
    <m/>
    <m/>
    <m/>
    <m/>
    <m/>
    <m/>
    <m/>
    <m/>
    <m/>
    <m/>
    <m/>
    <m/>
    <m/>
    <m/>
    <m/>
    <m/>
    <m/>
    <m/>
    <m/>
    <m/>
    <m/>
    <m/>
    <m/>
    <m/>
    <m/>
    <m/>
    <m/>
    <m/>
    <m/>
    <m/>
    <m/>
    <m/>
    <m/>
    <m/>
    <m/>
    <m/>
    <m/>
    <m/>
    <m/>
    <m/>
    <m/>
    <m/>
    <m/>
    <m/>
    <m/>
    <m/>
    <m/>
    <m/>
    <m/>
    <m/>
    <m/>
    <m/>
    <m/>
    <m/>
    <m/>
    <m/>
    <m/>
    <m/>
    <m/>
    <m/>
    <m/>
    <m/>
    <m/>
    <m/>
    <m/>
    <m/>
    <m/>
    <m/>
    <n v="5"/>
    <n v="1"/>
    <n v="0"/>
    <n v="0"/>
    <n v="6"/>
    <s v="1 — 9"/>
    <n v="3768193"/>
    <n v="22609158"/>
    <s v="Outdoors"/>
    <m/>
    <m/>
    <m/>
    <m/>
    <m/>
    <m/>
    <s v="outside daycare, beach"/>
    <s v="Non-smoking adult"/>
    <m/>
    <m/>
    <s v="Elsewhere in US"/>
    <m/>
    <m/>
    <m/>
    <m/>
    <m/>
    <m/>
    <m/>
    <m/>
    <m/>
    <m/>
    <m/>
    <n v="0"/>
    <n v="1"/>
    <n v="1"/>
    <s v="Comment by actor/actress"/>
    <s v="Scarlett Johansson describes men around her as going to be: cigar smoking pigs."/>
    <m/>
    <m/>
    <m/>
    <m/>
    <m/>
    <m/>
    <m/>
    <m/>
    <m/>
    <m/>
    <m/>
    <m/>
    <m/>
    <m/>
    <m/>
    <m/>
    <m/>
    <m/>
    <m/>
    <m/>
    <m/>
    <m/>
    <s v="cigarette"/>
    <s v="cigar"/>
    <m/>
    <m/>
    <m/>
    <m/>
    <m/>
    <m/>
    <s v="Pro"/>
    <n v="2"/>
    <n v="6"/>
    <n v="4"/>
    <n v="1"/>
    <m/>
    <m/>
    <n v="0"/>
    <n v="1.85"/>
    <n v="3"/>
    <n v="1"/>
    <n v="1"/>
    <m/>
    <m/>
  </r>
  <r>
    <n v="49358"/>
    <s v="Balls of Fury"/>
    <d v="2007-08-29T00:00:00"/>
    <x v="5"/>
    <s v="T10"/>
    <n v="90"/>
    <s v="Spyglass"/>
    <x v="0"/>
    <s v="Relativity"/>
    <x v="0"/>
    <n v="0"/>
    <n v="0"/>
    <m/>
    <n v="32878486"/>
    <s v="final"/>
    <n v="6.88"/>
    <n v="0"/>
    <n v="1"/>
    <n v="0"/>
    <n v="0"/>
    <s v="US"/>
    <s v="CA"/>
    <m/>
    <m/>
    <m/>
    <m/>
    <s v="Lennon, Thomas; Birnbaum, Roger; Garant, Ben; Glickman, Jonathan"/>
    <s v="Garant, Ben"/>
    <s v="Lennon, Thomas; Garant, Ben"/>
    <s v="DeLouche, Guillaume"/>
    <s v="Refoua, John"/>
    <s v="Walken, Christopher"/>
    <s v="star"/>
    <s v="Cigarette"/>
    <s v="30+"/>
    <s v="Male"/>
    <s v="Caucasian"/>
    <m/>
    <s v="Bad guy"/>
    <s v="Hong, James"/>
    <s v="credited non-star"/>
    <s v="Cigarette"/>
    <s v="30+"/>
    <s v="Male"/>
    <s v="Asian"/>
    <m/>
    <s v="Good guy"/>
    <s v="Non-IMDb, Extra"/>
    <s v="extra"/>
    <s v="Cigarette"/>
    <s v="20-30"/>
    <s v="Male"/>
    <s v="Asian"/>
    <m/>
    <s v="Bad guy"/>
    <s v="Non-IMDb, Extra"/>
    <s v="extra"/>
    <s v="Cigarette"/>
    <s v="20-30"/>
    <s v="Male"/>
    <s v="Asian"/>
    <m/>
    <s v="Bad guy"/>
    <s v="Non-IMDb, Extra"/>
    <s v="extra"/>
    <s v="Cigarette"/>
    <s v="20-30"/>
    <s v="Male"/>
    <s v="Asian"/>
    <m/>
    <s v="Bad guy"/>
    <s v="Non-IMDb, Extra"/>
    <s v="extra"/>
    <s v="Cigarette"/>
    <s v="30+"/>
    <s v="Male"/>
    <s v="Asian"/>
    <m/>
    <m/>
    <s v="Non-IMDb, Extra"/>
    <s v="extra"/>
    <s v="Cigarette"/>
    <s v="30+"/>
    <s v="Male"/>
    <s v="Asian"/>
    <m/>
    <m/>
    <s v="Non-IMDb, Extra"/>
    <s v="extra"/>
    <s v="Cigarette"/>
    <s v="30+"/>
    <s v="Female"/>
    <s v="Asian"/>
    <m/>
    <m/>
    <s v="Non-IMDb, Extra"/>
    <s v="extra"/>
    <s v="Cigarette"/>
    <s v="30+"/>
    <s v="Male"/>
    <s v="Caucasian"/>
    <m/>
    <m/>
    <s v="Non-IMDb, Extra"/>
    <s v="extra"/>
    <s v="Cigarette"/>
    <s v="20-30"/>
    <s v="Male"/>
    <m/>
    <m/>
    <m/>
    <m/>
    <m/>
    <m/>
    <m/>
    <m/>
    <m/>
    <m/>
    <m/>
    <m/>
    <m/>
    <m/>
    <m/>
    <m/>
    <m/>
    <m/>
    <m/>
    <m/>
    <m/>
    <m/>
    <m/>
    <m/>
    <m/>
    <m/>
    <n v="100"/>
    <n v="0"/>
    <n v="0"/>
    <n v="0"/>
    <n v="100"/>
    <s v="50+"/>
    <n v="4778850"/>
    <n v="477885000"/>
    <s v="Restaurant"/>
    <s v="Outdoors"/>
    <m/>
    <m/>
    <m/>
    <m/>
    <s v="in a bunker, ping pong match"/>
    <s v="street"/>
    <s v="Non-smoking adult"/>
    <m/>
    <m/>
    <s v="California"/>
    <m/>
    <m/>
    <s v="Elsewhere in US"/>
    <m/>
    <m/>
    <m/>
    <m/>
    <m/>
    <m/>
    <m/>
    <m/>
    <n v="1"/>
    <n v="1"/>
    <n v="8"/>
    <m/>
    <m/>
    <m/>
    <m/>
    <m/>
    <m/>
    <m/>
    <m/>
    <m/>
    <m/>
    <m/>
    <m/>
    <m/>
    <m/>
    <m/>
    <m/>
    <m/>
    <m/>
    <s v="cigarette"/>
    <m/>
    <s v="cigarette"/>
    <m/>
    <s v="cigarette"/>
    <s v="cigarette"/>
    <m/>
    <m/>
    <s v="cigarette"/>
    <s v="cigarette"/>
    <m/>
    <m/>
    <m/>
    <m/>
    <s v="Pro"/>
    <n v="6"/>
    <n v="6"/>
    <n v="6"/>
    <n v="3"/>
    <m/>
    <m/>
    <n v="0"/>
    <n v="3"/>
    <n v="4"/>
    <n v="1"/>
    <n v="1"/>
    <m/>
    <m/>
  </r>
  <r>
    <n v="49359"/>
    <s v="Halloween"/>
    <d v="2007-08-31T00:00:00"/>
    <x v="5"/>
    <s v="T10"/>
    <n v="109"/>
    <s v="Trancas"/>
    <x v="0"/>
    <s v="Weinstein"/>
    <x v="1"/>
    <n v="15000000"/>
    <n v="0"/>
    <m/>
    <n v="58267261"/>
    <s v="final"/>
    <n v="6.88"/>
    <n v="0"/>
    <n v="1"/>
    <n v="0"/>
    <n v="0"/>
    <s v="US"/>
    <s v="CA"/>
    <m/>
    <m/>
    <m/>
    <m/>
    <s v="Zombie, Rob; Akkad, Malek; Gould, Andy"/>
    <s v="Zombie, Rob"/>
    <s v="Zombie, Rob"/>
    <s v="Brunot, John"/>
    <s v="Garland, Glenn"/>
    <s v="Foree, Ken"/>
    <s v="credited non-star"/>
    <s v="Cigarette"/>
    <s v="30+"/>
    <s v="Male"/>
    <s v="African American"/>
    <m/>
    <m/>
    <s v="Skipper, Pat"/>
    <s v="credited non-star"/>
    <s v="Cigarette"/>
    <s v="30+"/>
    <s v="Male"/>
    <s v="Caucasian"/>
    <m/>
    <m/>
    <s v="Weisman, Adam"/>
    <s v="credited non-star"/>
    <s v="Cigarette"/>
    <s v="20-30"/>
    <s v="Male"/>
    <s v="Caucasian"/>
    <m/>
    <m/>
    <m/>
    <m/>
    <m/>
    <m/>
    <m/>
    <m/>
    <m/>
    <m/>
    <m/>
    <m/>
    <m/>
    <m/>
    <m/>
    <m/>
    <m/>
    <m/>
    <m/>
    <m/>
    <m/>
    <m/>
    <m/>
    <m/>
    <m/>
    <m/>
    <m/>
    <m/>
    <m/>
    <m/>
    <m/>
    <m/>
    <m/>
    <m/>
    <m/>
    <m/>
    <m/>
    <m/>
    <m/>
    <m/>
    <m/>
    <m/>
    <m/>
    <m/>
    <m/>
    <m/>
    <m/>
    <m/>
    <m/>
    <m/>
    <m/>
    <m/>
    <m/>
    <m/>
    <m/>
    <m/>
    <m/>
    <m/>
    <m/>
    <m/>
    <m/>
    <m/>
    <m/>
    <m/>
    <m/>
    <m/>
    <m/>
    <m/>
    <m/>
    <m/>
    <m/>
    <m/>
    <m/>
    <m/>
    <m/>
    <m/>
    <m/>
    <m/>
    <m/>
    <m/>
    <m/>
    <n v="12"/>
    <n v="0"/>
    <n v="0"/>
    <n v="0"/>
    <n v="12"/>
    <s v="10 — 29"/>
    <n v="8469079"/>
    <n v="101628948"/>
    <s v="Workplace"/>
    <s v="Vehicle"/>
    <s v="Outdoors"/>
    <m/>
    <m/>
    <m/>
    <m/>
    <s v="truck stop, front porch"/>
    <s v="Non-smoking adult"/>
    <m/>
    <m/>
    <s v="Elsewhere in US"/>
    <m/>
    <m/>
    <m/>
    <m/>
    <m/>
    <m/>
    <m/>
    <m/>
    <m/>
    <m/>
    <m/>
    <n v="0"/>
    <n v="3"/>
    <n v="0"/>
    <m/>
    <m/>
    <m/>
    <m/>
    <m/>
    <m/>
    <m/>
    <m/>
    <m/>
    <m/>
    <m/>
    <m/>
    <m/>
    <m/>
    <m/>
    <m/>
    <m/>
    <m/>
    <m/>
    <m/>
    <m/>
    <m/>
    <s v="cigarette"/>
    <m/>
    <m/>
    <s v="cigarette"/>
    <m/>
    <m/>
    <m/>
    <m/>
    <m/>
    <m/>
    <s v="Pro"/>
    <n v="4"/>
    <n v="6"/>
    <n v="4"/>
    <n v="2"/>
    <m/>
    <m/>
    <n v="0"/>
    <n v="2.2799999999999998"/>
    <n v="3"/>
    <n v="1"/>
    <n v="1"/>
    <m/>
    <m/>
  </r>
  <r>
    <n v="49360"/>
    <s v="Death Sentence"/>
    <d v="2007-08-31T00:00:00"/>
    <x v="5"/>
    <s v="T10"/>
    <n v="110"/>
    <s v="Hyde Park"/>
    <x v="5"/>
    <m/>
    <x v="1"/>
    <n v="0"/>
    <n v="0"/>
    <m/>
    <n v="9525276"/>
    <s v="final"/>
    <n v="6.88"/>
    <n v="0"/>
    <n v="1"/>
    <n v="0"/>
    <n v="0"/>
    <s v="US"/>
    <s v="SC"/>
    <m/>
    <m/>
    <m/>
    <m/>
    <s v="Amritraj, Ashok; Baldwin, Howard; Baldwin, Karen Elise"/>
    <s v="Wan, James"/>
    <s v="Jeffers, Ian Mackenzie"/>
    <s v="Blohm, Jerry"/>
    <s v="Knue, Michael N."/>
    <s v="Hedlund, Garrett"/>
    <s v="credited non-star"/>
    <s v="Cigarette"/>
    <s v="20-30"/>
    <s v="Male"/>
    <s v="Caucasian"/>
    <m/>
    <m/>
    <s v="O'Leary, Matt"/>
    <s v="credited non-star"/>
    <s v="Cigarette"/>
    <s v="20-30"/>
    <s v="Male"/>
    <s v="Caucasian"/>
    <m/>
    <m/>
    <s v="Non-IMDb, Extra"/>
    <s v="extra"/>
    <s v="Cigarette"/>
    <s v="20-30"/>
    <s v="Male"/>
    <s v="Caucasian"/>
    <m/>
    <m/>
    <s v="Non-IMDb, Extra"/>
    <s v="extra"/>
    <s v="Cigarette"/>
    <s v="20-30"/>
    <s v="Male"/>
    <s v="Caucasian"/>
    <m/>
    <m/>
    <s v="Non-IMDb, Extra"/>
    <s v="extra"/>
    <s v="Cigarette"/>
    <s v="20-30"/>
    <s v="Male"/>
    <s v="Caucasian"/>
    <m/>
    <m/>
    <m/>
    <m/>
    <m/>
    <m/>
    <m/>
    <m/>
    <m/>
    <m/>
    <m/>
    <m/>
    <m/>
    <m/>
    <m/>
    <m/>
    <m/>
    <m/>
    <m/>
    <m/>
    <m/>
    <m/>
    <m/>
    <m/>
    <m/>
    <m/>
    <m/>
    <m/>
    <m/>
    <m/>
    <m/>
    <m/>
    <m/>
    <m/>
    <m/>
    <m/>
    <m/>
    <m/>
    <m/>
    <m/>
    <m/>
    <m/>
    <m/>
    <m/>
    <m/>
    <m/>
    <m/>
    <m/>
    <m/>
    <m/>
    <m/>
    <m/>
    <m/>
    <m/>
    <m/>
    <m/>
    <m/>
    <m/>
    <m/>
    <m/>
    <m/>
    <m/>
    <m/>
    <m/>
    <m/>
    <n v="47"/>
    <n v="0"/>
    <n v="0"/>
    <n v="0"/>
    <n v="47"/>
    <s v="30 — 49"/>
    <n v="1384488"/>
    <n v="65070936"/>
    <s v="Home"/>
    <s v="Workplace"/>
    <s v="Bar/nightclub"/>
    <s v="Outdoors"/>
    <m/>
    <m/>
    <m/>
    <s v="covered parking lot"/>
    <s v="Non-smoking adult"/>
    <m/>
    <m/>
    <m/>
    <m/>
    <m/>
    <m/>
    <m/>
    <m/>
    <m/>
    <m/>
    <m/>
    <m/>
    <m/>
    <m/>
    <n v="0"/>
    <n v="2"/>
    <n v="3"/>
    <m/>
    <m/>
    <m/>
    <m/>
    <m/>
    <m/>
    <m/>
    <m/>
    <m/>
    <m/>
    <m/>
    <m/>
    <m/>
    <m/>
    <m/>
    <m/>
    <m/>
    <m/>
    <m/>
    <m/>
    <m/>
    <m/>
    <s v="cigarette"/>
    <m/>
    <s v="cigarette"/>
    <m/>
    <s v="cigarette"/>
    <m/>
    <m/>
    <m/>
    <m/>
    <m/>
    <s v="Pro"/>
    <n v="6"/>
    <n v="6"/>
    <n v="4"/>
    <n v="3"/>
    <m/>
    <m/>
    <n v="0"/>
    <n v="2.71"/>
    <n v="4"/>
    <n v="1"/>
    <n v="1"/>
    <m/>
    <m/>
  </r>
  <r>
    <n v="49361"/>
    <s v="3:10 To Yuma"/>
    <d v="2007-09-07T00:00:00"/>
    <x v="5"/>
    <s v="T10"/>
    <n v="117"/>
    <s v="Relativity"/>
    <x v="0"/>
    <s v="Lionsgate"/>
    <x v="1"/>
    <n v="50000000"/>
    <n v="0"/>
    <m/>
    <n v="53574088"/>
    <s v="final"/>
    <n v="6.88"/>
    <n v="0"/>
    <n v="1"/>
    <n v="0"/>
    <n v="0"/>
    <s v="US"/>
    <s v="NM"/>
    <m/>
    <m/>
    <m/>
    <m/>
    <s v="Konrad, Cathy"/>
    <s v="Mangold, James"/>
    <s v="Welles, Halsted; Brandt, Michael; Haas, Derek"/>
    <s v="Baumann, David D."/>
    <s v="McCusker, Michael"/>
    <s v="Fyre, Forrest"/>
    <s v="credited non-star"/>
    <s v="Cigar"/>
    <s v="30+"/>
    <s v="Male"/>
    <s v="Caucasian"/>
    <m/>
    <m/>
    <s v="Roberts, Dallas"/>
    <s v="credited non-star"/>
    <s v="Smokeless"/>
    <s v="30+"/>
    <s v="Male"/>
    <s v="Caucasian"/>
    <m/>
    <m/>
    <s v="Non-IMDb, Extra"/>
    <s v="extra"/>
    <s v="Cigarette"/>
    <s v="30+"/>
    <s v="Male"/>
    <s v="Caucasian"/>
    <m/>
    <m/>
    <m/>
    <m/>
    <m/>
    <m/>
    <m/>
    <m/>
    <m/>
    <m/>
    <m/>
    <m/>
    <m/>
    <m/>
    <m/>
    <m/>
    <m/>
    <m/>
    <m/>
    <m/>
    <m/>
    <m/>
    <m/>
    <m/>
    <m/>
    <m/>
    <m/>
    <m/>
    <m/>
    <m/>
    <m/>
    <m/>
    <m/>
    <m/>
    <m/>
    <m/>
    <m/>
    <m/>
    <m/>
    <m/>
    <m/>
    <m/>
    <m/>
    <m/>
    <m/>
    <m/>
    <m/>
    <m/>
    <m/>
    <m/>
    <m/>
    <m/>
    <m/>
    <m/>
    <m/>
    <m/>
    <m/>
    <m/>
    <m/>
    <m/>
    <m/>
    <m/>
    <m/>
    <m/>
    <m/>
    <m/>
    <m/>
    <m/>
    <m/>
    <m/>
    <m/>
    <m/>
    <m/>
    <m/>
    <m/>
    <m/>
    <m/>
    <m/>
    <m/>
    <m/>
    <m/>
    <n v="6"/>
    <n v="2"/>
    <n v="0"/>
    <n v="1"/>
    <n v="9"/>
    <s v="1 — 9"/>
    <n v="7786931"/>
    <n v="70082379"/>
    <s v="Outdoors"/>
    <m/>
    <m/>
    <m/>
    <m/>
    <m/>
    <m/>
    <s v="on stagecoach, in village"/>
    <s v="Non-smoking adult"/>
    <m/>
    <m/>
    <s v="Elsewhere in US"/>
    <m/>
    <m/>
    <m/>
    <m/>
    <m/>
    <m/>
    <m/>
    <m/>
    <m/>
    <m/>
    <m/>
    <n v="0"/>
    <n v="2"/>
    <n v="1"/>
    <m/>
    <m/>
    <m/>
    <m/>
    <m/>
    <m/>
    <m/>
    <m/>
    <m/>
    <m/>
    <m/>
    <m/>
    <m/>
    <m/>
    <m/>
    <m/>
    <m/>
    <m/>
    <m/>
    <m/>
    <m/>
    <m/>
    <s v="pipe"/>
    <m/>
    <m/>
    <m/>
    <m/>
    <m/>
    <m/>
    <s v="cigarette; cigar"/>
    <m/>
    <m/>
    <s v="Neutral"/>
    <n v="2"/>
    <n v="2"/>
    <n v="4"/>
    <n v="1"/>
    <m/>
    <m/>
    <n v="0"/>
    <n v="1.28"/>
    <n v="2"/>
    <n v="1"/>
    <n v="1"/>
    <m/>
    <m/>
  </r>
  <r>
    <n v="49362"/>
    <s v="Shoot 'Em Up"/>
    <d v="2007-09-07T00:00:00"/>
    <x v="5"/>
    <s v="T10"/>
    <n v="80"/>
    <s v="Angry"/>
    <x v="4"/>
    <m/>
    <x v="1"/>
    <n v="39000000"/>
    <n v="0"/>
    <m/>
    <n v="12796824"/>
    <s v="final"/>
    <n v="6.88"/>
    <n v="0"/>
    <n v="1"/>
    <n v="0"/>
    <n v="0"/>
    <s v="CAN"/>
    <m/>
    <s v="ON"/>
    <m/>
    <m/>
    <m/>
    <s v="Benattar, Rick; Montford, Susan; Murphy, Don"/>
    <s v="Davis, Michael"/>
    <s v="Davis, Michael"/>
    <s v="Geggie, Christopher"/>
    <s v="Amundson, Peter"/>
    <s v="Non-IMDb, Extra"/>
    <s v="extra"/>
    <s v="Cigar"/>
    <s v="30+"/>
    <s v="Male"/>
    <s v="Caucasian"/>
    <m/>
    <s v="Bad guy"/>
    <s v="Non-IMDb, Extra"/>
    <s v="extra"/>
    <s v="Cigarette"/>
    <s v="20-30"/>
    <s v="Female"/>
    <s v="Caucasian"/>
    <m/>
    <m/>
    <s v="Non-IMDb, Extra"/>
    <s v="extra"/>
    <s v="Cigarette"/>
    <s v="20-30"/>
    <s v="Female"/>
    <s v="African American"/>
    <m/>
    <m/>
    <s v="Non-IMDb, Extra"/>
    <s v="extra"/>
    <s v="Cigarette"/>
    <s v="20-30"/>
    <s v="Male"/>
    <s v="Caucasian"/>
    <m/>
    <m/>
    <m/>
    <m/>
    <m/>
    <m/>
    <m/>
    <m/>
    <m/>
    <m/>
    <m/>
    <m/>
    <m/>
    <m/>
    <m/>
    <m/>
    <m/>
    <m/>
    <m/>
    <m/>
    <m/>
    <m/>
    <m/>
    <m/>
    <m/>
    <m/>
    <m/>
    <m/>
    <m/>
    <m/>
    <m/>
    <m/>
    <m/>
    <m/>
    <m/>
    <m/>
    <m/>
    <m/>
    <m/>
    <m/>
    <m/>
    <m/>
    <m/>
    <m/>
    <m/>
    <m/>
    <m/>
    <m/>
    <m/>
    <m/>
    <m/>
    <m/>
    <m/>
    <m/>
    <m/>
    <m/>
    <m/>
    <m/>
    <m/>
    <m/>
    <m/>
    <m/>
    <m/>
    <m/>
    <m/>
    <m/>
    <m/>
    <m/>
    <m/>
    <m/>
    <m/>
    <m/>
    <m/>
    <n v="3"/>
    <n v="1"/>
    <n v="0"/>
    <n v="0"/>
    <n v="4"/>
    <s v="1 — 9"/>
    <n v="1860003"/>
    <n v="7440012"/>
    <s v="Workplace"/>
    <s v="Outdoors"/>
    <m/>
    <m/>
    <m/>
    <m/>
    <m/>
    <s v="street, front of club, balcony"/>
    <s v="Non-smoking adult"/>
    <s v="Child"/>
    <m/>
    <s v="Elsewhere in US"/>
    <m/>
    <m/>
    <m/>
    <m/>
    <m/>
    <m/>
    <m/>
    <m/>
    <m/>
    <m/>
    <m/>
    <n v="0"/>
    <n v="0"/>
    <n v="4"/>
    <m/>
    <m/>
    <m/>
    <m/>
    <m/>
    <m/>
    <m/>
    <m/>
    <m/>
    <m/>
    <m/>
    <m/>
    <m/>
    <m/>
    <m/>
    <m/>
    <m/>
    <s v="cigarette"/>
    <m/>
    <m/>
    <m/>
    <m/>
    <s v="cigarette"/>
    <m/>
    <m/>
    <m/>
    <m/>
    <s v="cigar"/>
    <m/>
    <m/>
    <m/>
    <m/>
    <s v="Pro"/>
    <n v="2"/>
    <n v="6"/>
    <n v="2"/>
    <n v="2"/>
    <s v="Tobacco use around child"/>
    <s v="use near child/pregnant/ill person"/>
    <n v="0"/>
    <n v="1.71"/>
    <n v="6"/>
    <n v="1"/>
    <n v="1"/>
    <m/>
    <m/>
  </r>
  <r>
    <n v="49363"/>
    <s v="Brave One, The"/>
    <d v="2007-09-14T00:00:00"/>
    <x v="5"/>
    <s v="T10"/>
    <n v="122"/>
    <s v="Silver"/>
    <x v="4"/>
    <m/>
    <x v="1"/>
    <n v="70000000"/>
    <n v="0"/>
    <m/>
    <n v="36789772"/>
    <s v="final"/>
    <n v="6.88"/>
    <n v="0"/>
    <n v="1"/>
    <n v="0"/>
    <n v="0"/>
    <s v="US"/>
    <s v="NY"/>
    <m/>
    <m/>
    <m/>
    <m/>
    <s v="Downey, Susan; Silver, Joel"/>
    <s v="Jordan, Neil"/>
    <s v="Taylor, Roderick; Taylor, Bruce A.; Mort, Cynthia"/>
    <s v="Saccio, Michael"/>
    <s v="Lawson, Tony"/>
    <s v="Foster, Jodie"/>
    <s v="star"/>
    <s v="Cigarette"/>
    <s v="30+"/>
    <s v="Female"/>
    <s v="Caucasian"/>
    <m/>
    <s v="Good guy"/>
    <s v="Da Silva, Jr., Luis"/>
    <s v="credited non-star"/>
    <s v="Cigarette"/>
    <s v="20-30"/>
    <s v="Male"/>
    <s v="Hispanic"/>
    <m/>
    <s v="Bad guy"/>
    <s v="Garro, Julia"/>
    <s v="credited non-star"/>
    <s v="Cigarette"/>
    <s v="20-30"/>
    <s v="Female"/>
    <s v="Hispanic"/>
    <m/>
    <m/>
    <s v="Non-IMDb, Extra"/>
    <s v="extra"/>
    <s v="Cigarette"/>
    <s v="30+"/>
    <s v="Male"/>
    <s v="Caucasian"/>
    <m/>
    <m/>
    <m/>
    <m/>
    <m/>
    <m/>
    <m/>
    <m/>
    <m/>
    <m/>
    <m/>
    <m/>
    <m/>
    <m/>
    <m/>
    <m/>
    <m/>
    <m/>
    <m/>
    <m/>
    <m/>
    <m/>
    <m/>
    <m/>
    <m/>
    <m/>
    <m/>
    <m/>
    <m/>
    <m/>
    <m/>
    <m/>
    <m/>
    <m/>
    <m/>
    <m/>
    <m/>
    <m/>
    <m/>
    <m/>
    <m/>
    <m/>
    <m/>
    <m/>
    <m/>
    <m/>
    <m/>
    <m/>
    <m/>
    <m/>
    <m/>
    <m/>
    <m/>
    <m/>
    <m/>
    <m/>
    <m/>
    <m/>
    <m/>
    <m/>
    <m/>
    <m/>
    <m/>
    <m/>
    <m/>
    <m/>
    <m/>
    <m/>
    <m/>
    <m/>
    <m/>
    <m/>
    <m/>
    <n v="35"/>
    <n v="0"/>
    <n v="0"/>
    <n v="0"/>
    <n v="35"/>
    <s v="30 — 49"/>
    <n v="5347351"/>
    <n v="187157285"/>
    <s v="Home"/>
    <s v="Vehicle"/>
    <s v="Outdoors"/>
    <m/>
    <m/>
    <m/>
    <m/>
    <s v="porch, outside bar, street, by basketball court, steps to apartment"/>
    <s v="Non-smoking adult"/>
    <m/>
    <m/>
    <s v="Elsewhere in US"/>
    <m/>
    <m/>
    <m/>
    <m/>
    <m/>
    <m/>
    <m/>
    <m/>
    <m/>
    <m/>
    <m/>
    <n v="1"/>
    <n v="2"/>
    <n v="1"/>
    <s v="No smoking sign"/>
    <m/>
    <m/>
    <m/>
    <s v="Comment by actor/actress"/>
    <s v="You shouldn't smoke, it will kill ya...I don't care."/>
    <m/>
    <s v="Health of Smoker"/>
    <m/>
    <m/>
    <m/>
    <m/>
    <m/>
    <m/>
    <m/>
    <m/>
    <m/>
    <m/>
    <m/>
    <m/>
    <m/>
    <m/>
    <m/>
    <m/>
    <s v="cigarette"/>
    <m/>
    <s v="cigarette"/>
    <s v="cigarette"/>
    <m/>
    <m/>
    <m/>
    <m/>
    <s v="Pro"/>
    <n v="6"/>
    <n v="6"/>
    <n v="6"/>
    <n v="3"/>
    <m/>
    <m/>
    <n v="0"/>
    <n v="3"/>
    <n v="4"/>
    <n v="1"/>
    <n v="1"/>
    <m/>
    <m/>
  </r>
  <r>
    <n v="49364"/>
    <s v="Dragon Wars: D-War"/>
    <d v="2007-09-14T00:00:00"/>
    <x v="5"/>
    <s v="T10"/>
    <n v="107"/>
    <s v="Showbox"/>
    <x v="0"/>
    <s v="Freestyle"/>
    <x v="0"/>
    <n v="70000000"/>
    <n v="0"/>
    <m/>
    <n v="10956379"/>
    <s v="final"/>
    <n v="6.88"/>
    <n v="0"/>
    <n v="0"/>
    <n v="0"/>
    <n v="0"/>
    <s v="US"/>
    <s v="CA"/>
    <s v="BC"/>
    <m/>
    <s v="CA"/>
    <s v="BC"/>
    <s v="Kang, James B."/>
    <s v="Shim, Hyung-rae"/>
    <s v="Shim, Hyung-rae"/>
    <s v="Kieltyka, Erik"/>
    <s v="Alverson, Timothy"/>
    <m/>
    <m/>
    <m/>
    <m/>
    <m/>
    <m/>
    <m/>
    <m/>
    <m/>
    <m/>
    <m/>
    <m/>
    <m/>
    <m/>
    <m/>
    <m/>
    <m/>
    <m/>
    <m/>
    <m/>
    <m/>
    <m/>
    <m/>
    <m/>
    <m/>
    <m/>
    <m/>
    <m/>
    <m/>
    <m/>
    <m/>
    <m/>
    <m/>
    <m/>
    <m/>
    <m/>
    <m/>
    <m/>
    <m/>
    <m/>
    <m/>
    <m/>
    <m/>
    <m/>
    <m/>
    <m/>
    <m/>
    <m/>
    <m/>
    <m/>
    <m/>
    <m/>
    <m/>
    <m/>
    <m/>
    <m/>
    <m/>
    <m/>
    <m/>
    <m/>
    <m/>
    <m/>
    <m/>
    <m/>
    <m/>
    <m/>
    <m/>
    <m/>
    <m/>
    <m/>
    <m/>
    <m/>
    <m/>
    <m/>
    <m/>
    <m/>
    <m/>
    <m/>
    <m/>
    <m/>
    <m/>
    <m/>
    <m/>
    <m/>
    <m/>
    <m/>
    <m/>
    <m/>
    <m/>
    <m/>
    <m/>
    <m/>
    <m/>
    <m/>
    <m/>
    <m/>
    <m/>
    <m/>
    <m/>
    <m/>
    <m/>
    <m/>
    <m/>
    <n v="0"/>
    <n v="0"/>
    <n v="0"/>
    <n v="0"/>
    <n v="0"/>
    <n v="0"/>
    <n v="1592497"/>
    <n v="0"/>
    <m/>
    <m/>
    <m/>
    <m/>
    <m/>
    <m/>
    <m/>
    <m/>
    <m/>
    <m/>
    <m/>
    <m/>
    <m/>
    <m/>
    <m/>
    <m/>
    <m/>
    <m/>
    <m/>
    <m/>
    <m/>
    <m/>
    <m/>
    <n v="0"/>
    <n v="0"/>
    <n v="0"/>
    <m/>
    <m/>
    <m/>
    <m/>
    <m/>
    <m/>
    <m/>
    <m/>
    <m/>
    <m/>
    <m/>
    <m/>
    <m/>
    <m/>
    <m/>
    <m/>
    <m/>
    <m/>
    <m/>
    <m/>
    <m/>
    <m/>
    <m/>
    <m/>
    <m/>
    <m/>
    <m/>
    <m/>
    <m/>
    <m/>
    <m/>
    <m/>
    <m/>
    <n v="0"/>
    <n v="0"/>
    <n v="0"/>
    <n v="0"/>
    <m/>
    <m/>
    <n v="0"/>
    <n v="0"/>
    <n v="1"/>
    <n v="1"/>
    <n v="1"/>
    <m/>
    <m/>
  </r>
  <r>
    <n v="49365"/>
    <s v="Mr. Woodcock"/>
    <d v="2007-09-14T00:00:00"/>
    <x v="5"/>
    <s v="T10"/>
    <n v="87"/>
    <s v="Avery Pix"/>
    <x v="4"/>
    <m/>
    <x v="0"/>
    <n v="22000000"/>
    <n v="0"/>
    <m/>
    <n v="25769067"/>
    <s v="final"/>
    <n v="6.88"/>
    <n v="0"/>
    <n v="1"/>
    <n v="0"/>
    <n v="0"/>
    <s v="US"/>
    <s v="CA"/>
    <m/>
    <m/>
    <m/>
    <m/>
    <s v="Cooper, Bob"/>
    <s v="Gillespie, Craig"/>
    <s v="Carnes, Michael; Gilbert, Josh"/>
    <s v="Tuers, Gary"/>
    <s v="Baumgarten, Alan"/>
    <s v="Leo, Melissa"/>
    <s v="credited non-star"/>
    <s v="Cigarette"/>
    <s v="30+"/>
    <s v="Female"/>
    <s v="Caucasian"/>
    <m/>
    <m/>
    <s v="Poehler, Amy"/>
    <s v="credited non-star"/>
    <s v="Cigarette"/>
    <s v="30+"/>
    <s v="Female"/>
    <s v="Caucasian"/>
    <m/>
    <m/>
    <m/>
    <m/>
    <m/>
    <m/>
    <m/>
    <m/>
    <m/>
    <m/>
    <m/>
    <m/>
    <m/>
    <m/>
    <m/>
    <m/>
    <m/>
    <m/>
    <m/>
    <m/>
    <m/>
    <m/>
    <m/>
    <m/>
    <m/>
    <m/>
    <m/>
    <m/>
    <m/>
    <m/>
    <m/>
    <m/>
    <m/>
    <m/>
    <m/>
    <m/>
    <m/>
    <m/>
    <m/>
    <m/>
    <m/>
    <m/>
    <m/>
    <m/>
    <m/>
    <m/>
    <m/>
    <m/>
    <m/>
    <m/>
    <m/>
    <m/>
    <m/>
    <m/>
    <m/>
    <m/>
    <m/>
    <m/>
    <m/>
    <m/>
    <m/>
    <m/>
    <m/>
    <m/>
    <m/>
    <m/>
    <m/>
    <m/>
    <m/>
    <m/>
    <m/>
    <m/>
    <m/>
    <m/>
    <m/>
    <m/>
    <m/>
    <m/>
    <m/>
    <m/>
    <m/>
    <m/>
    <m/>
    <m/>
    <m/>
    <m/>
    <m/>
    <m/>
    <m/>
    <n v="20"/>
    <n v="0"/>
    <n v="0"/>
    <n v="0"/>
    <n v="20"/>
    <s v="10 — 29"/>
    <n v="3745504"/>
    <n v="74910080"/>
    <s v="Home"/>
    <s v="Bar/nightclub"/>
    <m/>
    <m/>
    <m/>
    <m/>
    <m/>
    <m/>
    <s v="Non-smoking adult"/>
    <m/>
    <m/>
    <s v="Elsewhere in US"/>
    <m/>
    <m/>
    <m/>
    <m/>
    <m/>
    <m/>
    <m/>
    <m/>
    <m/>
    <m/>
    <m/>
    <n v="0"/>
    <n v="2"/>
    <n v="0"/>
    <m/>
    <m/>
    <m/>
    <m/>
    <m/>
    <m/>
    <m/>
    <m/>
    <m/>
    <m/>
    <m/>
    <m/>
    <m/>
    <m/>
    <m/>
    <m/>
    <m/>
    <s v="cigarette"/>
    <m/>
    <m/>
    <s v="cigarette"/>
    <s v="cigarette"/>
    <m/>
    <m/>
    <s v="cigarette"/>
    <m/>
    <m/>
    <m/>
    <m/>
    <m/>
    <m/>
    <m/>
    <s v="Pro"/>
    <n v="4"/>
    <n v="6"/>
    <n v="4"/>
    <n v="3"/>
    <m/>
    <m/>
    <n v="0"/>
    <n v="2.42"/>
    <n v="3"/>
    <n v="1"/>
    <n v="1"/>
    <m/>
    <m/>
  </r>
  <r>
    <n v="49366"/>
    <s v="Resident Evil: Extinction"/>
    <d v="2007-09-21T00:00:00"/>
    <x v="5"/>
    <s v="T10"/>
    <n v="95"/>
    <s v="Davis-Film"/>
    <x v="6"/>
    <m/>
    <x v="1"/>
    <n v="45000000"/>
    <n v="0"/>
    <m/>
    <n v="50648679"/>
    <s v="final"/>
    <n v="6.88"/>
    <n v="0"/>
    <n v="1"/>
    <n v="0"/>
    <n v="0"/>
    <s v="Mexico"/>
    <m/>
    <m/>
    <m/>
    <m/>
    <m/>
    <s v="Anderson, Paul W.S.; Bolt, Jeremy; Kulzer, Robert"/>
    <s v="Mulcahy, Russell"/>
    <s v="Anderson, Paul W.S."/>
    <s v="Hecker, Dereck"/>
    <s v="Howie, Niven"/>
    <s v="Fehr, Oded"/>
    <s v="star"/>
    <s v="Cigarette"/>
    <s v="20-30"/>
    <s v="Male"/>
    <s v="Caucasian"/>
    <m/>
    <s v="Good guy"/>
    <s v="Larter, Ali"/>
    <s v="star"/>
    <s v="Cigarette"/>
    <s v="20-30"/>
    <s v="Female"/>
    <s v="Caucasian"/>
    <m/>
    <s v="Good guy"/>
    <m/>
    <m/>
    <m/>
    <m/>
    <m/>
    <m/>
    <m/>
    <m/>
    <m/>
    <m/>
    <m/>
    <m/>
    <m/>
    <m/>
    <m/>
    <m/>
    <m/>
    <m/>
    <m/>
    <m/>
    <m/>
    <m/>
    <m/>
    <m/>
    <m/>
    <m/>
    <m/>
    <m/>
    <m/>
    <m/>
    <m/>
    <m/>
    <m/>
    <m/>
    <m/>
    <m/>
    <m/>
    <m/>
    <m/>
    <m/>
    <m/>
    <m/>
    <m/>
    <m/>
    <m/>
    <m/>
    <m/>
    <m/>
    <m/>
    <m/>
    <m/>
    <m/>
    <m/>
    <m/>
    <m/>
    <m/>
    <m/>
    <m/>
    <m/>
    <m/>
    <m/>
    <m/>
    <m/>
    <m/>
    <m/>
    <m/>
    <m/>
    <m/>
    <m/>
    <m/>
    <m/>
    <m/>
    <m/>
    <m/>
    <m/>
    <m/>
    <m/>
    <m/>
    <m/>
    <m/>
    <m/>
    <m/>
    <m/>
    <m/>
    <m/>
    <m/>
    <m/>
    <n v="8"/>
    <n v="0"/>
    <n v="0"/>
    <n v="0"/>
    <n v="8"/>
    <s v="1 — 9"/>
    <n v="7361727"/>
    <n v="58893816"/>
    <s v="Vehicle"/>
    <m/>
    <m/>
    <m/>
    <m/>
    <m/>
    <m/>
    <m/>
    <m/>
    <m/>
    <m/>
    <s v="Elsewhere in US"/>
    <m/>
    <m/>
    <m/>
    <m/>
    <m/>
    <m/>
    <m/>
    <m/>
    <m/>
    <m/>
    <m/>
    <n v="2"/>
    <n v="0"/>
    <n v="0"/>
    <s v="Comment by actor/actress"/>
    <s v="Because Carlos isn't moving fast: All that smoking is slowing you down."/>
    <m/>
    <s v="Health of Smoker"/>
    <m/>
    <m/>
    <m/>
    <m/>
    <m/>
    <m/>
    <m/>
    <m/>
    <m/>
    <m/>
    <m/>
    <m/>
    <m/>
    <m/>
    <m/>
    <m/>
    <m/>
    <m/>
    <m/>
    <m/>
    <m/>
    <s v="cigarette"/>
    <s v="cigarette"/>
    <m/>
    <m/>
    <m/>
    <m/>
    <m/>
    <s v="Pro"/>
    <n v="2"/>
    <n v="6"/>
    <n v="6"/>
    <n v="2"/>
    <m/>
    <m/>
    <n v="0"/>
    <n v="2.2799999999999998"/>
    <n v="3"/>
    <n v="1"/>
    <n v="1"/>
    <m/>
    <m/>
  </r>
  <r>
    <n v="49367"/>
    <s v="Good Luck Chuck"/>
    <d v="2007-09-21T00:00:00"/>
    <x v="5"/>
    <s v="T10"/>
    <n v="96"/>
    <s v="Karz"/>
    <x v="0"/>
    <s v="Lionsgate"/>
    <x v="1"/>
    <n v="25000000"/>
    <n v="0"/>
    <m/>
    <n v="35000629"/>
    <s v="final"/>
    <n v="6.88"/>
    <n v="0"/>
    <n v="0"/>
    <n v="0"/>
    <n v="0"/>
    <s v="CAN"/>
    <m/>
    <s v="BC"/>
    <s v="CAN"/>
    <m/>
    <s v="AB"/>
    <s v="Edmonds, Tracey E.; Hollander, Russell; Karz, Mike; Katz, Barry"/>
    <s v="Helfrich, Mark"/>
    <s v="Stolberg, Josh"/>
    <s v="Birkett, Ea"/>
    <s v="Wong, Julia"/>
    <m/>
    <m/>
    <m/>
    <m/>
    <m/>
    <m/>
    <m/>
    <m/>
    <m/>
    <m/>
    <m/>
    <m/>
    <m/>
    <m/>
    <m/>
    <m/>
    <m/>
    <m/>
    <m/>
    <m/>
    <m/>
    <m/>
    <m/>
    <m/>
    <m/>
    <m/>
    <m/>
    <m/>
    <m/>
    <m/>
    <m/>
    <m/>
    <m/>
    <m/>
    <m/>
    <m/>
    <m/>
    <m/>
    <m/>
    <m/>
    <m/>
    <m/>
    <m/>
    <m/>
    <m/>
    <m/>
    <m/>
    <m/>
    <m/>
    <m/>
    <m/>
    <m/>
    <m/>
    <m/>
    <m/>
    <m/>
    <m/>
    <m/>
    <m/>
    <m/>
    <m/>
    <m/>
    <m/>
    <m/>
    <m/>
    <m/>
    <m/>
    <m/>
    <m/>
    <m/>
    <m/>
    <m/>
    <m/>
    <m/>
    <m/>
    <m/>
    <m/>
    <m/>
    <m/>
    <m/>
    <m/>
    <m/>
    <m/>
    <m/>
    <m/>
    <m/>
    <m/>
    <m/>
    <m/>
    <m/>
    <m/>
    <m/>
    <m/>
    <m/>
    <m/>
    <m/>
    <m/>
    <m/>
    <m/>
    <m/>
    <m/>
    <m/>
    <m/>
    <n v="0"/>
    <n v="0"/>
    <n v="0"/>
    <n v="0"/>
    <n v="0"/>
    <n v="0"/>
    <n v="5087301"/>
    <n v="0"/>
    <m/>
    <m/>
    <m/>
    <m/>
    <m/>
    <m/>
    <m/>
    <m/>
    <m/>
    <m/>
    <m/>
    <m/>
    <m/>
    <m/>
    <m/>
    <m/>
    <m/>
    <m/>
    <m/>
    <m/>
    <m/>
    <m/>
    <m/>
    <n v="0"/>
    <n v="0"/>
    <n v="0"/>
    <m/>
    <m/>
    <m/>
    <m/>
    <m/>
    <m/>
    <m/>
    <m/>
    <m/>
    <m/>
    <m/>
    <m/>
    <m/>
    <m/>
    <m/>
    <m/>
    <m/>
    <m/>
    <m/>
    <m/>
    <m/>
    <m/>
    <m/>
    <m/>
    <m/>
    <m/>
    <m/>
    <m/>
    <m/>
    <m/>
    <m/>
    <m/>
    <m/>
    <n v="0"/>
    <n v="0"/>
    <n v="0"/>
    <n v="0"/>
    <m/>
    <m/>
    <n v="0"/>
    <n v="0"/>
    <n v="1"/>
    <n v="1"/>
    <n v="1"/>
    <m/>
    <m/>
  </r>
  <r>
    <n v="49368"/>
    <s v="Eastern Promises"/>
    <d v="2007-09-21T00:00:00"/>
    <x v="5"/>
    <s v="T10"/>
    <n v="100"/>
    <s v="Focus"/>
    <x v="2"/>
    <m/>
    <x v="1"/>
    <n v="27000000"/>
    <n v="0"/>
    <m/>
    <n v="17114882"/>
    <s v="final"/>
    <n v="6.88"/>
    <n v="0"/>
    <n v="1"/>
    <n v="0"/>
    <n v="0"/>
    <s v="UK"/>
    <m/>
    <m/>
    <m/>
    <m/>
    <m/>
    <s v="Lantos, Robert"/>
    <s v="Cronenberg, David"/>
    <s v="Knight, Steven"/>
    <s v="Bigg, Bruce"/>
    <s v="Sanders, Ronald"/>
    <s v="Mortensen, Viggo"/>
    <s v="star"/>
    <s v="Cigarette"/>
    <s v="30+"/>
    <s v="Male"/>
    <s v="Caucasian"/>
    <m/>
    <m/>
    <s v="Watts, Naomi"/>
    <s v="star"/>
    <s v="Cigarette"/>
    <s v="30+"/>
    <s v="Female"/>
    <s v="Caucasian"/>
    <m/>
    <m/>
    <s v="Mueller-Stahl, Armin"/>
    <s v="credited non-star"/>
    <s v="Cigar"/>
    <s v="30+"/>
    <s v="Male"/>
    <s v="Caucasian"/>
    <m/>
    <s v="Bad guy"/>
    <s v="Non-IMDb, Extra"/>
    <s v="extra"/>
    <s v="Cigarette"/>
    <s v="30+"/>
    <s v="Female"/>
    <s v="Caucasian"/>
    <m/>
    <m/>
    <s v="Non-IMDb, Extra"/>
    <s v="extra"/>
    <s v="Cigarette"/>
    <s v="30+"/>
    <s v="Male"/>
    <s v="Caucasian"/>
    <m/>
    <m/>
    <s v="Non-IMDb, Extra"/>
    <s v="extra"/>
    <s v="Cigarette"/>
    <s v="30+"/>
    <s v="Male"/>
    <s v="Caucasian"/>
    <m/>
    <m/>
    <s v="Non-IMDb, Extra"/>
    <s v="extra"/>
    <s v="Cigarette"/>
    <s v="20-30"/>
    <s v="Female"/>
    <s v="Caucasian"/>
    <m/>
    <m/>
    <s v="Non-IMDb, Extra"/>
    <s v="extra"/>
    <s v="Cigarette"/>
    <s v="20-30"/>
    <s v="Female"/>
    <s v="Caucasian"/>
    <m/>
    <m/>
    <m/>
    <m/>
    <m/>
    <m/>
    <m/>
    <m/>
    <m/>
    <m/>
    <m/>
    <m/>
    <m/>
    <m/>
    <m/>
    <m/>
    <m/>
    <m/>
    <m/>
    <m/>
    <m/>
    <m/>
    <m/>
    <m/>
    <m/>
    <m/>
    <m/>
    <m/>
    <m/>
    <m/>
    <m/>
    <m/>
    <m/>
    <m/>
    <m/>
    <m/>
    <m/>
    <m/>
    <m/>
    <m/>
    <m/>
    <n v="48"/>
    <n v="4"/>
    <n v="0"/>
    <n v="0"/>
    <n v="52"/>
    <s v="50+"/>
    <n v="2487628"/>
    <n v="129356656"/>
    <s v="Home"/>
    <s v="Restaurant"/>
    <s v="Outdoors"/>
    <m/>
    <m/>
    <m/>
    <m/>
    <s v="outside restaurant, street, near water's edge, outside hospital"/>
    <s v="Non-smoking adult"/>
    <m/>
    <m/>
    <s v="Outside of US"/>
    <m/>
    <m/>
    <m/>
    <m/>
    <m/>
    <m/>
    <m/>
    <m/>
    <m/>
    <m/>
    <m/>
    <n v="2"/>
    <n v="1"/>
    <n v="5"/>
    <m/>
    <m/>
    <m/>
    <m/>
    <m/>
    <m/>
    <m/>
    <m/>
    <m/>
    <m/>
    <m/>
    <m/>
    <m/>
    <m/>
    <m/>
    <m/>
    <m/>
    <m/>
    <m/>
    <m/>
    <s v="cigarette"/>
    <m/>
    <m/>
    <m/>
    <m/>
    <s v="cigarette"/>
    <s v="cigarette"/>
    <m/>
    <m/>
    <s v="cigar"/>
    <m/>
    <m/>
    <s v="Pro"/>
    <n v="6"/>
    <n v="6"/>
    <n v="6"/>
    <n v="3"/>
    <m/>
    <m/>
    <n v="0"/>
    <n v="3"/>
    <n v="4"/>
    <n v="1"/>
    <n v="1"/>
    <m/>
    <m/>
  </r>
  <r>
    <n v="49369"/>
    <s v="Sydney White"/>
    <d v="2007-09-21T00:00:00"/>
    <x v="5"/>
    <s v="T10"/>
    <n v="90"/>
    <s v="Morgan Creek"/>
    <x v="2"/>
    <m/>
    <x v="0"/>
    <n v="16500000"/>
    <n v="0"/>
    <m/>
    <n v="11702090"/>
    <s v="final"/>
    <n v="6.88"/>
    <n v="0"/>
    <n v="0"/>
    <n v="0"/>
    <n v="0"/>
    <s v="US"/>
    <s v="FL"/>
    <m/>
    <m/>
    <m/>
    <m/>
    <s v="Robinson, David C.; Robinson, James G."/>
    <s v="Nussbaum, Joe"/>
    <s v="Creasey, Chad"/>
    <s v="Crisp, Stitch"/>
    <s v="Saphire, Danny"/>
    <m/>
    <m/>
    <m/>
    <m/>
    <m/>
    <m/>
    <m/>
    <m/>
    <m/>
    <m/>
    <m/>
    <m/>
    <m/>
    <m/>
    <m/>
    <m/>
    <m/>
    <m/>
    <m/>
    <m/>
    <m/>
    <m/>
    <m/>
    <m/>
    <m/>
    <m/>
    <m/>
    <m/>
    <m/>
    <m/>
    <m/>
    <m/>
    <m/>
    <m/>
    <m/>
    <m/>
    <m/>
    <m/>
    <m/>
    <m/>
    <m/>
    <m/>
    <m/>
    <m/>
    <m/>
    <m/>
    <m/>
    <m/>
    <m/>
    <m/>
    <m/>
    <m/>
    <m/>
    <m/>
    <m/>
    <m/>
    <m/>
    <m/>
    <m/>
    <m/>
    <m/>
    <m/>
    <m/>
    <m/>
    <m/>
    <m/>
    <m/>
    <m/>
    <m/>
    <m/>
    <m/>
    <m/>
    <m/>
    <m/>
    <m/>
    <m/>
    <m/>
    <m/>
    <m/>
    <m/>
    <m/>
    <m/>
    <m/>
    <m/>
    <m/>
    <m/>
    <m/>
    <m/>
    <m/>
    <m/>
    <m/>
    <m/>
    <m/>
    <m/>
    <m/>
    <m/>
    <m/>
    <m/>
    <m/>
    <m/>
    <m/>
    <m/>
    <m/>
    <n v="0"/>
    <n v="0"/>
    <n v="0"/>
    <n v="0"/>
    <n v="0"/>
    <n v="0"/>
    <n v="1700885"/>
    <n v="0"/>
    <m/>
    <m/>
    <m/>
    <m/>
    <m/>
    <m/>
    <m/>
    <m/>
    <m/>
    <m/>
    <m/>
    <m/>
    <m/>
    <m/>
    <m/>
    <m/>
    <m/>
    <m/>
    <m/>
    <m/>
    <m/>
    <m/>
    <m/>
    <n v="0"/>
    <n v="0"/>
    <n v="0"/>
    <m/>
    <m/>
    <m/>
    <m/>
    <m/>
    <m/>
    <m/>
    <m/>
    <m/>
    <m/>
    <m/>
    <m/>
    <m/>
    <m/>
    <m/>
    <m/>
    <m/>
    <m/>
    <m/>
    <m/>
    <m/>
    <m/>
    <m/>
    <m/>
    <m/>
    <m/>
    <m/>
    <m/>
    <m/>
    <m/>
    <m/>
    <m/>
    <m/>
    <n v="0"/>
    <n v="0"/>
    <n v="0"/>
    <n v="0"/>
    <m/>
    <m/>
    <n v="0"/>
    <n v="0"/>
    <n v="1"/>
    <n v="1"/>
    <n v="1"/>
    <m/>
    <m/>
  </r>
  <r>
    <n v="49370"/>
    <s v="Game Plan, The"/>
    <d v="2007-09-28T00:00:00"/>
    <x v="5"/>
    <s v="T10"/>
    <n v="110"/>
    <s v="Mayhem"/>
    <x v="1"/>
    <m/>
    <x v="2"/>
    <n v="22000000"/>
    <n v="0"/>
    <m/>
    <n v="90636983"/>
    <s v="final"/>
    <n v="6.88"/>
    <n v="0"/>
    <n v="0"/>
    <n v="0"/>
    <n v="0"/>
    <s v="US"/>
    <s v="MA"/>
    <m/>
    <m/>
    <m/>
    <m/>
    <s v="Ciardi, Mark; Gray, Gordon"/>
    <s v="Fickman, Andy"/>
    <s v="Millard, Nichole; Price, Kathryn"/>
    <s v="Buckwald, Scott"/>
    <s v="Jablow, Michael"/>
    <m/>
    <m/>
    <m/>
    <m/>
    <m/>
    <m/>
    <m/>
    <m/>
    <m/>
    <m/>
    <m/>
    <m/>
    <m/>
    <m/>
    <m/>
    <m/>
    <m/>
    <m/>
    <m/>
    <m/>
    <m/>
    <m/>
    <m/>
    <m/>
    <m/>
    <m/>
    <m/>
    <m/>
    <m/>
    <m/>
    <m/>
    <m/>
    <m/>
    <m/>
    <m/>
    <m/>
    <m/>
    <m/>
    <m/>
    <m/>
    <m/>
    <m/>
    <m/>
    <m/>
    <m/>
    <m/>
    <m/>
    <m/>
    <m/>
    <m/>
    <m/>
    <m/>
    <m/>
    <m/>
    <m/>
    <m/>
    <m/>
    <m/>
    <m/>
    <m/>
    <m/>
    <m/>
    <m/>
    <m/>
    <m/>
    <m/>
    <m/>
    <m/>
    <m/>
    <m/>
    <m/>
    <m/>
    <m/>
    <m/>
    <m/>
    <m/>
    <m/>
    <m/>
    <m/>
    <m/>
    <m/>
    <m/>
    <m/>
    <m/>
    <m/>
    <m/>
    <m/>
    <m/>
    <m/>
    <m/>
    <m/>
    <m/>
    <m/>
    <m/>
    <m/>
    <m/>
    <m/>
    <m/>
    <m/>
    <m/>
    <m/>
    <m/>
    <m/>
    <n v="0"/>
    <n v="0"/>
    <n v="0"/>
    <n v="0"/>
    <n v="0"/>
    <n v="0"/>
    <n v="13173980"/>
    <n v="0"/>
    <m/>
    <m/>
    <m/>
    <m/>
    <m/>
    <m/>
    <m/>
    <m/>
    <m/>
    <m/>
    <m/>
    <m/>
    <m/>
    <m/>
    <m/>
    <m/>
    <m/>
    <m/>
    <m/>
    <m/>
    <m/>
    <m/>
    <m/>
    <n v="0"/>
    <n v="0"/>
    <n v="0"/>
    <m/>
    <m/>
    <m/>
    <m/>
    <m/>
    <m/>
    <m/>
    <m/>
    <m/>
    <m/>
    <m/>
    <m/>
    <m/>
    <m/>
    <m/>
    <m/>
    <m/>
    <m/>
    <m/>
    <m/>
    <m/>
    <m/>
    <m/>
    <m/>
    <m/>
    <m/>
    <m/>
    <m/>
    <m/>
    <m/>
    <m/>
    <m/>
    <m/>
    <n v="0"/>
    <n v="0"/>
    <n v="0"/>
    <n v="0"/>
    <m/>
    <m/>
    <n v="0"/>
    <n v="0"/>
    <n v="1"/>
    <n v="1"/>
    <n v="1"/>
    <m/>
    <m/>
  </r>
  <r>
    <n v="49371"/>
    <s v="Kingdom, The"/>
    <d v="2007-09-28T00:00:00"/>
    <x v="5"/>
    <s v="T10"/>
    <n v="110"/>
    <s v="Relativity"/>
    <x v="2"/>
    <m/>
    <x v="1"/>
    <n v="80000000"/>
    <n v="0"/>
    <m/>
    <n v="47456450"/>
    <s v="final"/>
    <n v="6.88"/>
    <n v="0"/>
    <n v="1"/>
    <n v="0"/>
    <n v="0"/>
    <s v="US"/>
    <s v="AZ"/>
    <m/>
    <s v="US"/>
    <s v="DC"/>
    <m/>
    <s v="Berg, Peter; Mann, Michael"/>
    <s v="Berg, Peter"/>
    <s v="Carnahan, Matthew Michael"/>
    <s v="Fox, Douglas"/>
    <s v="Stitt, Kevin"/>
    <s v="Barhom, Ashraf"/>
    <s v="credited non-star"/>
    <s v="Cigarette"/>
    <s v="30+"/>
    <s v="Male"/>
    <s v="Other"/>
    <s v="Unidentified"/>
    <s v="Good guy"/>
    <s v="Non-IMDb, Extra"/>
    <s v="extra"/>
    <s v="Cigar"/>
    <s v="30+"/>
    <s v="Male"/>
    <s v="Other"/>
    <s v="Unidentified"/>
    <m/>
    <s v="Non-IMDb, Extra"/>
    <s v="extra"/>
    <s v="Cigarette"/>
    <s v="30+"/>
    <s v="Male"/>
    <s v="Other"/>
    <s v="Unidentified"/>
    <m/>
    <m/>
    <m/>
    <m/>
    <m/>
    <m/>
    <m/>
    <m/>
    <m/>
    <m/>
    <m/>
    <m/>
    <m/>
    <m/>
    <m/>
    <m/>
    <m/>
    <m/>
    <m/>
    <m/>
    <m/>
    <m/>
    <m/>
    <m/>
    <m/>
    <m/>
    <m/>
    <m/>
    <m/>
    <m/>
    <m/>
    <m/>
    <m/>
    <m/>
    <m/>
    <m/>
    <m/>
    <m/>
    <m/>
    <m/>
    <m/>
    <m/>
    <m/>
    <m/>
    <m/>
    <m/>
    <m/>
    <m/>
    <m/>
    <m/>
    <m/>
    <m/>
    <m/>
    <m/>
    <m/>
    <m/>
    <m/>
    <m/>
    <m/>
    <m/>
    <m/>
    <m/>
    <m/>
    <m/>
    <m/>
    <m/>
    <m/>
    <m/>
    <m/>
    <m/>
    <m/>
    <m/>
    <m/>
    <m/>
    <m/>
    <m/>
    <m/>
    <m/>
    <m/>
    <m/>
    <n v="9"/>
    <n v="2"/>
    <n v="0"/>
    <n v="0"/>
    <n v="11"/>
    <s v="10 — 29"/>
    <n v="6897740"/>
    <n v="75875140"/>
    <s v="Restaurant"/>
    <s v="Outdoors"/>
    <m/>
    <m/>
    <m/>
    <m/>
    <s v="room off of arcade"/>
    <s v="street"/>
    <s v="Non-smoking adult"/>
    <m/>
    <m/>
    <s v="Outside of US"/>
    <m/>
    <m/>
    <m/>
    <m/>
    <m/>
    <m/>
    <m/>
    <m/>
    <m/>
    <m/>
    <m/>
    <n v="0"/>
    <n v="1"/>
    <n v="2"/>
    <m/>
    <m/>
    <m/>
    <m/>
    <m/>
    <m/>
    <m/>
    <m/>
    <m/>
    <m/>
    <m/>
    <m/>
    <m/>
    <m/>
    <m/>
    <m/>
    <m/>
    <m/>
    <m/>
    <m/>
    <m/>
    <m/>
    <m/>
    <m/>
    <s v="cigarette"/>
    <m/>
    <s v="cigarette"/>
    <m/>
    <m/>
    <s v="cigar"/>
    <m/>
    <m/>
    <s v="Neutral"/>
    <n v="4"/>
    <n v="2"/>
    <n v="4"/>
    <n v="3"/>
    <m/>
    <m/>
    <n v="0"/>
    <n v="1.85"/>
    <n v="3"/>
    <n v="1"/>
    <n v="1"/>
    <m/>
    <m/>
  </r>
  <r>
    <n v="49372"/>
    <s v="Across the Universe"/>
    <d v="2007-09-28T00:00:00"/>
    <x v="5"/>
    <s v="T10"/>
    <n v="131"/>
    <s v="Revolution"/>
    <x v="6"/>
    <m/>
    <x v="0"/>
    <n v="45000000"/>
    <n v="0"/>
    <m/>
    <n v="24343673"/>
    <s v="final"/>
    <n v="6.88"/>
    <n v="0"/>
    <n v="1"/>
    <n v="0"/>
    <n v="0"/>
    <s v="US"/>
    <s v="NY"/>
    <m/>
    <s v="VAR"/>
    <m/>
    <m/>
    <s v="Gross, Matthew"/>
    <s v="Taymor, Julie"/>
    <s v="Clement, Dick; La Frenais, Ian"/>
    <s v="Hamilton, Sandy"/>
    <s v="Bonnot, Françoise"/>
    <s v="Sturgess, Jim"/>
    <s v="star"/>
    <s v="Cigarette"/>
    <s v="20-30"/>
    <s v="Male"/>
    <s v="Caucasian"/>
    <m/>
    <m/>
    <s v="Wood, Evan Rachel"/>
    <s v="star"/>
    <s v="Cigarette"/>
    <s v="Teen"/>
    <s v="Female"/>
    <s v="Caucasian"/>
    <m/>
    <m/>
    <s v="Anderson, Joe"/>
    <s v="credited non-star"/>
    <s v="Cigarette"/>
    <s v="20-30"/>
    <s v="Male"/>
    <s v="Caucasian"/>
    <m/>
    <m/>
    <s v="Fuchs, Dana"/>
    <m/>
    <s v="Cigarette"/>
    <s v="30+"/>
    <s v="Female"/>
    <s v="Caucasian"/>
    <m/>
    <m/>
    <s v="Luther, Martin"/>
    <s v="credited non-star"/>
    <s v="Cigarette"/>
    <s v="30+"/>
    <s v="Male"/>
    <s v="African American"/>
    <m/>
    <m/>
    <s v="Non-IMDb, Extra"/>
    <s v="extra"/>
    <s v="Cigarette"/>
    <s v="20-30"/>
    <s v="Male"/>
    <s v="Caucasian"/>
    <m/>
    <m/>
    <s v="Non-IMDb, Extra"/>
    <s v="extra"/>
    <s v="Cigarette"/>
    <s v="20-30"/>
    <s v="Female"/>
    <s v="Caucasian"/>
    <m/>
    <m/>
    <s v="Non-IMDb, Extra"/>
    <s v="extra"/>
    <s v="Cigarette"/>
    <s v="20-30"/>
    <s v="Female"/>
    <s v="Caucasian"/>
    <m/>
    <m/>
    <s v="Non-IMDb, Extra"/>
    <s v="extra"/>
    <s v="Cigarette"/>
    <s v="20-30"/>
    <s v="Male"/>
    <s v="Caucasian"/>
    <m/>
    <m/>
    <s v="Non-IMDb, Extra"/>
    <s v="extra"/>
    <s v="Cigarette"/>
    <s v="30+"/>
    <s v="Male"/>
    <m/>
    <m/>
    <m/>
    <s v="Non-IMDb, Extra"/>
    <s v="extra"/>
    <s v="Cigar"/>
    <m/>
    <s v="Male"/>
    <s v="Other"/>
    <s v="Unidentified"/>
    <m/>
    <m/>
    <m/>
    <m/>
    <m/>
    <m/>
    <m/>
    <m/>
    <m/>
    <m/>
    <m/>
    <m/>
    <m/>
    <m/>
    <m/>
    <m/>
    <n v="70"/>
    <n v="2"/>
    <n v="0"/>
    <n v="0"/>
    <n v="72"/>
    <s v="50+"/>
    <n v="3538325"/>
    <n v="254759400"/>
    <s v="Home"/>
    <s v="Vehicle"/>
    <s v="Bar/nightclub"/>
    <s v="Outdoors"/>
    <m/>
    <m/>
    <m/>
    <s v="college rooftop, backyard, street, docks"/>
    <s v="Non-smoking adult"/>
    <m/>
    <m/>
    <s v="Elsewhere in US"/>
    <m/>
    <m/>
    <s v="Outside of US"/>
    <m/>
    <s v="Outside of US"/>
    <m/>
    <m/>
    <m/>
    <m/>
    <m/>
    <m/>
    <n v="2"/>
    <n v="2"/>
    <n v="6"/>
    <m/>
    <m/>
    <m/>
    <m/>
    <m/>
    <m/>
    <m/>
    <m/>
    <m/>
    <m/>
    <m/>
    <m/>
    <m/>
    <m/>
    <m/>
    <m/>
    <m/>
    <m/>
    <s v="cigarette"/>
    <m/>
    <m/>
    <s v="cigarette"/>
    <m/>
    <m/>
    <m/>
    <s v="cigarette"/>
    <m/>
    <m/>
    <m/>
    <m/>
    <m/>
    <m/>
    <s v="Pro"/>
    <n v="6"/>
    <n v="6"/>
    <n v="6"/>
    <n v="3"/>
    <m/>
    <s v="minor"/>
    <n v="0"/>
    <n v="3"/>
    <n v="6"/>
    <n v="1"/>
    <n v="1"/>
    <m/>
    <m/>
  </r>
  <r>
    <n v="49373"/>
    <s v="Heartbreak Kid, The"/>
    <d v="2007-10-05T00:00:00"/>
    <x v="5"/>
    <s v="T10"/>
    <n v="115"/>
    <s v="DreamWorks"/>
    <x v="3"/>
    <m/>
    <x v="1"/>
    <n v="60000000"/>
    <n v="0"/>
    <m/>
    <n v="36771343"/>
    <s v="final"/>
    <n v="6.88"/>
    <n v="0"/>
    <n v="1"/>
    <n v="0"/>
    <n v="0"/>
    <s v="US"/>
    <s v="CA"/>
    <m/>
    <m/>
    <m/>
    <m/>
    <s v="Field, Ted"/>
    <s v="Farrelly, Bobby"/>
    <s v="Farrelly, Peter; Farrelly, Bobby; Armstrong, Scot; Dixon, Leslie"/>
    <s v="Tomlinson, Tom"/>
    <s v="Baumgarten, Alan"/>
    <s v="Stiller, Jerry"/>
    <s v="credited non-star"/>
    <s v="Cigar"/>
    <s v="30+"/>
    <s v="Male"/>
    <s v="Caucasian"/>
    <m/>
    <m/>
    <m/>
    <m/>
    <m/>
    <m/>
    <m/>
    <m/>
    <m/>
    <m/>
    <m/>
    <m/>
    <m/>
    <m/>
    <m/>
    <m/>
    <m/>
    <m/>
    <m/>
    <m/>
    <m/>
    <m/>
    <m/>
    <m/>
    <m/>
    <m/>
    <m/>
    <m/>
    <m/>
    <m/>
    <m/>
    <m/>
    <m/>
    <m/>
    <m/>
    <m/>
    <m/>
    <m/>
    <m/>
    <m/>
    <m/>
    <m/>
    <m/>
    <m/>
    <m/>
    <m/>
    <m/>
    <m/>
    <m/>
    <m/>
    <m/>
    <m/>
    <m/>
    <m/>
    <m/>
    <m/>
    <m/>
    <m/>
    <m/>
    <m/>
    <m/>
    <m/>
    <m/>
    <m/>
    <m/>
    <m/>
    <m/>
    <m/>
    <m/>
    <m/>
    <m/>
    <m/>
    <m/>
    <m/>
    <m/>
    <m/>
    <m/>
    <m/>
    <m/>
    <m/>
    <m/>
    <m/>
    <m/>
    <m/>
    <m/>
    <m/>
    <m/>
    <m/>
    <m/>
    <m/>
    <m/>
    <m/>
    <m/>
    <m/>
    <m/>
    <m/>
    <m/>
    <n v="0"/>
    <n v="4"/>
    <n v="0"/>
    <n v="0"/>
    <n v="4"/>
    <s v="1 — 9"/>
    <n v="5344672"/>
    <n v="21378688"/>
    <s v="Outdoors"/>
    <m/>
    <m/>
    <m/>
    <m/>
    <m/>
    <m/>
    <s v="hot tub"/>
    <s v="Non-smoking adult"/>
    <m/>
    <m/>
    <s v="California"/>
    <m/>
    <m/>
    <s v="Outside of US"/>
    <m/>
    <s v="Outside of US"/>
    <m/>
    <m/>
    <m/>
    <m/>
    <m/>
    <m/>
    <n v="0"/>
    <n v="1"/>
    <n v="0"/>
    <m/>
    <m/>
    <m/>
    <m/>
    <m/>
    <m/>
    <m/>
    <m/>
    <m/>
    <m/>
    <m/>
    <m/>
    <m/>
    <m/>
    <m/>
    <m/>
    <m/>
    <m/>
    <m/>
    <m/>
    <s v="cigar"/>
    <s v="cigar"/>
    <m/>
    <m/>
    <m/>
    <m/>
    <m/>
    <m/>
    <m/>
    <m/>
    <m/>
    <m/>
    <s v="Pro"/>
    <n v="2"/>
    <n v="6"/>
    <n v="4"/>
    <n v="1"/>
    <m/>
    <m/>
    <n v="0"/>
    <n v="1.85"/>
    <n v="3"/>
    <n v="1"/>
    <n v="1"/>
    <m/>
    <m/>
  </r>
  <r>
    <n v="49374"/>
    <s v="Seeker, The: The Dark Is Rising"/>
    <d v="2007-10-05T00:00:00"/>
    <x v="5"/>
    <s v="T10"/>
    <n v="94"/>
    <s v="Walden"/>
    <x v="3"/>
    <m/>
    <x v="2"/>
    <n v="45000000"/>
    <n v="0"/>
    <m/>
    <n v="8791738"/>
    <s v="final"/>
    <n v="6.88"/>
    <n v="0"/>
    <n v="0"/>
    <n v="0"/>
    <n v="0"/>
    <s v="Romania"/>
    <m/>
    <s v="BC"/>
    <m/>
    <s v="CA"/>
    <s v="BC"/>
    <s v="Platt, Marc"/>
    <s v="Cunningham, David L."/>
    <s v="Hodge, John"/>
    <s v="Fitzgerald, Gordon"/>
    <s v="Sears, Eric A."/>
    <m/>
    <m/>
    <m/>
    <m/>
    <m/>
    <m/>
    <m/>
    <m/>
    <m/>
    <m/>
    <m/>
    <m/>
    <m/>
    <m/>
    <m/>
    <m/>
    <m/>
    <m/>
    <m/>
    <m/>
    <m/>
    <m/>
    <m/>
    <m/>
    <m/>
    <m/>
    <m/>
    <m/>
    <m/>
    <m/>
    <m/>
    <m/>
    <m/>
    <m/>
    <m/>
    <m/>
    <m/>
    <m/>
    <m/>
    <m/>
    <m/>
    <m/>
    <m/>
    <m/>
    <m/>
    <m/>
    <m/>
    <m/>
    <m/>
    <m/>
    <m/>
    <m/>
    <m/>
    <m/>
    <m/>
    <m/>
    <m/>
    <m/>
    <m/>
    <m/>
    <m/>
    <m/>
    <m/>
    <m/>
    <m/>
    <m/>
    <m/>
    <m/>
    <m/>
    <m/>
    <m/>
    <m/>
    <m/>
    <m/>
    <m/>
    <m/>
    <m/>
    <m/>
    <m/>
    <m/>
    <m/>
    <m/>
    <m/>
    <m/>
    <m/>
    <m/>
    <m/>
    <m/>
    <m/>
    <m/>
    <m/>
    <m/>
    <m/>
    <m/>
    <m/>
    <m/>
    <m/>
    <m/>
    <m/>
    <m/>
    <m/>
    <m/>
    <m/>
    <n v="0"/>
    <n v="0"/>
    <n v="0"/>
    <n v="0"/>
    <n v="0"/>
    <n v="0"/>
    <n v="1277869"/>
    <n v="0"/>
    <m/>
    <m/>
    <m/>
    <m/>
    <m/>
    <m/>
    <m/>
    <m/>
    <m/>
    <m/>
    <m/>
    <m/>
    <m/>
    <m/>
    <m/>
    <m/>
    <m/>
    <m/>
    <m/>
    <m/>
    <m/>
    <m/>
    <m/>
    <n v="0"/>
    <n v="0"/>
    <n v="0"/>
    <m/>
    <m/>
    <m/>
    <m/>
    <m/>
    <m/>
    <m/>
    <m/>
    <m/>
    <m/>
    <m/>
    <m/>
    <m/>
    <m/>
    <m/>
    <m/>
    <m/>
    <m/>
    <m/>
    <m/>
    <m/>
    <m/>
    <m/>
    <m/>
    <m/>
    <m/>
    <m/>
    <m/>
    <m/>
    <m/>
    <m/>
    <m/>
    <m/>
    <n v="0"/>
    <n v="0"/>
    <n v="0"/>
    <n v="0"/>
    <m/>
    <m/>
    <n v="0"/>
    <n v="0"/>
    <n v="1"/>
    <n v="1"/>
    <n v="1"/>
    <m/>
    <m/>
  </r>
  <r>
    <n v="49375"/>
    <s v="Feel the Noise"/>
    <d v="2007-10-05T00:00:00"/>
    <x v="5"/>
    <s v="T10"/>
    <n v="86"/>
    <s v="Nuyorican"/>
    <x v="6"/>
    <m/>
    <x v="0"/>
    <n v="0"/>
    <n v="0"/>
    <m/>
    <n v="5867786"/>
    <s v="final"/>
    <n v="6.88"/>
    <n v="0"/>
    <n v="1"/>
    <n v="0"/>
    <n v="0"/>
    <s v="US"/>
    <s v="PR"/>
    <m/>
    <m/>
    <m/>
    <m/>
    <s v="Fields, Simon; Lopez, Jennifer"/>
    <s v="Chomski, Alejandro"/>
    <s v="Leon, Albert"/>
    <s v="Calderon, Gerardo"/>
    <s v="Pankow, Bill"/>
    <s v="Rasuk, Victor"/>
    <s v="credited non-star"/>
    <s v="Cigarette"/>
    <s v="20-30"/>
    <s v="Male"/>
    <s v="Hispanic"/>
    <m/>
    <m/>
    <s v="McCaffrey, James"/>
    <s v="credited non-star"/>
    <s v="Cigarette"/>
    <s v="30+"/>
    <s v="Male"/>
    <s v="Caucasian"/>
    <m/>
    <m/>
    <s v="Yoba, Malik"/>
    <s v="credited non-star"/>
    <s v="Cigar"/>
    <s v="20-30"/>
    <s v="Male"/>
    <s v="African American"/>
    <m/>
    <m/>
    <s v="Ostrum, Meredith"/>
    <s v="credited non-star"/>
    <s v="Cigarette"/>
    <s v="20-30"/>
    <s v="Female"/>
    <s v="Caucasian"/>
    <m/>
    <m/>
    <m/>
    <m/>
    <m/>
    <m/>
    <m/>
    <m/>
    <m/>
    <m/>
    <m/>
    <m/>
    <m/>
    <m/>
    <m/>
    <m/>
    <m/>
    <m/>
    <m/>
    <m/>
    <m/>
    <m/>
    <m/>
    <m/>
    <m/>
    <m/>
    <m/>
    <m/>
    <m/>
    <m/>
    <m/>
    <m/>
    <m/>
    <m/>
    <m/>
    <m/>
    <m/>
    <m/>
    <m/>
    <m/>
    <m/>
    <m/>
    <m/>
    <m/>
    <m/>
    <m/>
    <m/>
    <m/>
    <m/>
    <m/>
    <m/>
    <m/>
    <m/>
    <m/>
    <m/>
    <m/>
    <m/>
    <m/>
    <m/>
    <s v="Marlboro; Doral"/>
    <s v="Marlboro"/>
    <s v="No actor use"/>
    <s v="Cigarette pack/smokeless container"/>
    <m/>
    <s v="Doral"/>
    <s v="No actor use"/>
    <s v="Cigarette pack/smokeless container"/>
    <m/>
    <m/>
    <m/>
    <m/>
    <m/>
    <m/>
    <n v="25"/>
    <n v="1"/>
    <n v="0"/>
    <n v="0"/>
    <n v="26"/>
    <s v="10 — 29"/>
    <n v="852876"/>
    <n v="22174776"/>
    <s v="Home"/>
    <s v="Workplace"/>
    <s v="Bar/nightclub"/>
    <s v="Hotel/motel"/>
    <s v="Outdoors"/>
    <m/>
    <m/>
    <s v="front of home, apartment balcony"/>
    <s v="Non-smoking adult"/>
    <m/>
    <m/>
    <s v="Elsewhere in US"/>
    <m/>
    <m/>
    <s v="Outside of US"/>
    <m/>
    <s v="Outside of US"/>
    <m/>
    <m/>
    <m/>
    <m/>
    <m/>
    <m/>
    <n v="0"/>
    <n v="4"/>
    <n v="0"/>
    <s v="No smoking sign"/>
    <m/>
    <m/>
    <m/>
    <s v="Comment by actor/actress"/>
    <s v="The star, Rob (Omarion) and CC (Zolay) state they don't smoke."/>
    <m/>
    <m/>
    <m/>
    <m/>
    <m/>
    <m/>
    <m/>
    <m/>
    <m/>
    <m/>
    <m/>
    <m/>
    <m/>
    <m/>
    <s v="cigarette; cigar"/>
    <s v="cigarette"/>
    <m/>
    <m/>
    <s v="cigarette"/>
    <m/>
    <s v="cigarette"/>
    <m/>
    <m/>
    <m/>
    <m/>
    <m/>
    <s v="Pro"/>
    <n v="4"/>
    <n v="6"/>
    <n v="4"/>
    <n v="3"/>
    <s v="Specific brand"/>
    <s v="specific brand depiction"/>
    <n v="0"/>
    <n v="2.42"/>
    <n v="6"/>
    <n v="1"/>
    <n v="1"/>
    <m/>
    <m/>
  </r>
  <r>
    <n v="49376"/>
    <s v="We Own the Night"/>
    <d v="2007-10-12T00:00:00"/>
    <x v="5"/>
    <s v="T10"/>
    <n v="117"/>
    <n v="2929"/>
    <x v="6"/>
    <m/>
    <x v="1"/>
    <n v="21000000"/>
    <n v="0"/>
    <m/>
    <n v="28563179"/>
    <s v="final"/>
    <n v="6.88"/>
    <n v="0"/>
    <n v="1"/>
    <n v="0"/>
    <n v="0"/>
    <s v="US"/>
    <s v="NY"/>
    <m/>
    <m/>
    <m/>
    <m/>
    <s v="Butan, Marc; Phoenix, Joaquin"/>
    <s v="Gray, James"/>
    <s v="Gray, James"/>
    <s v="Currie, Robert"/>
    <s v="Axelrad, John"/>
    <s v="Mendes, Eva"/>
    <s v="star"/>
    <s v="Cigarette"/>
    <s v="30+"/>
    <s v="Female"/>
    <s v="Hispanic"/>
    <m/>
    <s v="Good guy"/>
    <s v="Phoenix, Joaquin"/>
    <s v="star"/>
    <s v="Cigarette"/>
    <s v="30+"/>
    <s v="Male"/>
    <s v="Caucasian"/>
    <m/>
    <s v="Good guy"/>
    <s v="Hoch, Danny"/>
    <s v="credited non-star"/>
    <s v="Cigar"/>
    <s v="30+"/>
    <s v="Male"/>
    <s v="Caucasian"/>
    <m/>
    <m/>
    <s v="Taktarov, Oleg"/>
    <s v="credited non-star"/>
    <s v="Cigarette"/>
    <s v="30+"/>
    <s v="Male"/>
    <s v="Caucasian"/>
    <m/>
    <s v="Bad guy"/>
    <s v="Non-IMDb, Extra"/>
    <s v="extra"/>
    <s v="Cigarette"/>
    <s v="30+"/>
    <s v="Male"/>
    <s v="Caucasian"/>
    <m/>
    <m/>
    <s v="Non-IMDb, Extra"/>
    <s v="extra"/>
    <s v="Cigarette"/>
    <s v="30+"/>
    <s v="Male"/>
    <s v="Caucasian"/>
    <m/>
    <m/>
    <s v="Non-IMDb, Extra"/>
    <s v="extra"/>
    <s v="Cigarette"/>
    <s v="30+"/>
    <s v="Female"/>
    <s v="Hispanic"/>
    <m/>
    <m/>
    <s v="Non-IMDb, Extra"/>
    <s v="extra"/>
    <s v="Cigarette"/>
    <s v="30+"/>
    <s v="Male"/>
    <s v="Caucasian"/>
    <m/>
    <m/>
    <s v="Non-IMDb, Extra"/>
    <s v="extra"/>
    <s v="Cigarette"/>
    <s v="30+"/>
    <s v="Female"/>
    <s v="Caucasian"/>
    <m/>
    <m/>
    <s v="Non-IMDb, Extra"/>
    <s v="extra"/>
    <s v="Cigarette"/>
    <s v="30+"/>
    <s v="Female"/>
    <m/>
    <m/>
    <m/>
    <m/>
    <m/>
    <m/>
    <m/>
    <m/>
    <m/>
    <m/>
    <m/>
    <m/>
    <m/>
    <m/>
    <m/>
    <m/>
    <m/>
    <m/>
    <m/>
    <m/>
    <m/>
    <m/>
    <m/>
    <m/>
    <m/>
    <m/>
    <n v="95"/>
    <n v="7"/>
    <n v="0"/>
    <n v="0"/>
    <n v="102"/>
    <s v="50+"/>
    <n v="4151625"/>
    <n v="423465750"/>
    <s v="Home"/>
    <s v="Workplace"/>
    <s v="Bar/nightclub"/>
    <s v="Hotel/motel"/>
    <s v="Outdoors"/>
    <m/>
    <m/>
    <s v="street"/>
    <s v="Non-smoking adult"/>
    <m/>
    <m/>
    <s v="Elsewhere in US"/>
    <m/>
    <m/>
    <m/>
    <m/>
    <m/>
    <m/>
    <m/>
    <m/>
    <m/>
    <m/>
    <m/>
    <n v="2"/>
    <n v="2"/>
    <n v="6"/>
    <m/>
    <m/>
    <m/>
    <m/>
    <m/>
    <m/>
    <m/>
    <m/>
    <m/>
    <m/>
    <m/>
    <m/>
    <m/>
    <m/>
    <m/>
    <m/>
    <m/>
    <s v="cigarette"/>
    <s v="cigarette"/>
    <m/>
    <s v="cigarette; cigar"/>
    <s v="cigarette"/>
    <m/>
    <m/>
    <m/>
    <m/>
    <s v="cigarette; cigar"/>
    <s v="cigarette"/>
    <m/>
    <m/>
    <m/>
    <m/>
    <s v="Pro"/>
    <n v="6"/>
    <n v="6"/>
    <n v="6"/>
    <n v="3"/>
    <m/>
    <m/>
    <n v="0"/>
    <n v="3"/>
    <n v="4"/>
    <n v="1"/>
    <n v="1"/>
    <m/>
    <m/>
  </r>
  <r>
    <n v="49377"/>
    <s v="Michael Clayton"/>
    <d v="2007-10-12T00:00:00"/>
    <x v="5"/>
    <s v="T10"/>
    <n v="119"/>
    <s v="Castle Rock"/>
    <x v="4"/>
    <m/>
    <x v="1"/>
    <n v="25000000"/>
    <n v="0"/>
    <m/>
    <n v="49024969"/>
    <s v="final"/>
    <n v="6.88"/>
    <n v="0"/>
    <n v="1"/>
    <n v="0"/>
    <n v="0"/>
    <s v="US"/>
    <s v="NY"/>
    <m/>
    <m/>
    <m/>
    <m/>
    <s v="Fox, Jennifer; Orent, Kerry; Pollack, Sydney; Samuels, Steve"/>
    <s v="Gilroy, Tony"/>
    <s v="Gilroy, Tony"/>
    <s v="Gelfman, Peter"/>
    <s v="Gilroy, John"/>
    <s v="Non-IMDb, Extra"/>
    <s v="extra"/>
    <s v="Cigarette"/>
    <s v="30+"/>
    <s v="Male"/>
    <s v="Hispanic"/>
    <m/>
    <m/>
    <s v="Non-IMDb, Extra"/>
    <s v="extra"/>
    <s v="Cigarette"/>
    <s v="20-30"/>
    <s v="Male"/>
    <s v="Asian"/>
    <m/>
    <m/>
    <m/>
    <m/>
    <m/>
    <m/>
    <m/>
    <m/>
    <m/>
    <m/>
    <m/>
    <m/>
    <m/>
    <m/>
    <m/>
    <m/>
    <m/>
    <m/>
    <m/>
    <m/>
    <m/>
    <m/>
    <m/>
    <m/>
    <m/>
    <m/>
    <m/>
    <m/>
    <m/>
    <m/>
    <m/>
    <m/>
    <m/>
    <m/>
    <m/>
    <m/>
    <m/>
    <m/>
    <m/>
    <m/>
    <m/>
    <m/>
    <m/>
    <m/>
    <m/>
    <m/>
    <m/>
    <m/>
    <m/>
    <m/>
    <m/>
    <m/>
    <m/>
    <m/>
    <m/>
    <m/>
    <m/>
    <m/>
    <m/>
    <m/>
    <m/>
    <m/>
    <m/>
    <m/>
    <m/>
    <m/>
    <m/>
    <m/>
    <m/>
    <m/>
    <m/>
    <m/>
    <m/>
    <m/>
    <m/>
    <m/>
    <m/>
    <m/>
    <m/>
    <m/>
    <m/>
    <m/>
    <m/>
    <m/>
    <m/>
    <m/>
    <m/>
    <m/>
    <m/>
    <n v="11"/>
    <n v="0"/>
    <n v="0"/>
    <n v="0"/>
    <n v="11"/>
    <s v="10 — 29"/>
    <n v="7125722"/>
    <n v="78382942"/>
    <m/>
    <m/>
    <m/>
    <m/>
    <m/>
    <m/>
    <s v="back room of business"/>
    <m/>
    <s v="Non-smoking adult"/>
    <m/>
    <m/>
    <s v="Elsewhere in US"/>
    <m/>
    <m/>
    <m/>
    <m/>
    <m/>
    <m/>
    <m/>
    <m/>
    <m/>
    <m/>
    <m/>
    <n v="0"/>
    <n v="0"/>
    <n v="2"/>
    <m/>
    <m/>
    <m/>
    <m/>
    <m/>
    <m/>
    <m/>
    <m/>
    <m/>
    <m/>
    <m/>
    <m/>
    <m/>
    <m/>
    <m/>
    <m/>
    <m/>
    <m/>
    <m/>
    <m/>
    <m/>
    <m/>
    <m/>
    <m/>
    <m/>
    <m/>
    <m/>
    <m/>
    <m/>
    <s v="cigarette"/>
    <m/>
    <m/>
    <s v="Neutral"/>
    <n v="4"/>
    <n v="2"/>
    <n v="2"/>
    <n v="3"/>
    <m/>
    <m/>
    <n v="0"/>
    <n v="1.57"/>
    <n v="3"/>
    <n v="1"/>
    <n v="1"/>
    <m/>
    <m/>
  </r>
  <r>
    <n v="49378"/>
    <s v="Why Did I Get Married?"/>
    <d v="2007-10-12T00:00:00"/>
    <x v="5"/>
    <s v="T10"/>
    <n v="113"/>
    <s v="Tyler Perry"/>
    <x v="0"/>
    <s v="Lionsgate"/>
    <x v="0"/>
    <n v="15000000"/>
    <n v="0"/>
    <m/>
    <n v="55184721"/>
    <s v="final"/>
    <n v="6.88"/>
    <n v="0"/>
    <n v="0"/>
    <n v="0"/>
    <n v="0"/>
    <s v="US"/>
    <s v="GA"/>
    <m/>
    <s v="CAN"/>
    <m/>
    <s v="BC"/>
    <s v="Perry, Tyler; Cannon, Reuben"/>
    <s v="Perry, Tyler"/>
    <s v="Perry, Tyler"/>
    <s v="Brothers, James"/>
    <s v="Hoy, Maysie"/>
    <m/>
    <m/>
    <m/>
    <m/>
    <m/>
    <m/>
    <m/>
    <m/>
    <m/>
    <m/>
    <m/>
    <m/>
    <m/>
    <m/>
    <m/>
    <m/>
    <m/>
    <m/>
    <m/>
    <m/>
    <m/>
    <m/>
    <m/>
    <m/>
    <m/>
    <m/>
    <m/>
    <m/>
    <m/>
    <m/>
    <m/>
    <m/>
    <m/>
    <m/>
    <m/>
    <m/>
    <m/>
    <m/>
    <m/>
    <m/>
    <m/>
    <m/>
    <m/>
    <m/>
    <m/>
    <m/>
    <m/>
    <m/>
    <m/>
    <m/>
    <m/>
    <m/>
    <m/>
    <m/>
    <m/>
    <m/>
    <m/>
    <m/>
    <m/>
    <m/>
    <m/>
    <m/>
    <m/>
    <m/>
    <m/>
    <m/>
    <m/>
    <m/>
    <m/>
    <m/>
    <m/>
    <m/>
    <m/>
    <m/>
    <m/>
    <m/>
    <m/>
    <m/>
    <m/>
    <m/>
    <m/>
    <m/>
    <m/>
    <m/>
    <m/>
    <m/>
    <m/>
    <m/>
    <m/>
    <m/>
    <m/>
    <m/>
    <m/>
    <m/>
    <m/>
    <m/>
    <m/>
    <m/>
    <m/>
    <m/>
    <m/>
    <m/>
    <m/>
    <n v="0"/>
    <n v="0"/>
    <n v="0"/>
    <n v="0"/>
    <n v="0"/>
    <n v="0"/>
    <n v="8021035"/>
    <n v="0"/>
    <m/>
    <m/>
    <m/>
    <m/>
    <m/>
    <m/>
    <m/>
    <m/>
    <m/>
    <m/>
    <m/>
    <m/>
    <m/>
    <m/>
    <m/>
    <m/>
    <m/>
    <m/>
    <m/>
    <m/>
    <m/>
    <m/>
    <m/>
    <n v="0"/>
    <n v="0"/>
    <n v="0"/>
    <m/>
    <m/>
    <m/>
    <m/>
    <m/>
    <m/>
    <m/>
    <m/>
    <m/>
    <m/>
    <m/>
    <m/>
    <m/>
    <m/>
    <m/>
    <m/>
    <m/>
    <m/>
    <m/>
    <m/>
    <m/>
    <m/>
    <m/>
    <m/>
    <m/>
    <m/>
    <m/>
    <m/>
    <m/>
    <m/>
    <m/>
    <m/>
    <m/>
    <n v="0"/>
    <n v="0"/>
    <n v="0"/>
    <n v="0"/>
    <m/>
    <m/>
    <n v="0"/>
    <n v="0"/>
    <n v="1"/>
    <n v="1"/>
    <n v="1"/>
    <m/>
    <m/>
  </r>
  <r>
    <n v="49379"/>
    <s v="Elizabeth: The Golden Age"/>
    <d v="2007-10-12T00:00:00"/>
    <x v="5"/>
    <s v="T10"/>
    <n v="114"/>
    <s v="Working Title"/>
    <x v="2"/>
    <m/>
    <x v="0"/>
    <n v="55000000"/>
    <n v="0"/>
    <m/>
    <n v="16264475"/>
    <s v="final"/>
    <n v="6.88"/>
    <n v="0"/>
    <n v="1"/>
    <n v="0"/>
    <n v="0"/>
    <s v="UK"/>
    <m/>
    <m/>
    <m/>
    <m/>
    <m/>
    <s v="Bevan, Tim; Cavendish, Jonathan; Fellner, Eric"/>
    <s v="Kapur, Shekhar"/>
    <s v="Nicholson, William; Hirst, Michael"/>
    <s v="Balfour, David"/>
    <s v="Bilcock, Jill"/>
    <s v="Blanchett, Cate"/>
    <s v="star"/>
    <s v="Pipe"/>
    <s v="30+"/>
    <s v="Female"/>
    <s v="Caucasian"/>
    <m/>
    <m/>
    <s v="Cornish, Abbie"/>
    <s v="credited non-star"/>
    <s v="Pipe"/>
    <s v="20-30"/>
    <s v="Female"/>
    <s v="Caucasian"/>
    <m/>
    <m/>
    <m/>
    <m/>
    <m/>
    <m/>
    <m/>
    <m/>
    <m/>
    <m/>
    <m/>
    <m/>
    <m/>
    <m/>
    <m/>
    <m/>
    <m/>
    <m/>
    <m/>
    <m/>
    <m/>
    <m/>
    <m/>
    <m/>
    <m/>
    <m/>
    <m/>
    <m/>
    <m/>
    <m/>
    <m/>
    <m/>
    <m/>
    <m/>
    <m/>
    <m/>
    <m/>
    <m/>
    <m/>
    <m/>
    <m/>
    <m/>
    <m/>
    <m/>
    <m/>
    <m/>
    <m/>
    <m/>
    <m/>
    <m/>
    <m/>
    <m/>
    <m/>
    <m/>
    <m/>
    <m/>
    <m/>
    <m/>
    <m/>
    <m/>
    <m/>
    <m/>
    <m/>
    <m/>
    <m/>
    <m/>
    <m/>
    <m/>
    <m/>
    <m/>
    <m/>
    <m/>
    <m/>
    <m/>
    <m/>
    <m/>
    <m/>
    <m/>
    <m/>
    <m/>
    <m/>
    <m/>
    <m/>
    <m/>
    <m/>
    <m/>
    <m/>
    <m/>
    <m/>
    <n v="0"/>
    <n v="0"/>
    <n v="2"/>
    <n v="0"/>
    <n v="2"/>
    <s v="1 — 9"/>
    <n v="2364023"/>
    <n v="4728046"/>
    <s v="Home"/>
    <m/>
    <m/>
    <m/>
    <m/>
    <m/>
    <m/>
    <m/>
    <m/>
    <m/>
    <m/>
    <s v="Outside of US"/>
    <m/>
    <m/>
    <m/>
    <m/>
    <m/>
    <m/>
    <m/>
    <m/>
    <m/>
    <m/>
    <m/>
    <n v="1"/>
    <n v="1"/>
    <n v="0"/>
    <s v="Visual clue"/>
    <m/>
    <s v="Queen has brief coughing fit from smoke after trying tobacco"/>
    <s v="Health of Smoker"/>
    <m/>
    <m/>
    <m/>
    <m/>
    <m/>
    <m/>
    <m/>
    <m/>
    <m/>
    <m/>
    <m/>
    <m/>
    <m/>
    <m/>
    <s v="pipe"/>
    <m/>
    <s v="pipe"/>
    <m/>
    <m/>
    <m/>
    <m/>
    <m/>
    <m/>
    <m/>
    <m/>
    <m/>
    <m/>
    <m/>
    <s v="Pro"/>
    <n v="2"/>
    <n v="6"/>
    <n v="6"/>
    <n v="2"/>
    <s v="Actual person, negative consequences of tobacco use"/>
    <m/>
    <n v="1"/>
    <n v="2.2799999999999998"/>
    <n v="5"/>
    <n v="1"/>
    <n v="1"/>
    <m/>
    <m/>
  </r>
  <r>
    <n v="49380"/>
    <s v="30 Days of Night"/>
    <d v="2007-10-19T00:00:00"/>
    <x v="5"/>
    <s v="T10"/>
    <n v="113"/>
    <s v="Ghost House"/>
    <x v="6"/>
    <m/>
    <x v="1"/>
    <n v="32000000"/>
    <n v="0"/>
    <m/>
    <n v="39568996"/>
    <s v="final"/>
    <n v="6.88"/>
    <n v="0"/>
    <n v="0"/>
    <n v="0"/>
    <n v="0"/>
    <s v="New Zealand"/>
    <m/>
    <m/>
    <m/>
    <m/>
    <m/>
    <s v="Raimi, Sam"/>
    <s v="Slade, David"/>
    <s v="Niles, Steve; Beattie, Stuart; Nelson, Brian"/>
    <s v="Cornelius, Matt"/>
    <s v="Jones, Art"/>
    <m/>
    <m/>
    <m/>
    <m/>
    <m/>
    <m/>
    <m/>
    <m/>
    <m/>
    <m/>
    <m/>
    <m/>
    <m/>
    <m/>
    <m/>
    <m/>
    <m/>
    <m/>
    <m/>
    <m/>
    <m/>
    <m/>
    <m/>
    <m/>
    <m/>
    <m/>
    <m/>
    <m/>
    <m/>
    <m/>
    <m/>
    <m/>
    <m/>
    <m/>
    <m/>
    <m/>
    <m/>
    <m/>
    <m/>
    <m/>
    <m/>
    <m/>
    <m/>
    <m/>
    <m/>
    <m/>
    <m/>
    <m/>
    <m/>
    <m/>
    <m/>
    <m/>
    <m/>
    <m/>
    <m/>
    <m/>
    <m/>
    <m/>
    <m/>
    <m/>
    <m/>
    <m/>
    <m/>
    <m/>
    <m/>
    <m/>
    <m/>
    <m/>
    <m/>
    <m/>
    <m/>
    <m/>
    <m/>
    <m/>
    <m/>
    <m/>
    <m/>
    <m/>
    <m/>
    <m/>
    <m/>
    <m/>
    <m/>
    <m/>
    <m/>
    <m/>
    <m/>
    <m/>
    <m/>
    <m/>
    <m/>
    <m/>
    <m/>
    <m/>
    <m/>
    <m/>
    <m/>
    <m/>
    <m/>
    <m/>
    <m/>
    <m/>
    <m/>
    <n v="0"/>
    <n v="0"/>
    <n v="0"/>
    <n v="0"/>
    <n v="0"/>
    <n v="0"/>
    <n v="5751308"/>
    <n v="0"/>
    <m/>
    <m/>
    <m/>
    <m/>
    <m/>
    <m/>
    <m/>
    <m/>
    <m/>
    <m/>
    <m/>
    <m/>
    <m/>
    <m/>
    <m/>
    <m/>
    <m/>
    <m/>
    <m/>
    <m/>
    <m/>
    <m/>
    <m/>
    <n v="0"/>
    <n v="0"/>
    <n v="0"/>
    <m/>
    <m/>
    <m/>
    <m/>
    <m/>
    <m/>
    <m/>
    <m/>
    <m/>
    <m/>
    <m/>
    <m/>
    <m/>
    <m/>
    <m/>
    <m/>
    <m/>
    <m/>
    <m/>
    <m/>
    <m/>
    <m/>
    <m/>
    <m/>
    <m/>
    <m/>
    <m/>
    <m/>
    <m/>
    <m/>
    <m/>
    <m/>
    <m/>
    <n v="0"/>
    <n v="0"/>
    <n v="0"/>
    <n v="0"/>
    <m/>
    <m/>
    <n v="0"/>
    <n v="0"/>
    <n v="1"/>
    <n v="1"/>
    <n v="1"/>
    <m/>
    <m/>
  </r>
  <r>
    <n v="49381"/>
    <s v="Rendition"/>
    <d v="2007-10-19T00:00:00"/>
    <x v="5"/>
    <s v="T10"/>
    <n v="120"/>
    <s v="Anonymous Content"/>
    <x v="4"/>
    <m/>
    <x v="1"/>
    <n v="27500000"/>
    <n v="0"/>
    <m/>
    <n v="9664316"/>
    <s v="final"/>
    <n v="6.88"/>
    <n v="0"/>
    <n v="1"/>
    <n v="0"/>
    <n v="0"/>
    <s v="VAR"/>
    <m/>
    <m/>
    <m/>
    <m/>
    <m/>
    <s v="Golin, Steve; Kanter, David; Redmon, Keith"/>
    <s v="Hood, Gavin"/>
    <s v="Sane, Kelley"/>
    <s v="Stewart, Charles"/>
    <s v="Gill, Megan"/>
    <s v="Gyllenhaal, Jake"/>
    <s v="star"/>
    <s v="Pipe"/>
    <s v="30+"/>
    <s v="Male"/>
    <s v="Caucasian"/>
    <m/>
    <m/>
    <s v="Fabrizio, David"/>
    <s v="credited non-star"/>
    <s v="Cigarette"/>
    <s v="30+"/>
    <s v="Male"/>
    <s v="Caucasian"/>
    <m/>
    <m/>
    <s v="Naor, Yigal"/>
    <s v="credited non-star"/>
    <s v="Cigarette"/>
    <s v="30+"/>
    <s v="Male"/>
    <s v="Other"/>
    <s v="Unidentified"/>
    <m/>
    <s v="Abakarian, Simon"/>
    <s v="credited non-star"/>
    <s v="Cigar"/>
    <s v="30+"/>
    <s v="Male"/>
    <s v="Other"/>
    <s v="Unidentified"/>
    <m/>
    <s v="Non-IMDb, Extra"/>
    <s v="extra"/>
    <s v="Cigar"/>
    <s v="30+"/>
    <s v="Male"/>
    <s v="Other"/>
    <s v="Unidentified"/>
    <m/>
    <s v="Non-IMDb, Extra"/>
    <s v="extra"/>
    <s v="Pipe"/>
    <m/>
    <m/>
    <m/>
    <m/>
    <m/>
    <m/>
    <m/>
    <m/>
    <m/>
    <m/>
    <m/>
    <m/>
    <m/>
    <m/>
    <m/>
    <m/>
    <m/>
    <m/>
    <m/>
    <m/>
    <m/>
    <m/>
    <m/>
    <m/>
    <m/>
    <m/>
    <m/>
    <m/>
    <m/>
    <m/>
    <m/>
    <m/>
    <m/>
    <m/>
    <m/>
    <m/>
    <m/>
    <m/>
    <m/>
    <m/>
    <m/>
    <m/>
    <m/>
    <m/>
    <m/>
    <m/>
    <m/>
    <m/>
    <m/>
    <m/>
    <m/>
    <m/>
    <m/>
    <m/>
    <m/>
    <m/>
    <m/>
    <m/>
    <m/>
    <m/>
    <n v="13"/>
    <n v="3"/>
    <n v="2"/>
    <n v="0"/>
    <n v="18"/>
    <s v="10 — 29"/>
    <n v="1404697"/>
    <n v="25284546"/>
    <s v="Workplace"/>
    <s v="Vehicle"/>
    <s v="Outdoors"/>
    <m/>
    <m/>
    <m/>
    <m/>
    <s v="underground jail, hookah bar"/>
    <s v="Non-smoking adult"/>
    <m/>
    <m/>
    <s v="Elsewhere in US"/>
    <m/>
    <m/>
    <s v="Outside of US"/>
    <m/>
    <s v="Outside of US"/>
    <m/>
    <m/>
    <m/>
    <m/>
    <m/>
    <m/>
    <n v="1"/>
    <n v="3"/>
    <n v="2"/>
    <m/>
    <m/>
    <m/>
    <m/>
    <m/>
    <m/>
    <m/>
    <m/>
    <m/>
    <m/>
    <m/>
    <m/>
    <m/>
    <m/>
    <m/>
    <m/>
    <m/>
    <m/>
    <m/>
    <m/>
    <s v="cigarette; cigar"/>
    <m/>
    <m/>
    <m/>
    <m/>
    <s v="pipe"/>
    <s v="cigarette"/>
    <m/>
    <m/>
    <m/>
    <m/>
    <m/>
    <s v="Pro"/>
    <n v="4"/>
    <n v="6"/>
    <n v="6"/>
    <n v="3"/>
    <m/>
    <m/>
    <n v="0"/>
    <n v="2.71"/>
    <n v="4"/>
    <n v="1"/>
    <n v="1"/>
    <m/>
    <m/>
  </r>
  <r>
    <n v="49382"/>
    <s v="Comebacks, The"/>
    <d v="2007-10-19T00:00:00"/>
    <x v="5"/>
    <s v="T10"/>
    <n v="84"/>
    <s v="Fox Atomic"/>
    <x v="5"/>
    <m/>
    <x v="0"/>
    <n v="20000000"/>
    <n v="0"/>
    <m/>
    <n v="13349251"/>
    <s v="final"/>
    <n v="6.88"/>
    <n v="0"/>
    <n v="1"/>
    <n v="0"/>
    <n v="0"/>
    <s v="US"/>
    <s v="CA"/>
    <m/>
    <m/>
    <m/>
    <m/>
    <s v="Abrams, Peter; Levy, Robert L.; Panay, Andrew; Rice, Peter"/>
    <s v="Brady, Tom"/>
    <s v="Yeager, Ed; Gutierrez, Joey"/>
    <m/>
    <s v="Bell, Alan Edward"/>
    <s v="Koechner, David"/>
    <s v="star"/>
    <s v="Smokeless"/>
    <s v="30+"/>
    <s v="Male"/>
    <s v="Caucasian"/>
    <m/>
    <m/>
    <s v="Lawrence, Matthew"/>
    <s v="star"/>
    <s v="Smokeless"/>
    <s v="Teen"/>
    <s v="Male"/>
    <s v="Caucasian"/>
    <m/>
    <m/>
    <m/>
    <m/>
    <m/>
    <m/>
    <m/>
    <m/>
    <m/>
    <m/>
    <m/>
    <m/>
    <m/>
    <m/>
    <m/>
    <m/>
    <m/>
    <m/>
    <m/>
    <m/>
    <m/>
    <m/>
    <m/>
    <m/>
    <m/>
    <m/>
    <m/>
    <m/>
    <m/>
    <m/>
    <m/>
    <m/>
    <m/>
    <m/>
    <m/>
    <m/>
    <m/>
    <m/>
    <m/>
    <m/>
    <m/>
    <m/>
    <m/>
    <m/>
    <m/>
    <m/>
    <m/>
    <m/>
    <m/>
    <m/>
    <m/>
    <m/>
    <m/>
    <m/>
    <m/>
    <m/>
    <m/>
    <m/>
    <m/>
    <m/>
    <m/>
    <m/>
    <m/>
    <m/>
    <m/>
    <m/>
    <m/>
    <m/>
    <m/>
    <m/>
    <m/>
    <m/>
    <m/>
    <m/>
    <m/>
    <m/>
    <m/>
    <m/>
    <m/>
    <m/>
    <m/>
    <m/>
    <m/>
    <m/>
    <m/>
    <m/>
    <m/>
    <m/>
    <m/>
    <n v="0"/>
    <n v="0"/>
    <n v="0"/>
    <n v="3"/>
    <n v="3"/>
    <s v="1 — 9"/>
    <n v="1940298"/>
    <n v="5820894"/>
    <s v="Outdoors"/>
    <m/>
    <m/>
    <m/>
    <m/>
    <m/>
    <m/>
    <s v="ball field"/>
    <m/>
    <m/>
    <m/>
    <m/>
    <m/>
    <m/>
    <m/>
    <m/>
    <m/>
    <m/>
    <m/>
    <m/>
    <m/>
    <m/>
    <m/>
    <n v="2"/>
    <n v="0"/>
    <n v="0"/>
    <m/>
    <m/>
    <m/>
    <m/>
    <m/>
    <m/>
    <m/>
    <m/>
    <m/>
    <m/>
    <m/>
    <m/>
    <m/>
    <m/>
    <m/>
    <m/>
    <m/>
    <m/>
    <m/>
    <m/>
    <m/>
    <m/>
    <m/>
    <s v="smokeless"/>
    <m/>
    <m/>
    <m/>
    <m/>
    <s v="smokeless"/>
    <m/>
    <s v="smokeless"/>
    <s v="Depict what ball players do"/>
    <s v="Balanced"/>
    <n v="2"/>
    <n v="4"/>
    <n v="6"/>
    <n v="1"/>
    <m/>
    <s v="minor"/>
    <n v="0"/>
    <n v="1.85"/>
    <n v="6"/>
    <n v="1"/>
    <n v="1"/>
    <m/>
    <m/>
  </r>
  <r>
    <n v="49383"/>
    <s v="Nightmare Before Christmas in 3-D, The"/>
    <d v="2007-10-19T00:00:00"/>
    <x v="5"/>
    <s v="T10"/>
    <n v="75"/>
    <s v="Touchstone"/>
    <x v="1"/>
    <m/>
    <x v="2"/>
    <n v="18000000"/>
    <n v="0"/>
    <m/>
    <n v="14486423"/>
    <s v="final"/>
    <n v="6.88"/>
    <n v="0"/>
    <n v="0"/>
    <n v="0"/>
    <n v="0"/>
    <s v="US"/>
    <s v="CA"/>
    <m/>
    <m/>
    <m/>
    <m/>
    <s v="Hahn, Don"/>
    <s v="Selick, Henry"/>
    <s v="Burton, Tim; Thompson, Caroline"/>
    <m/>
    <s v="Webb, Stan"/>
    <m/>
    <m/>
    <m/>
    <m/>
    <m/>
    <m/>
    <m/>
    <m/>
    <m/>
    <m/>
    <m/>
    <m/>
    <m/>
    <m/>
    <m/>
    <m/>
    <m/>
    <m/>
    <m/>
    <m/>
    <m/>
    <m/>
    <m/>
    <m/>
    <m/>
    <m/>
    <m/>
    <m/>
    <m/>
    <m/>
    <m/>
    <m/>
    <m/>
    <m/>
    <m/>
    <m/>
    <m/>
    <m/>
    <m/>
    <m/>
    <m/>
    <m/>
    <m/>
    <m/>
    <m/>
    <m/>
    <m/>
    <m/>
    <m/>
    <m/>
    <m/>
    <m/>
    <m/>
    <m/>
    <m/>
    <m/>
    <m/>
    <m/>
    <m/>
    <m/>
    <m/>
    <m/>
    <m/>
    <m/>
    <m/>
    <m/>
    <m/>
    <m/>
    <m/>
    <m/>
    <m/>
    <m/>
    <m/>
    <m/>
    <m/>
    <m/>
    <m/>
    <m/>
    <m/>
    <m/>
    <m/>
    <m/>
    <m/>
    <m/>
    <m/>
    <m/>
    <m/>
    <m/>
    <m/>
    <m/>
    <m/>
    <m/>
    <m/>
    <m/>
    <m/>
    <m/>
    <m/>
    <m/>
    <m/>
    <m/>
    <m/>
    <m/>
    <m/>
    <n v="0"/>
    <n v="0"/>
    <n v="0"/>
    <n v="0"/>
    <n v="0"/>
    <n v="0"/>
    <n v="2105585"/>
    <n v="0"/>
    <m/>
    <m/>
    <m/>
    <m/>
    <m/>
    <m/>
    <m/>
    <m/>
    <m/>
    <m/>
    <m/>
    <m/>
    <m/>
    <m/>
    <m/>
    <m/>
    <m/>
    <m/>
    <m/>
    <m/>
    <m/>
    <m/>
    <m/>
    <n v="0"/>
    <n v="0"/>
    <n v="0"/>
    <m/>
    <m/>
    <m/>
    <m/>
    <m/>
    <m/>
    <m/>
    <m/>
    <m/>
    <m/>
    <m/>
    <m/>
    <m/>
    <m/>
    <m/>
    <m/>
    <m/>
    <m/>
    <m/>
    <m/>
    <m/>
    <m/>
    <m/>
    <m/>
    <m/>
    <m/>
    <m/>
    <m/>
    <m/>
    <m/>
    <m/>
    <m/>
    <m/>
    <n v="0"/>
    <n v="0"/>
    <n v="0"/>
    <n v="0"/>
    <m/>
    <m/>
    <n v="0"/>
    <n v="0"/>
    <n v="1"/>
    <n v="1"/>
    <n v="1"/>
    <m/>
    <m/>
  </r>
  <r>
    <n v="49384"/>
    <s v="Gone Baby Gone"/>
    <d v="2007-10-19T00:00:00"/>
    <x v="5"/>
    <s v="T10"/>
    <n v="114"/>
    <s v="Ladd"/>
    <x v="0"/>
    <s v="Miramax"/>
    <x v="1"/>
    <n v="19000000"/>
    <n v="0"/>
    <m/>
    <n v="20300218"/>
    <s v="final"/>
    <n v="6.88"/>
    <n v="0"/>
    <n v="1"/>
    <n v="0"/>
    <n v="0"/>
    <s v="US"/>
    <s v="MA"/>
    <m/>
    <m/>
    <m/>
    <m/>
    <s v="Affleck, Ben; Bailey, Sean; Ladd, Jr., Alan; Rissner, Danton"/>
    <s v="Affleck, Ben"/>
    <s v="Affleck, Ben; Stockard, Aaron"/>
    <s v="Johnson, Jeffrey Paul"/>
    <s v="Goldenberg, William"/>
    <s v="Harris, Ed"/>
    <s v="star"/>
    <s v="Cigarette"/>
    <s v="30+"/>
    <s v="Male"/>
    <s v="Caucasian"/>
    <m/>
    <m/>
    <s v="Ashton, John"/>
    <s v="credited non-star"/>
    <s v="Cigar"/>
    <s v="30+"/>
    <s v="Male"/>
    <s v="Caucasian"/>
    <m/>
    <m/>
    <s v="Non-IMDb, Extra"/>
    <s v="extra"/>
    <s v="Cigarette"/>
    <s v="30+"/>
    <s v="Male"/>
    <s v="Caucasian"/>
    <m/>
    <m/>
    <s v="Non-IMDb, Extra"/>
    <s v="extra"/>
    <s v="Cigarette"/>
    <s v="30+"/>
    <s v="Male"/>
    <s v="Caucasian"/>
    <m/>
    <m/>
    <m/>
    <m/>
    <m/>
    <m/>
    <m/>
    <m/>
    <m/>
    <m/>
    <m/>
    <m/>
    <m/>
    <m/>
    <m/>
    <m/>
    <m/>
    <m/>
    <m/>
    <m/>
    <m/>
    <m/>
    <m/>
    <m/>
    <m/>
    <m/>
    <m/>
    <m/>
    <m/>
    <m/>
    <m/>
    <m/>
    <m/>
    <m/>
    <m/>
    <m/>
    <m/>
    <m/>
    <m/>
    <m/>
    <m/>
    <m/>
    <m/>
    <m/>
    <m/>
    <m/>
    <m/>
    <m/>
    <m/>
    <m/>
    <m/>
    <m/>
    <m/>
    <m/>
    <m/>
    <m/>
    <m/>
    <m/>
    <m/>
    <m/>
    <m/>
    <m/>
    <m/>
    <m/>
    <m/>
    <m/>
    <m/>
    <m/>
    <m/>
    <m/>
    <m/>
    <m/>
    <m/>
    <n v="5"/>
    <n v="2"/>
    <n v="0"/>
    <n v="0"/>
    <n v="7"/>
    <s v="1 — 9"/>
    <n v="2950613"/>
    <n v="20654291"/>
    <s v="Outdoors"/>
    <m/>
    <m/>
    <m/>
    <m/>
    <m/>
    <m/>
    <s v="street, outside club"/>
    <s v="Non-smoking adult"/>
    <m/>
    <m/>
    <m/>
    <m/>
    <m/>
    <m/>
    <m/>
    <m/>
    <m/>
    <m/>
    <m/>
    <m/>
    <m/>
    <m/>
    <n v="1"/>
    <n v="1"/>
    <n v="2"/>
    <s v="No smoking sign"/>
    <m/>
    <m/>
    <m/>
    <m/>
    <m/>
    <m/>
    <m/>
    <m/>
    <m/>
    <m/>
    <m/>
    <m/>
    <m/>
    <m/>
    <m/>
    <m/>
    <m/>
    <m/>
    <m/>
    <m/>
    <m/>
    <m/>
    <m/>
    <s v="cigarette"/>
    <m/>
    <s v="cigarette; cigar"/>
    <m/>
    <m/>
    <m/>
    <m/>
    <m/>
    <s v="Neutral"/>
    <n v="2"/>
    <n v="2"/>
    <n v="6"/>
    <n v="1"/>
    <m/>
    <m/>
    <n v="0"/>
    <n v="1.57"/>
    <n v="3"/>
    <n v="1"/>
    <n v="1"/>
    <m/>
    <m/>
  </r>
  <r>
    <n v="49385"/>
    <s v="Saw IV"/>
    <d v="2007-10-26T00:00:00"/>
    <x v="5"/>
    <s v="T10"/>
    <n v="108"/>
    <s v="Twisted"/>
    <x v="0"/>
    <s v="Lionsgate"/>
    <x v="1"/>
    <n v="10000000"/>
    <n v="0"/>
    <m/>
    <n v="63270259"/>
    <s v="final"/>
    <n v="6.88"/>
    <n v="0"/>
    <n v="1"/>
    <n v="0"/>
    <n v="0"/>
    <s v="CAN"/>
    <m/>
    <s v="ON"/>
    <m/>
    <m/>
    <m/>
    <s v="Burg, Mark; Koules, Oren"/>
    <s v="Bousman, Darren Lynn"/>
    <s v="Melton, Patrick; Dunstan, Marcus"/>
    <s v="Murray, James R."/>
    <s v="Greutert, Kevin"/>
    <s v="Otis, Billy"/>
    <s v="credited non-star"/>
    <s v="Cigarette"/>
    <s v="30+"/>
    <s v="Male"/>
    <s v="Caucasian"/>
    <m/>
    <m/>
    <m/>
    <m/>
    <m/>
    <m/>
    <m/>
    <m/>
    <m/>
    <m/>
    <m/>
    <m/>
    <m/>
    <m/>
    <m/>
    <m/>
    <m/>
    <m/>
    <m/>
    <m/>
    <m/>
    <m/>
    <m/>
    <m/>
    <m/>
    <m/>
    <m/>
    <m/>
    <m/>
    <m/>
    <m/>
    <m/>
    <m/>
    <m/>
    <m/>
    <m/>
    <m/>
    <m/>
    <m/>
    <m/>
    <m/>
    <m/>
    <m/>
    <m/>
    <m/>
    <m/>
    <m/>
    <m/>
    <m/>
    <m/>
    <m/>
    <m/>
    <m/>
    <m/>
    <m/>
    <m/>
    <m/>
    <m/>
    <m/>
    <m/>
    <m/>
    <m/>
    <m/>
    <m/>
    <m/>
    <m/>
    <m/>
    <m/>
    <m/>
    <m/>
    <m/>
    <m/>
    <m/>
    <m/>
    <m/>
    <m/>
    <m/>
    <m/>
    <m/>
    <m/>
    <m/>
    <m/>
    <m/>
    <m/>
    <m/>
    <m/>
    <m/>
    <m/>
    <m/>
    <m/>
    <m/>
    <m/>
    <m/>
    <m/>
    <m/>
    <m/>
    <m/>
    <n v="7"/>
    <n v="0"/>
    <n v="0"/>
    <n v="0"/>
    <n v="7"/>
    <s v="1 — 9"/>
    <n v="9196259"/>
    <n v="64373813"/>
    <s v="Outdoors"/>
    <m/>
    <m/>
    <m/>
    <m/>
    <m/>
    <s v="depicted in photo"/>
    <s v="Chinatown street fair"/>
    <s v="Non-smoking adult"/>
    <m/>
    <m/>
    <m/>
    <m/>
    <m/>
    <m/>
    <m/>
    <m/>
    <m/>
    <m/>
    <m/>
    <m/>
    <m/>
    <m/>
    <n v="0"/>
    <n v="1"/>
    <n v="0"/>
    <m/>
    <m/>
    <m/>
    <m/>
    <m/>
    <m/>
    <m/>
    <m/>
    <m/>
    <m/>
    <m/>
    <m/>
    <m/>
    <m/>
    <m/>
    <m/>
    <m/>
    <m/>
    <m/>
    <m/>
    <m/>
    <m/>
    <m/>
    <m/>
    <m/>
    <m/>
    <m/>
    <m/>
    <m/>
    <s v="cigarette"/>
    <m/>
    <m/>
    <s v="Neutral"/>
    <n v="2"/>
    <n v="2"/>
    <n v="4"/>
    <n v="1"/>
    <m/>
    <m/>
    <n v="0"/>
    <n v="1.28"/>
    <n v="2"/>
    <n v="1"/>
    <n v="1"/>
    <m/>
    <m/>
  </r>
  <r>
    <n v="49386"/>
    <s v="Dan in Real Life"/>
    <d v="2007-10-26T00:00:00"/>
    <x v="5"/>
    <s v="T10"/>
    <n v="95"/>
    <s v="Touchstone"/>
    <x v="1"/>
    <m/>
    <x v="0"/>
    <n v="25000000"/>
    <n v="0"/>
    <m/>
    <n v="47636541"/>
    <s v="final"/>
    <n v="6.88"/>
    <n v="0"/>
    <n v="0"/>
    <n v="0"/>
    <n v="0"/>
    <s v="US"/>
    <s v="RI"/>
    <m/>
    <m/>
    <m/>
    <m/>
    <s v="Epstein, Brad; Shestack, Jonathan"/>
    <s v="Hedges, Peter"/>
    <s v="Gardner, Pierce; Hedges, Peter"/>
    <s v="Gulick, David"/>
    <s v="Flack, Sarah"/>
    <m/>
    <m/>
    <m/>
    <m/>
    <m/>
    <m/>
    <m/>
    <m/>
    <m/>
    <m/>
    <m/>
    <m/>
    <m/>
    <m/>
    <m/>
    <m/>
    <m/>
    <m/>
    <m/>
    <m/>
    <m/>
    <m/>
    <m/>
    <m/>
    <m/>
    <m/>
    <m/>
    <m/>
    <m/>
    <m/>
    <m/>
    <m/>
    <m/>
    <m/>
    <m/>
    <m/>
    <m/>
    <m/>
    <m/>
    <m/>
    <m/>
    <m/>
    <m/>
    <m/>
    <m/>
    <m/>
    <m/>
    <m/>
    <m/>
    <m/>
    <m/>
    <m/>
    <m/>
    <m/>
    <m/>
    <m/>
    <m/>
    <m/>
    <m/>
    <m/>
    <m/>
    <m/>
    <m/>
    <m/>
    <m/>
    <m/>
    <m/>
    <m/>
    <m/>
    <m/>
    <m/>
    <m/>
    <m/>
    <m/>
    <m/>
    <m/>
    <m/>
    <m/>
    <m/>
    <m/>
    <m/>
    <m/>
    <m/>
    <m/>
    <m/>
    <m/>
    <m/>
    <m/>
    <m/>
    <m/>
    <m/>
    <m/>
    <m/>
    <m/>
    <m/>
    <m/>
    <m/>
    <m/>
    <m/>
    <m/>
    <m/>
    <m/>
    <m/>
    <n v="0"/>
    <n v="0"/>
    <n v="0"/>
    <n v="0"/>
    <n v="0"/>
    <n v="0"/>
    <n v="6923916"/>
    <n v="0"/>
    <m/>
    <m/>
    <m/>
    <m/>
    <m/>
    <m/>
    <m/>
    <m/>
    <m/>
    <m/>
    <m/>
    <m/>
    <m/>
    <m/>
    <m/>
    <m/>
    <m/>
    <m/>
    <m/>
    <m/>
    <m/>
    <m/>
    <m/>
    <n v="0"/>
    <n v="0"/>
    <n v="0"/>
    <m/>
    <m/>
    <m/>
    <m/>
    <m/>
    <m/>
    <m/>
    <m/>
    <m/>
    <m/>
    <m/>
    <m/>
    <m/>
    <m/>
    <m/>
    <m/>
    <m/>
    <m/>
    <m/>
    <m/>
    <m/>
    <m/>
    <m/>
    <m/>
    <m/>
    <m/>
    <m/>
    <m/>
    <m/>
    <m/>
    <m/>
    <m/>
    <m/>
    <n v="0"/>
    <n v="0"/>
    <n v="0"/>
    <n v="0"/>
    <m/>
    <m/>
    <n v="0"/>
    <n v="0"/>
    <n v="1"/>
    <n v="1"/>
    <n v="1"/>
    <m/>
    <m/>
  </r>
  <r>
    <n v="49387"/>
    <s v="American Gangster"/>
    <d v="2007-11-02T00:00:00"/>
    <x v="5"/>
    <s v="T10"/>
    <n v="157"/>
    <s v="Imagine"/>
    <x v="2"/>
    <m/>
    <x v="1"/>
    <n v="100000000"/>
    <n v="0"/>
    <m/>
    <n v="130127620"/>
    <s v="final"/>
    <n v="6.88"/>
    <n v="0"/>
    <n v="1"/>
    <n v="0"/>
    <n v="0"/>
    <s v="US"/>
    <s v="NY"/>
    <m/>
    <m/>
    <m/>
    <m/>
    <s v="Grazer, Brian; Scott, Ridley"/>
    <s v="Scott, Ridley"/>
    <s v="Zaillian, Steven"/>
    <s v="Gelfman, Peter"/>
    <s v="Scalia, Pietro"/>
    <s v="Washington, Denzel"/>
    <s v="star"/>
    <s v="Cigarette"/>
    <s v="30+"/>
    <s v="Male"/>
    <s v="African American"/>
    <m/>
    <s v="Bad guy"/>
    <s v="Crowe, Russell"/>
    <s v="star"/>
    <s v="Cigarette"/>
    <s v="30+"/>
    <s v="Male"/>
    <s v="Caucasian"/>
    <m/>
    <s v="Good guy"/>
    <s v="Brolin, Josh"/>
    <s v="credited non-star"/>
    <s v="Cigarette"/>
    <s v="30+"/>
    <s v="Male"/>
    <s v="Caucasian"/>
    <m/>
    <m/>
    <s v="Hill, Melissa"/>
    <s v="credited non-star"/>
    <s v="Cigarette"/>
    <m/>
    <s v="Female"/>
    <s v="African American"/>
    <m/>
    <m/>
    <s v="Ejiofer, Chiwetel"/>
    <s v="credited non-star"/>
    <s v="Cigarette"/>
    <s v="30+"/>
    <s v="Male"/>
    <s v="African American"/>
    <m/>
    <m/>
    <s v="Gooding, Jr., Cuba"/>
    <s v="credited non-star"/>
    <s v="Cigarette"/>
    <s v="30+"/>
    <s v="Male"/>
    <s v="African American"/>
    <m/>
    <s v="Bad guy"/>
    <s v="Assante, Armand"/>
    <s v="credited non-star"/>
    <s v="Cigar"/>
    <s v="30+"/>
    <s v="Male"/>
    <s v="Caucasian"/>
    <m/>
    <s v="Bad guy"/>
    <m/>
    <s v="credited non-star"/>
    <s v="Cigarette"/>
    <s v="30+"/>
    <s v="Male"/>
    <s v="African American"/>
    <m/>
    <s v="Bad guy"/>
    <s v="Non-IMDb, Extra"/>
    <s v="extra"/>
    <s v="Pipe"/>
    <s v="30+"/>
    <s v="Male"/>
    <s v="African American"/>
    <m/>
    <m/>
    <s v="Non-IMDb, Extra"/>
    <s v="extra"/>
    <s v="Cigarette"/>
    <s v="30+"/>
    <s v="Male"/>
    <m/>
    <m/>
    <m/>
    <s v="Non-IMDb, Extra"/>
    <s v="extra"/>
    <s v="Cigarette"/>
    <s v="30+"/>
    <s v="Male"/>
    <s v="African American"/>
    <m/>
    <m/>
    <s v="Denzel Washington, Star, Cigar, 30+, African American, Male, Bad Guy"/>
    <m/>
    <m/>
    <m/>
    <m/>
    <m/>
    <m/>
    <m/>
    <m/>
    <m/>
    <m/>
    <m/>
    <m/>
    <m/>
    <m/>
    <n v="180"/>
    <n v="18"/>
    <n v="4"/>
    <n v="0"/>
    <n v="202"/>
    <s v="50+"/>
    <n v="18913898"/>
    <n v="3820607396"/>
    <s v="Home"/>
    <s v="Workplace"/>
    <s v="Vehicle"/>
    <s v="Bar/nightclub"/>
    <s v="Outdoors"/>
    <m/>
    <m/>
    <s v="street"/>
    <s v="Non-smoking adult"/>
    <m/>
    <m/>
    <s v="Elsewhere in US"/>
    <m/>
    <m/>
    <s v="Outside of US"/>
    <m/>
    <s v="Outside of US"/>
    <m/>
    <m/>
    <m/>
    <m/>
    <m/>
    <m/>
    <n v="2"/>
    <n v="6"/>
    <n v="3"/>
    <m/>
    <m/>
    <m/>
    <m/>
    <m/>
    <m/>
    <m/>
    <m/>
    <m/>
    <m/>
    <m/>
    <m/>
    <m/>
    <m/>
    <m/>
    <m/>
    <m/>
    <s v="cigarette"/>
    <s v="cigarette"/>
    <s v="cigarette"/>
    <s v="cigar"/>
    <s v="cigarette; cigar"/>
    <s v="cigarette"/>
    <m/>
    <s v="cigarette"/>
    <s v="cigarette"/>
    <s v="cigarette; cigar; pipe"/>
    <s v="cigarette; cigar"/>
    <m/>
    <m/>
    <m/>
    <m/>
    <s v="Pro"/>
    <n v="6"/>
    <n v="6"/>
    <n v="6"/>
    <n v="3"/>
    <m/>
    <m/>
    <n v="0"/>
    <n v="3"/>
    <n v="4"/>
    <n v="1"/>
    <n v="1"/>
    <m/>
    <m/>
  </r>
  <r>
    <n v="49388"/>
    <s v="Martian Child"/>
    <d v="2007-11-02T00:00:00"/>
    <x v="5"/>
    <s v="T10"/>
    <n v="108"/>
    <s v="New Line"/>
    <x v="4"/>
    <m/>
    <x v="2"/>
    <n v="27000000"/>
    <n v="0"/>
    <m/>
    <n v="7486906"/>
    <s v="final"/>
    <n v="6.88"/>
    <n v="0"/>
    <n v="1"/>
    <n v="0"/>
    <n v="0"/>
    <s v="CAN"/>
    <m/>
    <s v="BC"/>
    <m/>
    <m/>
    <m/>
    <s v="Elbert, Ed; Kirschner, David; Sienega, Corey"/>
    <s v="Meyjes, Menno"/>
    <s v="Bass, Seth; Tolins, Jonathan"/>
    <s v="Nieman, Andy"/>
    <s v="Green, Bruce"/>
    <s v="Non-IMDb, Extra"/>
    <s v="extra"/>
    <s v="Cigarette"/>
    <s v="30+"/>
    <s v="Male"/>
    <s v="Caucasian"/>
    <m/>
    <m/>
    <m/>
    <m/>
    <m/>
    <m/>
    <m/>
    <m/>
    <m/>
    <m/>
    <m/>
    <m/>
    <m/>
    <m/>
    <m/>
    <m/>
    <m/>
    <m/>
    <m/>
    <m/>
    <m/>
    <m/>
    <m/>
    <m/>
    <m/>
    <m/>
    <m/>
    <m/>
    <m/>
    <m/>
    <m/>
    <m/>
    <m/>
    <m/>
    <m/>
    <m/>
    <m/>
    <m/>
    <m/>
    <m/>
    <m/>
    <m/>
    <m/>
    <m/>
    <m/>
    <m/>
    <m/>
    <m/>
    <m/>
    <m/>
    <m/>
    <m/>
    <m/>
    <m/>
    <m/>
    <m/>
    <m/>
    <m/>
    <m/>
    <m/>
    <m/>
    <m/>
    <m/>
    <m/>
    <m/>
    <m/>
    <m/>
    <m/>
    <m/>
    <m/>
    <m/>
    <m/>
    <m/>
    <m/>
    <m/>
    <m/>
    <m/>
    <m/>
    <m/>
    <m/>
    <m/>
    <m/>
    <m/>
    <m/>
    <m/>
    <m/>
    <m/>
    <m/>
    <m/>
    <m/>
    <m/>
    <m/>
    <m/>
    <m/>
    <m/>
    <m/>
    <m/>
    <n v="1"/>
    <n v="0"/>
    <n v="0"/>
    <n v="0"/>
    <n v="1"/>
    <s v="1 — 9"/>
    <n v="1088213"/>
    <n v="1088213"/>
    <s v="Outdoors"/>
    <m/>
    <m/>
    <m/>
    <m/>
    <m/>
    <m/>
    <s v="outside museum"/>
    <s v="Non-smoking adult"/>
    <m/>
    <m/>
    <m/>
    <m/>
    <m/>
    <m/>
    <m/>
    <m/>
    <m/>
    <m/>
    <m/>
    <m/>
    <m/>
    <m/>
    <n v="0"/>
    <n v="0"/>
    <n v="1"/>
    <m/>
    <m/>
    <m/>
    <m/>
    <m/>
    <m/>
    <m/>
    <m/>
    <m/>
    <m/>
    <m/>
    <m/>
    <m/>
    <m/>
    <m/>
    <m/>
    <m/>
    <m/>
    <m/>
    <m/>
    <m/>
    <m/>
    <m/>
    <m/>
    <m/>
    <m/>
    <m/>
    <m/>
    <m/>
    <s v="cigarette"/>
    <m/>
    <m/>
    <s v="Neutral"/>
    <n v="2"/>
    <n v="2"/>
    <n v="2"/>
    <n v="1"/>
    <m/>
    <m/>
    <n v="0"/>
    <n v="1"/>
    <n v="2"/>
    <n v="1"/>
    <n v="1"/>
    <m/>
    <m/>
  </r>
  <r>
    <n v="49389"/>
    <s v="Bee Movie"/>
    <d v="2007-11-02T00:00:00"/>
    <x v="5"/>
    <s v="T10"/>
    <n v="90"/>
    <s v="DreamWorks Anim"/>
    <x v="3"/>
    <m/>
    <x v="2"/>
    <n v="150000000"/>
    <n v="0"/>
    <m/>
    <n v="126597121"/>
    <s v="final"/>
    <n v="6.88"/>
    <n v="0"/>
    <n v="1"/>
    <n v="0"/>
    <n v="0"/>
    <s v="US"/>
    <s v="CA"/>
    <m/>
    <m/>
    <m/>
    <m/>
    <s v="Seinfeld, Jerry"/>
    <s v="Hickner, Steve"/>
    <s v="Seinfeld, Jerry; Feresten, Spike; Marder, Barry; Robin, Andy"/>
    <m/>
    <s v="Fletcher, Nick"/>
    <s v="Non-IMDb, Extra"/>
    <s v="extra"/>
    <s v="Cigarette"/>
    <s v="20-30"/>
    <s v="Female"/>
    <s v="Caucasian"/>
    <m/>
    <m/>
    <s v="Non-IMDb, Extra"/>
    <s v="extra"/>
    <s v="Cigarette"/>
    <s v="20-30"/>
    <s v="Female"/>
    <s v="Caucasian"/>
    <m/>
    <m/>
    <m/>
    <m/>
    <m/>
    <m/>
    <m/>
    <m/>
    <m/>
    <m/>
    <m/>
    <m/>
    <m/>
    <m/>
    <m/>
    <m/>
    <m/>
    <m/>
    <m/>
    <m/>
    <m/>
    <m/>
    <m/>
    <m/>
    <m/>
    <m/>
    <m/>
    <m/>
    <m/>
    <m/>
    <m/>
    <m/>
    <m/>
    <m/>
    <m/>
    <m/>
    <m/>
    <m/>
    <m/>
    <m/>
    <m/>
    <m/>
    <m/>
    <m/>
    <m/>
    <m/>
    <m/>
    <m/>
    <m/>
    <m/>
    <m/>
    <m/>
    <m/>
    <m/>
    <m/>
    <m/>
    <m/>
    <m/>
    <m/>
    <m/>
    <m/>
    <m/>
    <m/>
    <m/>
    <m/>
    <m/>
    <m/>
    <m/>
    <m/>
    <m/>
    <m/>
    <m/>
    <m/>
    <m/>
    <m/>
    <m/>
    <m/>
    <m/>
    <m/>
    <m/>
    <m/>
    <m/>
    <m/>
    <m/>
    <m/>
    <m/>
    <m/>
    <m/>
    <m/>
    <n v="8"/>
    <n v="0"/>
    <n v="0"/>
    <n v="0"/>
    <n v="8"/>
    <s v="1 — 9"/>
    <n v="18400744"/>
    <n v="147205952"/>
    <s v="Outdoors"/>
    <m/>
    <m/>
    <m/>
    <m/>
    <m/>
    <m/>
    <s v="outside hospital"/>
    <m/>
    <m/>
    <m/>
    <m/>
    <m/>
    <m/>
    <m/>
    <m/>
    <m/>
    <m/>
    <m/>
    <m/>
    <m/>
    <m/>
    <m/>
    <n v="0"/>
    <n v="0"/>
    <n v="2"/>
    <s v="Comment by actor/actress"/>
    <s v="Can you close the window? I can't handle the smoke. Also: Twice the nicotine, all the tar. In rehgard to secondhand smoke: Forcibly addicted."/>
    <m/>
    <s v="Health of Non-Smoker"/>
    <s v="Visual clue"/>
    <m/>
    <s v="Coughing"/>
    <s v="Health of Non-Smoker"/>
    <m/>
    <m/>
    <m/>
    <m/>
    <m/>
    <m/>
    <m/>
    <m/>
    <m/>
    <m/>
    <m/>
    <m/>
    <m/>
    <m/>
    <m/>
    <m/>
    <m/>
    <m/>
    <m/>
    <m/>
    <m/>
    <s v="cigarette"/>
    <m/>
    <m/>
    <s v="Anti"/>
    <n v="2"/>
    <n v="0"/>
    <n v="2"/>
    <n v="1"/>
    <s v="Negative consequences of tobacco use"/>
    <m/>
    <n v="1"/>
    <n v="0.71"/>
    <n v="5"/>
    <n v="1"/>
    <n v="1"/>
    <m/>
    <m/>
  </r>
  <r>
    <n v="49390"/>
    <s v="Lions for Lambs"/>
    <d v="2007-11-09T00:00:00"/>
    <x v="5"/>
    <s v="T10"/>
    <n v="88"/>
    <s v="Cruise/Wagner"/>
    <x v="0"/>
    <s v="MGM"/>
    <x v="1"/>
    <n v="35000000"/>
    <n v="0"/>
    <m/>
    <n v="14998070"/>
    <s v="final"/>
    <n v="6.88"/>
    <n v="0"/>
    <n v="0"/>
    <n v="0"/>
    <n v="0"/>
    <s v="US"/>
    <s v="CA"/>
    <m/>
    <m/>
    <m/>
    <m/>
    <s v="Carnahan, Matthew Michael; Falco, Tracy; Hauptman, Andrew; Redford, Robert"/>
    <s v="Redford, Robert"/>
    <s v="Carnahan, Matthew Michael"/>
    <s v="Melton, Steven B."/>
    <s v="Hutshing, Joe"/>
    <m/>
    <m/>
    <m/>
    <m/>
    <m/>
    <m/>
    <m/>
    <m/>
    <m/>
    <m/>
    <m/>
    <m/>
    <m/>
    <m/>
    <m/>
    <m/>
    <m/>
    <m/>
    <m/>
    <m/>
    <m/>
    <m/>
    <m/>
    <m/>
    <m/>
    <m/>
    <m/>
    <m/>
    <m/>
    <m/>
    <m/>
    <m/>
    <m/>
    <m/>
    <m/>
    <m/>
    <m/>
    <m/>
    <m/>
    <m/>
    <m/>
    <m/>
    <m/>
    <m/>
    <m/>
    <m/>
    <m/>
    <m/>
    <m/>
    <m/>
    <m/>
    <m/>
    <m/>
    <m/>
    <m/>
    <m/>
    <m/>
    <m/>
    <m/>
    <m/>
    <m/>
    <m/>
    <m/>
    <m/>
    <m/>
    <m/>
    <m/>
    <m/>
    <m/>
    <m/>
    <m/>
    <m/>
    <m/>
    <m/>
    <m/>
    <m/>
    <m/>
    <m/>
    <m/>
    <m/>
    <m/>
    <m/>
    <m/>
    <m/>
    <m/>
    <m/>
    <m/>
    <m/>
    <m/>
    <m/>
    <m/>
    <m/>
    <m/>
    <m/>
    <m/>
    <m/>
    <m/>
    <m/>
    <m/>
    <m/>
    <m/>
    <m/>
    <m/>
    <n v="0"/>
    <n v="0"/>
    <n v="0"/>
    <n v="0"/>
    <n v="0"/>
    <n v="0"/>
    <n v="2179952"/>
    <n v="0"/>
    <m/>
    <m/>
    <m/>
    <m/>
    <m/>
    <m/>
    <m/>
    <m/>
    <m/>
    <m/>
    <m/>
    <m/>
    <m/>
    <m/>
    <m/>
    <m/>
    <m/>
    <m/>
    <m/>
    <m/>
    <m/>
    <m/>
    <m/>
    <n v="0"/>
    <n v="0"/>
    <n v="0"/>
    <m/>
    <m/>
    <m/>
    <m/>
    <m/>
    <m/>
    <m/>
    <m/>
    <m/>
    <m/>
    <m/>
    <m/>
    <m/>
    <m/>
    <m/>
    <m/>
    <m/>
    <m/>
    <m/>
    <m/>
    <m/>
    <m/>
    <m/>
    <m/>
    <m/>
    <m/>
    <m/>
    <m/>
    <m/>
    <m/>
    <m/>
    <m/>
    <m/>
    <n v="0"/>
    <n v="0"/>
    <n v="0"/>
    <n v="0"/>
    <m/>
    <m/>
    <n v="0"/>
    <n v="0"/>
    <n v="1"/>
    <n v="1"/>
    <n v="1"/>
    <m/>
    <m/>
  </r>
  <r>
    <n v="49391"/>
    <s v="Fred Claus"/>
    <d v="2007-11-09T00:00:00"/>
    <x v="5"/>
    <s v="T10"/>
    <n v="116"/>
    <s v="Silver"/>
    <x v="4"/>
    <m/>
    <x v="2"/>
    <n v="80000000"/>
    <n v="0"/>
    <m/>
    <n v="72000867"/>
    <s v="final"/>
    <n v="6.88"/>
    <n v="0"/>
    <n v="0"/>
    <n v="0"/>
    <n v="0"/>
    <s v="UK"/>
    <m/>
    <m/>
    <m/>
    <m/>
    <m/>
    <s v="Dobkin, David; Nelson, Jessie; Silver, Joel"/>
    <s v="Dobkin, David"/>
    <s v="Fogelman, Dan"/>
    <s v="Chamerski, David J."/>
    <m/>
    <m/>
    <m/>
    <m/>
    <m/>
    <m/>
    <m/>
    <m/>
    <m/>
    <m/>
    <m/>
    <m/>
    <m/>
    <m/>
    <m/>
    <m/>
    <m/>
    <m/>
    <m/>
    <m/>
    <m/>
    <m/>
    <m/>
    <m/>
    <m/>
    <m/>
    <m/>
    <m/>
    <m/>
    <m/>
    <m/>
    <m/>
    <m/>
    <m/>
    <m/>
    <m/>
    <m/>
    <m/>
    <m/>
    <m/>
    <m/>
    <m/>
    <m/>
    <m/>
    <m/>
    <m/>
    <m/>
    <m/>
    <m/>
    <m/>
    <m/>
    <m/>
    <m/>
    <m/>
    <m/>
    <m/>
    <m/>
    <m/>
    <m/>
    <m/>
    <m/>
    <m/>
    <m/>
    <m/>
    <m/>
    <m/>
    <m/>
    <m/>
    <m/>
    <m/>
    <m/>
    <m/>
    <m/>
    <m/>
    <m/>
    <m/>
    <m/>
    <m/>
    <m/>
    <m/>
    <m/>
    <m/>
    <m/>
    <m/>
    <m/>
    <m/>
    <m/>
    <m/>
    <m/>
    <m/>
    <m/>
    <m/>
    <m/>
    <m/>
    <m/>
    <m/>
    <m/>
    <m/>
    <m/>
    <m/>
    <m/>
    <m/>
    <m/>
    <m/>
    <n v="0"/>
    <n v="0"/>
    <n v="0"/>
    <n v="0"/>
    <n v="0"/>
    <n v="0"/>
    <n v="10465242"/>
    <n v="0"/>
    <m/>
    <m/>
    <m/>
    <m/>
    <m/>
    <m/>
    <m/>
    <m/>
    <m/>
    <m/>
    <m/>
    <m/>
    <m/>
    <m/>
    <m/>
    <m/>
    <m/>
    <m/>
    <m/>
    <m/>
    <m/>
    <m/>
    <m/>
    <n v="0"/>
    <n v="0"/>
    <n v="0"/>
    <m/>
    <m/>
    <m/>
    <m/>
    <m/>
    <m/>
    <m/>
    <m/>
    <m/>
    <m/>
    <m/>
    <m/>
    <m/>
    <m/>
    <m/>
    <m/>
    <m/>
    <m/>
    <m/>
    <m/>
    <m/>
    <m/>
    <m/>
    <m/>
    <m/>
    <m/>
    <m/>
    <m/>
    <m/>
    <m/>
    <m/>
    <m/>
    <m/>
    <n v="0"/>
    <n v="0"/>
    <n v="0"/>
    <n v="0"/>
    <m/>
    <m/>
    <n v="0"/>
    <n v="0"/>
    <n v="1"/>
    <n v="1"/>
    <n v="1"/>
    <m/>
    <m/>
  </r>
  <r>
    <n v="49392"/>
    <s v="P2"/>
    <d v="2007-11-09T00:00:00"/>
    <x v="5"/>
    <s v="T10"/>
    <n v="98"/>
    <s v="Summit"/>
    <x v="0"/>
    <s v="Lionsgate"/>
    <x v="1"/>
    <n v="8000000"/>
    <n v="0"/>
    <m/>
    <n v="3992339"/>
    <s v="final"/>
    <n v="6.88"/>
    <n v="0"/>
    <n v="0"/>
    <n v="0"/>
    <n v="0"/>
    <s v="CAN"/>
    <m/>
    <s v="ON"/>
    <m/>
    <m/>
    <m/>
    <s v="Aja, Alexandre; Feig, Erik; Levasseur, Grégory"/>
    <s v="Khalfoun, Franck"/>
    <s v="Aja, Alexandre; Khalfoun, Franck; Levasseur, Grégory"/>
    <m/>
    <s v="McMahon, Patrick"/>
    <m/>
    <m/>
    <m/>
    <m/>
    <m/>
    <m/>
    <m/>
    <m/>
    <m/>
    <m/>
    <m/>
    <m/>
    <m/>
    <m/>
    <m/>
    <m/>
    <m/>
    <m/>
    <m/>
    <m/>
    <m/>
    <m/>
    <m/>
    <m/>
    <m/>
    <m/>
    <m/>
    <m/>
    <m/>
    <m/>
    <m/>
    <m/>
    <m/>
    <m/>
    <m/>
    <m/>
    <m/>
    <m/>
    <m/>
    <m/>
    <m/>
    <m/>
    <m/>
    <m/>
    <m/>
    <m/>
    <m/>
    <m/>
    <m/>
    <m/>
    <m/>
    <m/>
    <m/>
    <m/>
    <m/>
    <m/>
    <m/>
    <m/>
    <m/>
    <m/>
    <m/>
    <m/>
    <m/>
    <m/>
    <m/>
    <m/>
    <m/>
    <m/>
    <m/>
    <m/>
    <m/>
    <m/>
    <m/>
    <m/>
    <m/>
    <m/>
    <m/>
    <m/>
    <m/>
    <m/>
    <m/>
    <m/>
    <m/>
    <m/>
    <m/>
    <m/>
    <m/>
    <m/>
    <m/>
    <m/>
    <m/>
    <m/>
    <m/>
    <m/>
    <m/>
    <m/>
    <m/>
    <m/>
    <m/>
    <m/>
    <m/>
    <m/>
    <m/>
    <n v="0"/>
    <n v="0"/>
    <n v="0"/>
    <n v="0"/>
    <n v="0"/>
    <n v="0"/>
    <n v="580282"/>
    <n v="0"/>
    <m/>
    <m/>
    <m/>
    <m/>
    <m/>
    <m/>
    <m/>
    <m/>
    <m/>
    <m/>
    <m/>
    <m/>
    <m/>
    <m/>
    <m/>
    <m/>
    <m/>
    <m/>
    <m/>
    <m/>
    <m/>
    <m/>
    <m/>
    <n v="0"/>
    <n v="0"/>
    <n v="0"/>
    <m/>
    <m/>
    <m/>
    <m/>
    <m/>
    <m/>
    <m/>
    <m/>
    <m/>
    <m/>
    <m/>
    <m/>
    <m/>
    <m/>
    <m/>
    <m/>
    <m/>
    <m/>
    <m/>
    <m/>
    <m/>
    <m/>
    <m/>
    <m/>
    <m/>
    <m/>
    <m/>
    <m/>
    <m/>
    <m/>
    <m/>
    <m/>
    <m/>
    <n v="0"/>
    <n v="0"/>
    <n v="0"/>
    <n v="0"/>
    <m/>
    <m/>
    <n v="0"/>
    <n v="0"/>
    <n v="1"/>
    <n v="1"/>
    <n v="1"/>
    <m/>
    <m/>
  </r>
  <r>
    <n v="49393"/>
    <s v="Mr. Magorium's Wonder Emporium"/>
    <d v="2007-11-16T00:00:00"/>
    <x v="5"/>
    <s v="T10"/>
    <n v="94"/>
    <s v="Walden"/>
    <x v="5"/>
    <m/>
    <x v="3"/>
    <n v="0"/>
    <n v="0"/>
    <m/>
    <n v="32059442"/>
    <s v="final"/>
    <n v="6.88"/>
    <n v="0"/>
    <n v="0"/>
    <n v="0"/>
    <n v="0"/>
    <s v="CAN"/>
    <m/>
    <s v="ON"/>
    <m/>
    <m/>
    <m/>
    <s v="Garavente, James; Gladstein, Richard N."/>
    <s v="Helm, Zach"/>
    <s v="Helm, Zach"/>
    <s v="Pellegrini, Chris"/>
    <s v="Plisco, Sabrina"/>
    <m/>
    <m/>
    <m/>
    <m/>
    <m/>
    <m/>
    <m/>
    <m/>
    <m/>
    <m/>
    <m/>
    <m/>
    <m/>
    <m/>
    <m/>
    <m/>
    <m/>
    <m/>
    <m/>
    <m/>
    <m/>
    <m/>
    <m/>
    <m/>
    <m/>
    <m/>
    <m/>
    <m/>
    <m/>
    <m/>
    <m/>
    <m/>
    <m/>
    <m/>
    <m/>
    <m/>
    <m/>
    <m/>
    <m/>
    <m/>
    <m/>
    <m/>
    <m/>
    <m/>
    <m/>
    <m/>
    <m/>
    <m/>
    <m/>
    <m/>
    <m/>
    <m/>
    <m/>
    <m/>
    <m/>
    <m/>
    <m/>
    <m/>
    <m/>
    <m/>
    <m/>
    <m/>
    <m/>
    <m/>
    <m/>
    <m/>
    <m/>
    <m/>
    <m/>
    <m/>
    <m/>
    <m/>
    <m/>
    <m/>
    <m/>
    <m/>
    <m/>
    <m/>
    <m/>
    <m/>
    <m/>
    <m/>
    <m/>
    <m/>
    <m/>
    <m/>
    <m/>
    <m/>
    <m/>
    <m/>
    <m/>
    <m/>
    <m/>
    <m/>
    <m/>
    <m/>
    <m/>
    <m/>
    <m/>
    <m/>
    <m/>
    <m/>
    <m/>
    <n v="0"/>
    <n v="0"/>
    <n v="0"/>
    <n v="0"/>
    <n v="0"/>
    <n v="0"/>
    <n v="4659803"/>
    <n v="0"/>
    <m/>
    <m/>
    <m/>
    <m/>
    <m/>
    <m/>
    <m/>
    <m/>
    <m/>
    <m/>
    <m/>
    <m/>
    <m/>
    <m/>
    <m/>
    <m/>
    <m/>
    <m/>
    <m/>
    <m/>
    <m/>
    <m/>
    <m/>
    <n v="0"/>
    <n v="0"/>
    <n v="0"/>
    <m/>
    <m/>
    <m/>
    <m/>
    <m/>
    <m/>
    <m/>
    <m/>
    <m/>
    <m/>
    <m/>
    <m/>
    <m/>
    <m/>
    <m/>
    <m/>
    <m/>
    <m/>
    <m/>
    <m/>
    <m/>
    <m/>
    <m/>
    <m/>
    <m/>
    <m/>
    <m/>
    <m/>
    <m/>
    <m/>
    <m/>
    <m/>
    <m/>
    <n v="0"/>
    <n v="0"/>
    <n v="0"/>
    <n v="0"/>
    <m/>
    <m/>
    <n v="0"/>
    <n v="0"/>
    <n v="1"/>
    <n v="1"/>
    <n v="1"/>
    <m/>
    <m/>
  </r>
  <r>
    <n v="49394"/>
    <s v="Beowulf"/>
    <d v="2007-11-16T00:00:00"/>
    <x v="5"/>
    <s v="T10"/>
    <n v="115"/>
    <s v="Shangri-La"/>
    <x v="3"/>
    <m/>
    <x v="0"/>
    <n v="150000000"/>
    <n v="0"/>
    <m/>
    <n v="82161969"/>
    <s v="final"/>
    <n v="6.88"/>
    <n v="0"/>
    <n v="0"/>
    <n v="0"/>
    <n v="0"/>
    <s v="US"/>
    <s v="CA"/>
    <m/>
    <m/>
    <m/>
    <m/>
    <s v="Bing, Steve; Rapke, Jack; Zemeckis, Robert"/>
    <s v="Zemeckis, Robert"/>
    <s v="Gaiman, Neil; Avary, Roger"/>
    <s v="D'Imperio, Michael"/>
    <s v="O'Driscoll, Jeremiah"/>
    <m/>
    <m/>
    <m/>
    <m/>
    <m/>
    <m/>
    <m/>
    <m/>
    <m/>
    <m/>
    <m/>
    <m/>
    <m/>
    <m/>
    <m/>
    <m/>
    <m/>
    <m/>
    <m/>
    <m/>
    <m/>
    <m/>
    <m/>
    <m/>
    <m/>
    <m/>
    <m/>
    <m/>
    <m/>
    <m/>
    <m/>
    <m/>
    <m/>
    <m/>
    <m/>
    <m/>
    <m/>
    <m/>
    <m/>
    <m/>
    <m/>
    <m/>
    <m/>
    <m/>
    <m/>
    <m/>
    <m/>
    <m/>
    <m/>
    <m/>
    <m/>
    <m/>
    <m/>
    <m/>
    <m/>
    <m/>
    <m/>
    <m/>
    <m/>
    <m/>
    <m/>
    <m/>
    <m/>
    <m/>
    <m/>
    <m/>
    <m/>
    <m/>
    <m/>
    <m/>
    <m/>
    <m/>
    <m/>
    <m/>
    <m/>
    <m/>
    <m/>
    <m/>
    <m/>
    <m/>
    <m/>
    <m/>
    <m/>
    <m/>
    <m/>
    <m/>
    <m/>
    <m/>
    <m/>
    <m/>
    <m/>
    <m/>
    <m/>
    <m/>
    <m/>
    <m/>
    <m/>
    <m/>
    <m/>
    <m/>
    <m/>
    <m/>
    <m/>
    <n v="0"/>
    <n v="0"/>
    <n v="0"/>
    <n v="0"/>
    <n v="0"/>
    <n v="0"/>
    <n v="11942147"/>
    <n v="0"/>
    <m/>
    <m/>
    <m/>
    <m/>
    <m/>
    <m/>
    <m/>
    <m/>
    <m/>
    <m/>
    <m/>
    <m/>
    <m/>
    <m/>
    <m/>
    <m/>
    <m/>
    <m/>
    <m/>
    <m/>
    <m/>
    <m/>
    <m/>
    <n v="0"/>
    <n v="0"/>
    <n v="0"/>
    <m/>
    <m/>
    <m/>
    <m/>
    <m/>
    <m/>
    <m/>
    <m/>
    <m/>
    <m/>
    <m/>
    <m/>
    <m/>
    <m/>
    <m/>
    <m/>
    <m/>
    <m/>
    <m/>
    <m/>
    <m/>
    <m/>
    <m/>
    <m/>
    <m/>
    <m/>
    <m/>
    <m/>
    <m/>
    <m/>
    <m/>
    <m/>
    <m/>
    <n v="0"/>
    <n v="0"/>
    <n v="0"/>
    <n v="0"/>
    <m/>
    <m/>
    <n v="0"/>
    <n v="0"/>
    <n v="1"/>
    <n v="1"/>
    <n v="1"/>
    <m/>
    <m/>
  </r>
  <r>
    <n v="49395"/>
    <s v="Love in the Time of Cholera"/>
    <d v="2007-11-16T00:00:00"/>
    <x v="5"/>
    <s v="T10"/>
    <n v="138"/>
    <s v="New Line"/>
    <x v="4"/>
    <m/>
    <x v="1"/>
    <n v="45000000"/>
    <n v="0"/>
    <m/>
    <n v="4584886"/>
    <s v="final"/>
    <n v="6.88"/>
    <n v="0"/>
    <n v="1"/>
    <n v="0"/>
    <n v="0"/>
    <s v="UK"/>
    <m/>
    <m/>
    <s v="Colombia"/>
    <m/>
    <m/>
    <m/>
    <s v="Newell, Mike"/>
    <s v="Harwood, Ronald"/>
    <s v="Bailey, Alan"/>
    <s v="Audsley, Mick"/>
    <s v="Mezzogiorno, Giovanna"/>
    <s v="star"/>
    <s v="Cigarette"/>
    <s v="20-30"/>
    <s v="Female"/>
    <s v="Hispanic"/>
    <m/>
    <s v="Good guy"/>
    <s v="Leguizamo, John"/>
    <s v="credited non-star"/>
    <s v="Cigar"/>
    <s v="30+"/>
    <s v="Male"/>
    <s v="Hispanic"/>
    <m/>
    <s v="Bad guy"/>
    <s v="Sanchez, Catalina Sandino"/>
    <s v="credited non-star"/>
    <s v="Cigarette"/>
    <s v="20-30"/>
    <s v="Female"/>
    <s v="Hispanic"/>
    <m/>
    <s v="Good guy"/>
    <s v="Toro, Jhon Alexander"/>
    <s v="credited non-star"/>
    <s v="Pipe"/>
    <s v="30+"/>
    <s v="Male"/>
    <s v="Hispanic"/>
    <m/>
    <m/>
    <m/>
    <m/>
    <m/>
    <m/>
    <m/>
    <m/>
    <m/>
    <m/>
    <m/>
    <m/>
    <m/>
    <m/>
    <m/>
    <m/>
    <m/>
    <m/>
    <m/>
    <m/>
    <m/>
    <m/>
    <m/>
    <m/>
    <m/>
    <m/>
    <m/>
    <m/>
    <m/>
    <m/>
    <m/>
    <m/>
    <m/>
    <m/>
    <m/>
    <m/>
    <m/>
    <m/>
    <m/>
    <m/>
    <m/>
    <m/>
    <m/>
    <m/>
    <m/>
    <m/>
    <m/>
    <m/>
    <m/>
    <m/>
    <m/>
    <m/>
    <m/>
    <m/>
    <m/>
    <m/>
    <m/>
    <m/>
    <m/>
    <m/>
    <m/>
    <m/>
    <m/>
    <m/>
    <m/>
    <m/>
    <m/>
    <m/>
    <m/>
    <m/>
    <m/>
    <m/>
    <m/>
    <n v="20"/>
    <n v="12"/>
    <n v="1"/>
    <n v="0"/>
    <n v="33"/>
    <s v="30 — 49"/>
    <n v="666408"/>
    <n v="21991464"/>
    <s v="Home"/>
    <s v="Restaurant"/>
    <s v="Vehicle"/>
    <s v="Outdoors"/>
    <m/>
    <m/>
    <m/>
    <s v="courtyard, hot tub/spa"/>
    <s v="Non-smoking adult"/>
    <m/>
    <m/>
    <s v="Outside of US"/>
    <m/>
    <m/>
    <m/>
    <m/>
    <m/>
    <m/>
    <m/>
    <m/>
    <m/>
    <m/>
    <m/>
    <n v="1"/>
    <n v="3"/>
    <n v="0"/>
    <m/>
    <m/>
    <m/>
    <m/>
    <m/>
    <m/>
    <m/>
    <m/>
    <m/>
    <m/>
    <m/>
    <m/>
    <m/>
    <m/>
    <m/>
    <m/>
    <m/>
    <s v="cigarette"/>
    <m/>
    <m/>
    <s v="cigar"/>
    <s v="cigarette"/>
    <m/>
    <m/>
    <m/>
    <s v="cigarette"/>
    <m/>
    <m/>
    <m/>
    <m/>
    <m/>
    <m/>
    <s v="Pro"/>
    <n v="6"/>
    <n v="6"/>
    <n v="6"/>
    <n v="3"/>
    <m/>
    <m/>
    <n v="0"/>
    <n v="3"/>
    <n v="4"/>
    <n v="1"/>
    <n v="1"/>
    <m/>
    <m/>
  </r>
  <r>
    <n v="49396"/>
    <s v="No Country for Old Men"/>
    <d v="2007-11-16T00:00:00"/>
    <x v="5"/>
    <s v="T10"/>
    <n v="122"/>
    <s v="Scott Rudin"/>
    <x v="0"/>
    <s v="Miramax"/>
    <x v="1"/>
    <n v="25000000"/>
    <n v="0"/>
    <m/>
    <n v="74273505"/>
    <s v="final"/>
    <n v="6.88"/>
    <n v="0"/>
    <n v="1"/>
    <n v="0"/>
    <n v="0"/>
    <s v="US"/>
    <s v="NM"/>
    <m/>
    <m/>
    <m/>
    <m/>
    <s v="Coen, Joel; Coen, Ethan; Rudin, Scott"/>
    <s v="Coen, Ethan"/>
    <s v="Coen, Ethan; Coen, Joel"/>
    <s v="Walters, Keith"/>
    <s v="Coen, Joel"/>
    <s v="Non-IMDb, Extra"/>
    <s v="extra"/>
    <s v="Cigarette"/>
    <s v="20-30"/>
    <s v="Female"/>
    <s v="Caucasian"/>
    <m/>
    <m/>
    <m/>
    <m/>
    <m/>
    <m/>
    <m/>
    <m/>
    <m/>
    <m/>
    <m/>
    <m/>
    <m/>
    <m/>
    <m/>
    <m/>
    <m/>
    <m/>
    <m/>
    <m/>
    <m/>
    <m/>
    <m/>
    <m/>
    <m/>
    <m/>
    <m/>
    <m/>
    <m/>
    <m/>
    <m/>
    <m/>
    <m/>
    <m/>
    <m/>
    <m/>
    <m/>
    <m/>
    <m/>
    <m/>
    <m/>
    <m/>
    <m/>
    <m/>
    <m/>
    <m/>
    <m/>
    <m/>
    <m/>
    <m/>
    <m/>
    <m/>
    <m/>
    <m/>
    <m/>
    <m/>
    <m/>
    <m/>
    <m/>
    <m/>
    <m/>
    <m/>
    <m/>
    <m/>
    <m/>
    <m/>
    <m/>
    <m/>
    <m/>
    <m/>
    <m/>
    <m/>
    <m/>
    <m/>
    <m/>
    <m/>
    <m/>
    <m/>
    <m/>
    <m/>
    <m/>
    <m/>
    <m/>
    <m/>
    <m/>
    <m/>
    <m/>
    <m/>
    <m/>
    <m/>
    <m/>
    <m/>
    <m/>
    <m/>
    <m/>
    <m/>
    <m/>
    <n v="3"/>
    <n v="0"/>
    <n v="0"/>
    <n v="0"/>
    <n v="3"/>
    <s v="1 — 9"/>
    <n v="10795568"/>
    <n v="32386704"/>
    <s v="Outdoors"/>
    <m/>
    <m/>
    <m/>
    <m/>
    <m/>
    <m/>
    <s v="poolside"/>
    <s v="Non-smoking adult"/>
    <m/>
    <m/>
    <s v="Elsewhere in US"/>
    <m/>
    <m/>
    <m/>
    <m/>
    <m/>
    <m/>
    <m/>
    <m/>
    <m/>
    <m/>
    <m/>
    <n v="0"/>
    <n v="0"/>
    <n v="1"/>
    <m/>
    <m/>
    <m/>
    <m/>
    <m/>
    <m/>
    <m/>
    <m/>
    <m/>
    <m/>
    <m/>
    <m/>
    <m/>
    <m/>
    <m/>
    <m/>
    <m/>
    <s v="cigarette"/>
    <m/>
    <m/>
    <m/>
    <m/>
    <m/>
    <m/>
    <m/>
    <s v="cigarette"/>
    <m/>
    <m/>
    <m/>
    <m/>
    <m/>
    <m/>
    <s v="Neutral"/>
    <n v="2"/>
    <n v="2"/>
    <n v="2"/>
    <n v="1"/>
    <m/>
    <m/>
    <n v="0"/>
    <n v="1"/>
    <n v="2"/>
    <n v="1"/>
    <n v="1"/>
    <m/>
    <m/>
  </r>
  <r>
    <n v="49397"/>
    <s v="Enchanted"/>
    <d v="2007-11-21T00:00:00"/>
    <x v="5"/>
    <s v="T10"/>
    <n v="107"/>
    <s v="Josephson"/>
    <x v="1"/>
    <m/>
    <x v="2"/>
    <n v="85000000"/>
    <n v="0"/>
    <m/>
    <n v="127706877"/>
    <s v="final"/>
    <n v="6.88"/>
    <n v="0"/>
    <n v="0"/>
    <n v="0"/>
    <n v="0"/>
    <s v="US"/>
    <s v="NY"/>
    <m/>
    <m/>
    <m/>
    <m/>
    <s v="Josephson, Barry; Sonnenfeld, Barry"/>
    <s v="Lima, Kevin"/>
    <s v="Kelly, Bill"/>
    <s v="Mazzola, James"/>
    <s v="Perler, Gregory"/>
    <m/>
    <m/>
    <m/>
    <m/>
    <m/>
    <m/>
    <m/>
    <m/>
    <m/>
    <m/>
    <m/>
    <m/>
    <m/>
    <m/>
    <m/>
    <m/>
    <m/>
    <m/>
    <m/>
    <m/>
    <m/>
    <m/>
    <m/>
    <m/>
    <m/>
    <m/>
    <m/>
    <m/>
    <m/>
    <m/>
    <m/>
    <m/>
    <m/>
    <m/>
    <m/>
    <m/>
    <m/>
    <m/>
    <m/>
    <m/>
    <m/>
    <m/>
    <m/>
    <m/>
    <m/>
    <m/>
    <m/>
    <m/>
    <m/>
    <m/>
    <m/>
    <m/>
    <m/>
    <m/>
    <m/>
    <m/>
    <m/>
    <m/>
    <m/>
    <m/>
    <m/>
    <m/>
    <m/>
    <m/>
    <m/>
    <m/>
    <m/>
    <m/>
    <m/>
    <m/>
    <m/>
    <m/>
    <m/>
    <m/>
    <m/>
    <m/>
    <m/>
    <m/>
    <m/>
    <m/>
    <m/>
    <m/>
    <m/>
    <m/>
    <m/>
    <m/>
    <m/>
    <m/>
    <m/>
    <m/>
    <m/>
    <m/>
    <m/>
    <m/>
    <m/>
    <m/>
    <m/>
    <m/>
    <m/>
    <m/>
    <m/>
    <m/>
    <m/>
    <n v="0"/>
    <n v="0"/>
    <n v="0"/>
    <n v="0"/>
    <n v="0"/>
    <n v="0"/>
    <n v="18562046"/>
    <n v="0"/>
    <m/>
    <m/>
    <m/>
    <m/>
    <m/>
    <m/>
    <m/>
    <m/>
    <m/>
    <m/>
    <m/>
    <m/>
    <m/>
    <m/>
    <m/>
    <m/>
    <m/>
    <m/>
    <m/>
    <m/>
    <m/>
    <m/>
    <m/>
    <n v="0"/>
    <n v="0"/>
    <n v="0"/>
    <m/>
    <m/>
    <m/>
    <m/>
    <m/>
    <m/>
    <m/>
    <m/>
    <m/>
    <m/>
    <m/>
    <m/>
    <m/>
    <m/>
    <m/>
    <m/>
    <m/>
    <m/>
    <m/>
    <m/>
    <m/>
    <m/>
    <m/>
    <m/>
    <m/>
    <m/>
    <m/>
    <m/>
    <m/>
    <m/>
    <m/>
    <m/>
    <m/>
    <n v="0"/>
    <n v="0"/>
    <n v="0"/>
    <n v="0"/>
    <m/>
    <m/>
    <n v="0"/>
    <n v="0"/>
    <n v="1"/>
    <n v="1"/>
    <n v="1"/>
    <m/>
    <m/>
  </r>
  <r>
    <n v="49398"/>
    <s v="August Rush"/>
    <d v="2007-11-21T00:00:00"/>
    <x v="5"/>
    <s v="T10"/>
    <n v="114"/>
    <s v="Southpaw"/>
    <x v="4"/>
    <m/>
    <x v="2"/>
    <n v="30000000"/>
    <n v="0"/>
    <m/>
    <n v="31655091"/>
    <s v="final"/>
    <n v="6.88"/>
    <n v="0"/>
    <n v="1"/>
    <n v="0"/>
    <n v="0"/>
    <s v="US"/>
    <s v="NY"/>
    <m/>
    <m/>
    <m/>
    <m/>
    <s v="Barton Lewis, Richard"/>
    <s v="Sheridan, Kirsten"/>
    <s v="Castle, Nick; Hart, James V."/>
    <s v="Allen, David H."/>
    <s v="Steinkamp, William"/>
    <s v="O'Loughlin, Alex"/>
    <s v="credited non-star"/>
    <s v="Cigarette"/>
    <s v="20-30"/>
    <s v="Male"/>
    <s v="Caucasian"/>
    <m/>
    <m/>
    <m/>
    <m/>
    <m/>
    <m/>
    <m/>
    <m/>
    <m/>
    <m/>
    <m/>
    <m/>
    <m/>
    <m/>
    <m/>
    <m/>
    <m/>
    <m/>
    <m/>
    <m/>
    <m/>
    <m/>
    <m/>
    <m/>
    <m/>
    <m/>
    <m/>
    <m/>
    <m/>
    <m/>
    <m/>
    <m/>
    <m/>
    <m/>
    <m/>
    <m/>
    <m/>
    <m/>
    <m/>
    <m/>
    <m/>
    <m/>
    <m/>
    <m/>
    <m/>
    <m/>
    <m/>
    <m/>
    <m/>
    <m/>
    <m/>
    <m/>
    <m/>
    <m/>
    <m/>
    <m/>
    <m/>
    <m/>
    <m/>
    <m/>
    <m/>
    <m/>
    <m/>
    <m/>
    <m/>
    <m/>
    <m/>
    <m/>
    <m/>
    <m/>
    <m/>
    <m/>
    <m/>
    <m/>
    <m/>
    <m/>
    <m/>
    <m/>
    <m/>
    <m/>
    <m/>
    <m/>
    <m/>
    <m/>
    <m/>
    <m/>
    <m/>
    <m/>
    <m/>
    <m/>
    <m/>
    <m/>
    <m/>
    <m/>
    <m/>
    <m/>
    <m/>
    <n v="1"/>
    <n v="0"/>
    <n v="0"/>
    <n v="0"/>
    <n v="1"/>
    <s v="1 — 9"/>
    <n v="4601031"/>
    <n v="4601031"/>
    <m/>
    <m/>
    <m/>
    <m/>
    <m/>
    <m/>
    <s v="in a photograph"/>
    <m/>
    <m/>
    <m/>
    <m/>
    <s v="California"/>
    <m/>
    <m/>
    <s v="Elsewhere in US"/>
    <m/>
    <s v="Elsewhere in US"/>
    <m/>
    <m/>
    <m/>
    <m/>
    <m/>
    <m/>
    <n v="0"/>
    <n v="1"/>
    <n v="0"/>
    <m/>
    <m/>
    <m/>
    <m/>
    <m/>
    <m/>
    <m/>
    <m/>
    <m/>
    <m/>
    <m/>
    <m/>
    <m/>
    <m/>
    <m/>
    <m/>
    <m/>
    <m/>
    <m/>
    <m/>
    <m/>
    <m/>
    <m/>
    <m/>
    <m/>
    <m/>
    <m/>
    <m/>
    <m/>
    <s v="cigarette"/>
    <m/>
    <m/>
    <s v="Neutral"/>
    <n v="2"/>
    <n v="2"/>
    <n v="4"/>
    <n v="1"/>
    <m/>
    <m/>
    <n v="0"/>
    <n v="1.28"/>
    <n v="2"/>
    <n v="1"/>
    <n v="1"/>
    <m/>
    <m/>
  </r>
  <r>
    <n v="49399"/>
    <s v="This Christmas"/>
    <d v="2007-11-21T00:00:00"/>
    <x v="5"/>
    <s v="T10"/>
    <n v="117"/>
    <s v="Rainforest"/>
    <x v="6"/>
    <m/>
    <x v="0"/>
    <n v="13000000"/>
    <n v="0"/>
    <m/>
    <n v="49121934"/>
    <s v="final"/>
    <n v="6.88"/>
    <n v="0"/>
    <n v="1"/>
    <n v="0"/>
    <n v="0"/>
    <s v="US"/>
    <s v="CA"/>
    <m/>
    <m/>
    <m/>
    <m/>
    <s v="Packer, William; Whitmore II, Preston A."/>
    <s v="Whitmore II, Preston A."/>
    <s v="Whitmore II, Preston A."/>
    <s v="Bates, Mychael"/>
    <s v="Seydor, Paul"/>
    <s v="Elba, Idris"/>
    <s v="credited non-star"/>
    <s v="Cigarette"/>
    <s v="30+"/>
    <s v="Male"/>
    <s v="African American"/>
    <m/>
    <m/>
    <s v="Non-IMDb, Extra"/>
    <s v="extra"/>
    <s v="Cigarette"/>
    <s v="20-30"/>
    <s v="Female"/>
    <s v="Caucasian"/>
    <m/>
    <m/>
    <m/>
    <m/>
    <m/>
    <m/>
    <m/>
    <m/>
    <m/>
    <m/>
    <m/>
    <m/>
    <m/>
    <m/>
    <m/>
    <m/>
    <m/>
    <m/>
    <m/>
    <m/>
    <m/>
    <m/>
    <m/>
    <m/>
    <m/>
    <m/>
    <m/>
    <m/>
    <m/>
    <m/>
    <m/>
    <m/>
    <m/>
    <m/>
    <m/>
    <m/>
    <m/>
    <m/>
    <m/>
    <m/>
    <m/>
    <m/>
    <m/>
    <m/>
    <m/>
    <m/>
    <m/>
    <m/>
    <m/>
    <m/>
    <m/>
    <m/>
    <m/>
    <m/>
    <m/>
    <m/>
    <m/>
    <m/>
    <m/>
    <m/>
    <m/>
    <m/>
    <m/>
    <m/>
    <m/>
    <m/>
    <m/>
    <m/>
    <m/>
    <m/>
    <m/>
    <m/>
    <m/>
    <m/>
    <m/>
    <m/>
    <m/>
    <m/>
    <m/>
    <m/>
    <m/>
    <m/>
    <m/>
    <m/>
    <m/>
    <m/>
    <m/>
    <m/>
    <m/>
    <n v="25"/>
    <n v="0"/>
    <n v="0"/>
    <n v="0"/>
    <n v="25"/>
    <s v="10 — 29"/>
    <n v="7139816"/>
    <n v="178495400"/>
    <s v="Bar/nightclub"/>
    <s v="Outdoors"/>
    <m/>
    <m/>
    <m/>
    <m/>
    <s v="garage at house"/>
    <s v="porch, Christmas tree lot"/>
    <s v="Non-smoking adult"/>
    <m/>
    <m/>
    <s v="California"/>
    <m/>
    <m/>
    <s v="Elsewhere in US"/>
    <m/>
    <m/>
    <m/>
    <m/>
    <m/>
    <m/>
    <m/>
    <m/>
    <n v="0"/>
    <n v="1"/>
    <n v="1"/>
    <m/>
    <m/>
    <m/>
    <m/>
    <m/>
    <m/>
    <m/>
    <m/>
    <m/>
    <m/>
    <m/>
    <m/>
    <m/>
    <m/>
    <m/>
    <m/>
    <m/>
    <s v="cigarette"/>
    <m/>
    <m/>
    <m/>
    <m/>
    <m/>
    <s v="cigarette"/>
    <s v="cigarette"/>
    <s v="cigarette"/>
    <m/>
    <m/>
    <m/>
    <m/>
    <m/>
    <m/>
    <s v="Pro"/>
    <n v="4"/>
    <n v="6"/>
    <n v="4"/>
    <n v="2"/>
    <m/>
    <m/>
    <n v="0"/>
    <n v="2.2799999999999998"/>
    <n v="3"/>
    <n v="1"/>
    <n v="1"/>
    <m/>
    <m/>
  </r>
  <r>
    <n v="49400"/>
    <s v="Hitman"/>
    <d v="2007-11-21T00:00:00"/>
    <x v="5"/>
    <s v="T10"/>
    <n v="100"/>
    <s v="Europa"/>
    <x v="5"/>
    <m/>
    <x v="1"/>
    <n v="24000000"/>
    <n v="0"/>
    <m/>
    <n v="39687528"/>
    <s v="final"/>
    <n v="6.88"/>
    <n v="0"/>
    <n v="1"/>
    <n v="0"/>
    <n v="0"/>
    <s v="Bulgaria"/>
    <m/>
    <m/>
    <m/>
    <m/>
    <m/>
    <s v="Askarieh, Adrian; Besson, Luc; Gordon, Chuck; Le Pogam, Pierre-Ange"/>
    <s v="Gens, Xavier"/>
    <s v="Woods, Skip"/>
    <s v="Nguyen, Olivier"/>
    <s v="Vareille, Antoine"/>
    <s v="Scott, Dougray"/>
    <s v="star"/>
    <s v="Cigarette"/>
    <s v="30+"/>
    <s v="Male"/>
    <s v="Caucasian"/>
    <m/>
    <s v="Good guy"/>
    <s v="Knepper, Robert"/>
    <s v="credited non-star"/>
    <s v="Cigarette"/>
    <s v="30+"/>
    <s v="Male"/>
    <s v="Caucasian"/>
    <m/>
    <s v="Bad guy"/>
    <s v="Kurylenko, Olga"/>
    <s v="credited non-star"/>
    <s v="Cigarette"/>
    <s v="20-30"/>
    <s v="Female"/>
    <s v="Caucasian"/>
    <m/>
    <s v="Good guy"/>
    <s v="Non-IMDb, Extra"/>
    <s v="extra"/>
    <s v="Cigar"/>
    <s v="30+"/>
    <s v="Male"/>
    <s v="African American"/>
    <m/>
    <s v="Bad guy"/>
    <s v="Non-IMDb, Extra"/>
    <s v="extra"/>
    <s v="Cigarette"/>
    <s v="30+"/>
    <s v="Female"/>
    <s v="Caucasian"/>
    <m/>
    <m/>
    <s v="Non-IMDb, Extra"/>
    <s v="extra"/>
    <s v="Cigarette"/>
    <s v="30+"/>
    <s v="Male"/>
    <s v="Caucasian"/>
    <m/>
    <m/>
    <m/>
    <m/>
    <m/>
    <m/>
    <m/>
    <m/>
    <m/>
    <m/>
    <m/>
    <m/>
    <m/>
    <m/>
    <m/>
    <m/>
    <m/>
    <m/>
    <m/>
    <m/>
    <m/>
    <m/>
    <m/>
    <m/>
    <m/>
    <m/>
    <m/>
    <m/>
    <m/>
    <m/>
    <m/>
    <m/>
    <m/>
    <m/>
    <m/>
    <m/>
    <m/>
    <m/>
    <m/>
    <m/>
    <m/>
    <m/>
    <m/>
    <m/>
    <m/>
    <m/>
    <m/>
    <m/>
    <m/>
    <m/>
    <m/>
    <m/>
    <m/>
    <m/>
    <m/>
    <m/>
    <m/>
    <n v="42"/>
    <n v="3"/>
    <n v="0"/>
    <n v="0"/>
    <n v="45"/>
    <s v="30 — 49"/>
    <n v="5768536"/>
    <n v="259584120"/>
    <s v="Workplace"/>
    <s v="Restaurant"/>
    <s v="Bar/nightclub"/>
    <s v="Hotel/motel"/>
    <s v="Outdoors"/>
    <m/>
    <m/>
    <s v="street, front of church"/>
    <s v="Non-smoking adult"/>
    <m/>
    <m/>
    <s v="Outside of US"/>
    <m/>
    <m/>
    <m/>
    <m/>
    <m/>
    <m/>
    <m/>
    <m/>
    <m/>
    <m/>
    <m/>
    <n v="1"/>
    <n v="2"/>
    <n v="3"/>
    <m/>
    <m/>
    <m/>
    <m/>
    <m/>
    <m/>
    <m/>
    <m/>
    <m/>
    <m/>
    <m/>
    <m/>
    <m/>
    <m/>
    <m/>
    <m/>
    <m/>
    <s v="cigarette"/>
    <m/>
    <m/>
    <s v="cigarette; cigar"/>
    <m/>
    <m/>
    <s v="cigarette"/>
    <s v="cigarette"/>
    <m/>
    <s v="cigarette"/>
    <s v="cigar"/>
    <m/>
    <m/>
    <m/>
    <m/>
    <s v="Pro"/>
    <n v="6"/>
    <n v="6"/>
    <n v="6"/>
    <n v="3"/>
    <m/>
    <m/>
    <n v="0"/>
    <n v="3"/>
    <n v="4"/>
    <n v="1"/>
    <n v="1"/>
    <m/>
    <m/>
  </r>
  <r>
    <n v="49401"/>
    <s v="Mist, The"/>
    <d v="2007-11-21T00:00:00"/>
    <x v="5"/>
    <s v="T10"/>
    <n v="127"/>
    <s v="Weinstein"/>
    <x v="0"/>
    <s v="MGM"/>
    <x v="1"/>
    <n v="18000000"/>
    <n v="0"/>
    <m/>
    <n v="25592632"/>
    <s v="final"/>
    <n v="6.88"/>
    <n v="0"/>
    <n v="1"/>
    <n v="0"/>
    <n v="0"/>
    <s v="US"/>
    <s v="LA"/>
    <m/>
    <m/>
    <m/>
    <m/>
    <s v="Darabont, Frank; Glotzer, Liz"/>
    <s v="Darabont, Frank"/>
    <s v="Darabont, Frank"/>
    <s v="Farley, Maureen"/>
    <s v="Via, Hunter M."/>
    <s v="Witwer, Sam"/>
    <s v="credited non-star"/>
    <s v="Cigarette"/>
    <s v="20-30"/>
    <s v="Male"/>
    <s v="Caucasian"/>
    <m/>
    <s v="Good guy"/>
    <m/>
    <m/>
    <m/>
    <m/>
    <m/>
    <m/>
    <m/>
    <m/>
    <m/>
    <m/>
    <m/>
    <m/>
    <m/>
    <m/>
    <m/>
    <m/>
    <m/>
    <m/>
    <m/>
    <m/>
    <m/>
    <m/>
    <m/>
    <m/>
    <m/>
    <m/>
    <m/>
    <m/>
    <m/>
    <m/>
    <m/>
    <m/>
    <m/>
    <m/>
    <m/>
    <m/>
    <m/>
    <m/>
    <m/>
    <m/>
    <m/>
    <m/>
    <m/>
    <m/>
    <m/>
    <m/>
    <m/>
    <m/>
    <m/>
    <m/>
    <m/>
    <m/>
    <m/>
    <m/>
    <m/>
    <m/>
    <m/>
    <m/>
    <m/>
    <m/>
    <m/>
    <m/>
    <m/>
    <m/>
    <m/>
    <m/>
    <m/>
    <m/>
    <m/>
    <m/>
    <m/>
    <m/>
    <m/>
    <m/>
    <m/>
    <m/>
    <m/>
    <m/>
    <m/>
    <m/>
    <m/>
    <s v="Marlboro"/>
    <s v="Marlboro"/>
    <s v="No actor use"/>
    <s v="Cigarette pack/smokeless container"/>
    <m/>
    <m/>
    <m/>
    <m/>
    <m/>
    <m/>
    <m/>
    <m/>
    <m/>
    <m/>
    <n v="2"/>
    <n v="0"/>
    <n v="0"/>
    <n v="0"/>
    <n v="2"/>
    <s v="1 — 9"/>
    <n v="3719859"/>
    <n v="7439718"/>
    <m/>
    <m/>
    <m/>
    <m/>
    <m/>
    <m/>
    <s v="trapped inside a store"/>
    <m/>
    <s v="Designated non-smoking area"/>
    <m/>
    <m/>
    <s v="Elsewhere in US"/>
    <m/>
    <m/>
    <m/>
    <m/>
    <m/>
    <m/>
    <m/>
    <m/>
    <m/>
    <m/>
    <m/>
    <n v="0"/>
    <n v="1"/>
    <n v="0"/>
    <s v="No smoking sign"/>
    <m/>
    <m/>
    <m/>
    <m/>
    <m/>
    <m/>
    <m/>
    <m/>
    <m/>
    <m/>
    <m/>
    <m/>
    <m/>
    <m/>
    <m/>
    <m/>
    <m/>
    <m/>
    <m/>
    <m/>
    <m/>
    <m/>
    <m/>
    <s v="cigarette"/>
    <m/>
    <m/>
    <m/>
    <m/>
    <m/>
    <m/>
    <m/>
    <s v="Pro"/>
    <n v="2"/>
    <n v="6"/>
    <n v="4"/>
    <n v="2"/>
    <s v="Specific brand, tobacco use in designated non-smoking area"/>
    <s v="specific brand depiction"/>
    <n v="0"/>
    <n v="2"/>
    <n v="6"/>
    <n v="1"/>
    <n v="1"/>
    <m/>
    <m/>
  </r>
  <r>
    <n v="49402"/>
    <s v="Awake"/>
    <d v="2007-11-30T00:00:00"/>
    <x v="5"/>
    <s v="T10"/>
    <n v="84"/>
    <s v="GreeneStreet"/>
    <x v="0"/>
    <s v="Weinstein"/>
    <x v="1"/>
    <n v="8600000"/>
    <n v="0"/>
    <m/>
    <n v="14373825"/>
    <s v="final"/>
    <n v="6.88"/>
    <n v="0"/>
    <n v="1"/>
    <n v="0"/>
    <n v="0"/>
    <s v="US"/>
    <s v="NY"/>
    <m/>
    <m/>
    <m/>
    <m/>
    <s v="Kilot, Jason; Penotti, John"/>
    <s v="Harold, Joby"/>
    <s v="Harold, Joby"/>
    <s v="Roffman, Adam"/>
    <s v="McKay, Craig"/>
    <s v="Christensen, Hayden"/>
    <s v="star"/>
    <s v="Cigarette"/>
    <s v="20-30"/>
    <s v="Male"/>
    <s v="Caucasian"/>
    <m/>
    <s v="Good guy"/>
    <s v="Olin, Lena"/>
    <s v="credited non-star"/>
    <s v="Cigarette"/>
    <s v="30+"/>
    <s v="Female"/>
    <s v="Caucasian"/>
    <m/>
    <s v="Good guy"/>
    <m/>
    <m/>
    <m/>
    <m/>
    <m/>
    <m/>
    <m/>
    <m/>
    <m/>
    <m/>
    <m/>
    <m/>
    <m/>
    <m/>
    <m/>
    <m/>
    <m/>
    <m/>
    <m/>
    <m/>
    <m/>
    <m/>
    <m/>
    <m/>
    <m/>
    <m/>
    <m/>
    <m/>
    <m/>
    <m/>
    <m/>
    <m/>
    <m/>
    <m/>
    <m/>
    <m/>
    <m/>
    <m/>
    <m/>
    <m/>
    <m/>
    <m/>
    <m/>
    <m/>
    <m/>
    <m/>
    <m/>
    <m/>
    <m/>
    <m/>
    <m/>
    <m/>
    <m/>
    <m/>
    <m/>
    <m/>
    <m/>
    <m/>
    <m/>
    <m/>
    <m/>
    <m/>
    <m/>
    <m/>
    <m/>
    <m/>
    <m/>
    <m/>
    <m/>
    <m/>
    <m/>
    <m/>
    <m/>
    <m/>
    <m/>
    <m/>
    <m/>
    <m/>
    <m/>
    <m/>
    <m/>
    <m/>
    <m/>
    <m/>
    <m/>
    <m/>
    <m/>
    <n v="14"/>
    <n v="0"/>
    <n v="0"/>
    <n v="0"/>
    <n v="14"/>
    <s v="10 — 29"/>
    <n v="2089219"/>
    <n v="29249066"/>
    <s v="Home"/>
    <m/>
    <m/>
    <m/>
    <m/>
    <m/>
    <m/>
    <m/>
    <m/>
    <m/>
    <m/>
    <s v="Elsewhere in US"/>
    <m/>
    <m/>
    <m/>
    <m/>
    <m/>
    <m/>
    <m/>
    <m/>
    <m/>
    <m/>
    <m/>
    <n v="1"/>
    <n v="1"/>
    <n v="0"/>
    <s v="No smoking sign"/>
    <m/>
    <m/>
    <m/>
    <s v="Comment by actor/actress"/>
    <s v="Jessica to Hayden: You shouldn't smoke these things, they're bad for you. This scene is replayed so the message is heard twice"/>
    <m/>
    <s v="Health of Smoker"/>
    <s v="Visual clue"/>
    <m/>
    <s v="No smoking sign in hospital shown 10+ times and very large sign."/>
    <m/>
    <m/>
    <m/>
    <m/>
    <m/>
    <m/>
    <m/>
    <m/>
    <m/>
    <m/>
    <m/>
    <m/>
    <m/>
    <m/>
    <s v="cigarette"/>
    <m/>
    <m/>
    <m/>
    <m/>
    <m/>
    <m/>
    <s v="Balanced"/>
    <n v="4"/>
    <n v="4"/>
    <n v="6"/>
    <n v="3"/>
    <m/>
    <m/>
    <n v="0"/>
    <n v="2.42"/>
    <n v="3"/>
    <n v="1"/>
    <n v="1"/>
    <m/>
    <s v="Seems as though the filmmakers use cigarettes to symbolize death as the only time they are smoked is when a person is having an out of body experience and is dying."/>
  </r>
  <r>
    <n v="49413"/>
    <s v="Juno"/>
    <d v="2007-12-05T00:00:00"/>
    <x v="5"/>
    <s v="T10"/>
    <n v="92"/>
    <s v="Mandate"/>
    <x v="5"/>
    <m/>
    <x v="0"/>
    <n v="7500000"/>
    <n v="0"/>
    <m/>
    <n v="143492840"/>
    <s v="final"/>
    <n v="6.88"/>
    <n v="0"/>
    <n v="1"/>
    <n v="0"/>
    <n v="0"/>
    <s v="CAN"/>
    <m/>
    <s v="BC"/>
    <m/>
    <m/>
    <m/>
    <s v="Halfon, Lianne; Malkovich, John; Novick, Mason"/>
    <s v="Reitman, Jason"/>
    <s v="Cody, Diablo"/>
    <s v="Cram, Alex"/>
    <s v="Glauberman, Dana E."/>
    <s v="Page, Ellen"/>
    <s v="star"/>
    <s v="Pipe"/>
    <s v="Teen"/>
    <s v="Female"/>
    <s v="Caucasian"/>
    <m/>
    <s v="Good guy"/>
    <m/>
    <m/>
    <m/>
    <m/>
    <m/>
    <m/>
    <m/>
    <m/>
    <m/>
    <m/>
    <m/>
    <m/>
    <m/>
    <m/>
    <m/>
    <m/>
    <m/>
    <m/>
    <m/>
    <m/>
    <m/>
    <m/>
    <m/>
    <m/>
    <m/>
    <m/>
    <m/>
    <m/>
    <m/>
    <m/>
    <m/>
    <m/>
    <m/>
    <m/>
    <m/>
    <m/>
    <m/>
    <m/>
    <m/>
    <m/>
    <m/>
    <m/>
    <m/>
    <m/>
    <m/>
    <m/>
    <m/>
    <m/>
    <m/>
    <m/>
    <m/>
    <m/>
    <m/>
    <m/>
    <m/>
    <m/>
    <m/>
    <m/>
    <m/>
    <m/>
    <m/>
    <m/>
    <m/>
    <m/>
    <m/>
    <m/>
    <m/>
    <m/>
    <m/>
    <m/>
    <m/>
    <m/>
    <m/>
    <m/>
    <m/>
    <m/>
    <m/>
    <m/>
    <m/>
    <m/>
    <m/>
    <m/>
    <m/>
    <m/>
    <m/>
    <m/>
    <m/>
    <m/>
    <m/>
    <m/>
    <m/>
    <m/>
    <m/>
    <m/>
    <m/>
    <n v="0"/>
    <n v="0"/>
    <n v="18"/>
    <n v="0"/>
    <n v="18"/>
    <s v="10 — 29"/>
    <n v="20856517"/>
    <n v="375417306"/>
    <s v="Outdoors"/>
    <m/>
    <m/>
    <m/>
    <m/>
    <m/>
    <m/>
    <s v="in front of house, park"/>
    <m/>
    <m/>
    <m/>
    <m/>
    <m/>
    <m/>
    <m/>
    <m/>
    <m/>
    <m/>
    <m/>
    <m/>
    <m/>
    <m/>
    <m/>
    <n v="1"/>
    <n v="0"/>
    <n v="0"/>
    <s v="No smoking sign"/>
    <m/>
    <m/>
    <m/>
    <m/>
    <m/>
    <m/>
    <m/>
    <m/>
    <m/>
    <m/>
    <m/>
    <m/>
    <m/>
    <m/>
    <m/>
    <m/>
    <m/>
    <m/>
    <m/>
    <m/>
    <m/>
    <s v="pipe"/>
    <m/>
    <m/>
    <m/>
    <m/>
    <m/>
    <m/>
    <m/>
    <m/>
    <m/>
    <s v="Pro"/>
    <n v="4"/>
    <n v="6"/>
    <n v="6"/>
    <n v="0"/>
    <m/>
    <s v="minor"/>
    <n v="0"/>
    <n v="2.2799999999999998"/>
    <n v="6"/>
    <n v="1"/>
    <n v="1"/>
    <m/>
    <s v="Juno (Ellen Page) as a pregnant 16 year old holds a pipe but doesn't smoke it. Due to amount of depiction incidents TUTD included them in research."/>
  </r>
  <r>
    <n v="49403"/>
    <s v="Golden Compass, The"/>
    <d v="2007-12-07T00:00:00"/>
    <x v="5"/>
    <s v="T10"/>
    <n v="113"/>
    <s v="Ingenious"/>
    <x v="4"/>
    <m/>
    <x v="0"/>
    <n v="180000000"/>
    <n v="0"/>
    <m/>
    <n v="70083519"/>
    <s v="final"/>
    <n v="6.88"/>
    <n v="0"/>
    <n v="0"/>
    <n v="0"/>
    <n v="0"/>
    <s v="UK"/>
    <m/>
    <m/>
    <m/>
    <m/>
    <m/>
    <s v="Carraro, Bill; Forte, Deborah"/>
    <s v="Weitz, Chris"/>
    <s v="Weitz, Chris"/>
    <s v="Gibbs, Barry"/>
    <s v="Honess, Peter"/>
    <m/>
    <m/>
    <m/>
    <m/>
    <m/>
    <m/>
    <m/>
    <m/>
    <m/>
    <m/>
    <m/>
    <m/>
    <m/>
    <m/>
    <m/>
    <m/>
    <m/>
    <m/>
    <m/>
    <m/>
    <m/>
    <m/>
    <m/>
    <m/>
    <m/>
    <m/>
    <m/>
    <m/>
    <m/>
    <m/>
    <m/>
    <m/>
    <m/>
    <m/>
    <m/>
    <m/>
    <m/>
    <m/>
    <m/>
    <m/>
    <m/>
    <m/>
    <m/>
    <m/>
    <m/>
    <m/>
    <m/>
    <m/>
    <m/>
    <m/>
    <m/>
    <m/>
    <m/>
    <m/>
    <m/>
    <m/>
    <m/>
    <m/>
    <m/>
    <m/>
    <m/>
    <m/>
    <m/>
    <m/>
    <m/>
    <m/>
    <m/>
    <m/>
    <m/>
    <m/>
    <m/>
    <m/>
    <m/>
    <m/>
    <m/>
    <m/>
    <m/>
    <m/>
    <m/>
    <m/>
    <m/>
    <m/>
    <m/>
    <m/>
    <m/>
    <m/>
    <m/>
    <m/>
    <m/>
    <m/>
    <m/>
    <m/>
    <m/>
    <m/>
    <m/>
    <m/>
    <m/>
    <m/>
    <m/>
    <m/>
    <m/>
    <m/>
    <m/>
    <n v="0"/>
    <n v="0"/>
    <n v="0"/>
    <n v="0"/>
    <n v="0"/>
    <n v="0"/>
    <n v="10186558"/>
    <n v="0"/>
    <m/>
    <m/>
    <m/>
    <m/>
    <m/>
    <m/>
    <m/>
    <m/>
    <m/>
    <m/>
    <m/>
    <m/>
    <m/>
    <m/>
    <m/>
    <m/>
    <m/>
    <m/>
    <m/>
    <m/>
    <m/>
    <m/>
    <m/>
    <n v="0"/>
    <n v="0"/>
    <n v="0"/>
    <m/>
    <m/>
    <m/>
    <m/>
    <m/>
    <m/>
    <m/>
    <m/>
    <m/>
    <m/>
    <m/>
    <m/>
    <m/>
    <m/>
    <m/>
    <m/>
    <m/>
    <m/>
    <m/>
    <m/>
    <m/>
    <m/>
    <m/>
    <m/>
    <m/>
    <m/>
    <m/>
    <m/>
    <m/>
    <m/>
    <m/>
    <m/>
    <m/>
    <n v="0"/>
    <n v="0"/>
    <n v="0"/>
    <n v="0"/>
    <m/>
    <m/>
    <n v="0"/>
    <n v="0"/>
    <n v="1"/>
    <n v="1"/>
    <n v="1"/>
    <m/>
    <m/>
  </r>
  <r>
    <n v="49407"/>
    <s v="Atonement"/>
    <d v="2007-12-07T00:00:00"/>
    <x v="5"/>
    <s v="T10"/>
    <n v="130"/>
    <s v="Working Title"/>
    <x v="2"/>
    <m/>
    <x v="1"/>
    <n v="30000000"/>
    <n v="0"/>
    <m/>
    <n v="50921738"/>
    <s v="final"/>
    <n v="6.88"/>
    <n v="0"/>
    <n v="1"/>
    <n v="0"/>
    <n v="0"/>
    <s v="UK"/>
    <m/>
    <m/>
    <m/>
    <m/>
    <m/>
    <s v="Bevan, Tim; Fellner, Eric"/>
    <s v="Wright, Joe"/>
    <s v="Hampton, Christopher"/>
    <s v="MacPherson, Rob"/>
    <s v="Tothill, Paul"/>
    <s v="McAvoy, James"/>
    <s v="star"/>
    <s v="Cigarette"/>
    <s v="20-30"/>
    <s v="Male"/>
    <s v="Caucasian"/>
    <m/>
    <s v="Good guy"/>
    <s v="Knightley, Keira"/>
    <s v="star"/>
    <s v="Cigarette"/>
    <s v="20-30"/>
    <s v="Female"/>
    <s v="Caucasian"/>
    <m/>
    <s v="Good guy"/>
    <s v="Cumberbatch, Benedict"/>
    <s v="credited non-star"/>
    <s v="Cigarette"/>
    <s v="20-30"/>
    <s v="Male"/>
    <s v="Caucasian"/>
    <m/>
    <s v="Bad guy"/>
    <s v="Walter, Harriet"/>
    <s v="credited non-star"/>
    <s v="Cigarette"/>
    <s v="30+"/>
    <s v="Female"/>
    <s v="Caucasian"/>
    <m/>
    <s v="Good guy"/>
    <s v="Garai, Romola"/>
    <s v="credited non-star"/>
    <s v="Cigarette"/>
    <s v="Teen"/>
    <s v="Female"/>
    <s v="Caucasian"/>
    <m/>
    <m/>
    <s v="Duncan, Michelle"/>
    <s v="credited non-star"/>
    <s v="Cigarette"/>
    <s v="Teen"/>
    <s v="Female"/>
    <s v="Caucasian"/>
    <m/>
    <m/>
    <s v="Mays, Daniel"/>
    <s v="credited non-star"/>
    <s v="Cigarette"/>
    <s v="20-30"/>
    <s v="Male"/>
    <s v="Caucasian"/>
    <m/>
    <m/>
    <s v="Anozie, Nonso"/>
    <s v="credited non-star"/>
    <s v="Cigarette"/>
    <s v="20-30"/>
    <s v="Male"/>
    <s v="African American"/>
    <m/>
    <m/>
    <s v="Non-IMDb, Extra"/>
    <s v="extra"/>
    <s v="Cigarette"/>
    <s v="20-30"/>
    <s v="Male"/>
    <s v="Caucasian"/>
    <m/>
    <m/>
    <s v="Non-IMDb, Extra"/>
    <s v="extra"/>
    <s v="Cigarette"/>
    <s v="20-30"/>
    <s v="Male"/>
    <m/>
    <m/>
    <m/>
    <s v="Non-IMDb, Extra"/>
    <s v="extra"/>
    <s v="Cigarette"/>
    <s v="20-30"/>
    <s v="Male"/>
    <s v="Caucasian"/>
    <m/>
    <m/>
    <m/>
    <m/>
    <m/>
    <m/>
    <m/>
    <m/>
    <m/>
    <m/>
    <m/>
    <m/>
    <m/>
    <m/>
    <m/>
    <m/>
    <m/>
    <n v="106"/>
    <n v="0"/>
    <n v="0"/>
    <n v="0"/>
    <n v="106"/>
    <s v="50+"/>
    <n v="7401415"/>
    <n v="784549990"/>
    <s v="Home"/>
    <s v="Workplace"/>
    <s v="Restaurant"/>
    <s v="Vehicle"/>
    <s v="Bar/nightclub"/>
    <s v="Outdoors"/>
    <m/>
    <s v="beach, pool, battlefield, street"/>
    <s v="Non-smoking adult"/>
    <m/>
    <m/>
    <s v="Outside of US"/>
    <m/>
    <m/>
    <m/>
    <m/>
    <m/>
    <m/>
    <m/>
    <m/>
    <m/>
    <m/>
    <m/>
    <n v="2"/>
    <n v="6"/>
    <n v="3"/>
    <m/>
    <m/>
    <m/>
    <m/>
    <m/>
    <m/>
    <m/>
    <m/>
    <m/>
    <m/>
    <m/>
    <m/>
    <m/>
    <m/>
    <m/>
    <m/>
    <m/>
    <m/>
    <m/>
    <m/>
    <s v="cigarette"/>
    <m/>
    <m/>
    <m/>
    <s v="cigarette"/>
    <s v="cigarette"/>
    <s v="cigarette"/>
    <m/>
    <m/>
    <m/>
    <s v="cigarette"/>
    <s v="Part of culture"/>
    <s v="Pro"/>
    <n v="6"/>
    <n v="6"/>
    <n v="6"/>
    <n v="3"/>
    <m/>
    <s v="minor"/>
    <n v="0"/>
    <n v="3"/>
    <n v="6"/>
    <n v="1"/>
    <n v="1"/>
    <m/>
    <m/>
  </r>
  <r>
    <n v="49405"/>
    <s v="Perfect Holiday, The"/>
    <d v="2007-12-12T00:00:00"/>
    <x v="5"/>
    <s v="T10"/>
    <n v="96"/>
    <s v="Destination"/>
    <x v="0"/>
    <s v="Yari"/>
    <x v="2"/>
    <n v="0"/>
    <n v="0"/>
    <m/>
    <n v="5809663"/>
    <s v="final"/>
    <n v="6.88"/>
    <n v="0"/>
    <n v="0"/>
    <n v="0"/>
    <n v="0"/>
    <s v="US"/>
    <s v="NJ"/>
    <m/>
    <m/>
    <m/>
    <m/>
    <s v="Compere, Shakim; Dagfinnsson, Leifur B.; Elliott, Mike; Genier, Joseph P.; Latifah, Queen; Peart, Marvin"/>
    <s v="Rivera, Lance"/>
    <s v="Rivera, Lance; Calixte, Marc; Mauldin, Nat; Stein, Jeff"/>
    <s v="Fisher, Yolan"/>
    <s v="Trejo, Paul"/>
    <m/>
    <m/>
    <m/>
    <m/>
    <m/>
    <m/>
    <m/>
    <m/>
    <m/>
    <m/>
    <m/>
    <m/>
    <m/>
    <m/>
    <m/>
    <m/>
    <m/>
    <m/>
    <m/>
    <m/>
    <m/>
    <m/>
    <m/>
    <m/>
    <m/>
    <m/>
    <m/>
    <m/>
    <m/>
    <m/>
    <m/>
    <m/>
    <m/>
    <m/>
    <m/>
    <m/>
    <m/>
    <m/>
    <m/>
    <m/>
    <m/>
    <m/>
    <m/>
    <m/>
    <m/>
    <m/>
    <m/>
    <m/>
    <m/>
    <m/>
    <m/>
    <m/>
    <m/>
    <m/>
    <m/>
    <m/>
    <m/>
    <m/>
    <m/>
    <m/>
    <m/>
    <m/>
    <m/>
    <m/>
    <m/>
    <m/>
    <m/>
    <m/>
    <m/>
    <m/>
    <m/>
    <m/>
    <m/>
    <m/>
    <m/>
    <m/>
    <m/>
    <m/>
    <m/>
    <m/>
    <m/>
    <m/>
    <m/>
    <m/>
    <m/>
    <m/>
    <m/>
    <m/>
    <m/>
    <m/>
    <m/>
    <m/>
    <m/>
    <m/>
    <m/>
    <m/>
    <m/>
    <m/>
    <m/>
    <m/>
    <m/>
    <m/>
    <m/>
    <n v="0"/>
    <n v="0"/>
    <n v="0"/>
    <n v="0"/>
    <n v="0"/>
    <n v="0"/>
    <n v="844428"/>
    <n v="0"/>
    <m/>
    <m/>
    <m/>
    <m/>
    <m/>
    <m/>
    <m/>
    <m/>
    <m/>
    <m/>
    <m/>
    <m/>
    <m/>
    <m/>
    <m/>
    <m/>
    <m/>
    <m/>
    <m/>
    <m/>
    <m/>
    <m/>
    <m/>
    <n v="0"/>
    <n v="0"/>
    <n v="0"/>
    <m/>
    <m/>
    <m/>
    <m/>
    <m/>
    <m/>
    <m/>
    <m/>
    <m/>
    <m/>
    <m/>
    <m/>
    <m/>
    <m/>
    <m/>
    <m/>
    <m/>
    <m/>
    <m/>
    <m/>
    <m/>
    <m/>
    <m/>
    <m/>
    <m/>
    <m/>
    <m/>
    <m/>
    <m/>
    <m/>
    <m/>
    <m/>
    <m/>
    <n v="0"/>
    <n v="0"/>
    <n v="0"/>
    <n v="0"/>
    <m/>
    <m/>
    <n v="0"/>
    <n v="0"/>
    <n v="1"/>
    <n v="1"/>
    <n v="1"/>
    <m/>
    <m/>
  </r>
  <r>
    <n v="49404"/>
    <s v="I Am Legend"/>
    <d v="2007-12-14T00:00:00"/>
    <x v="5"/>
    <s v="T10"/>
    <n v="100"/>
    <s v="Heyday"/>
    <x v="4"/>
    <m/>
    <x v="0"/>
    <n v="150000000"/>
    <n v="0"/>
    <m/>
    <n v="256386216"/>
    <s v="final"/>
    <n v="6.88"/>
    <n v="0"/>
    <n v="0"/>
    <n v="0"/>
    <n v="0"/>
    <s v="US"/>
    <s v="NY"/>
    <m/>
    <m/>
    <m/>
    <m/>
    <s v="Heyman, David; Goldsman, Akiva; Moritz, Neal H.; Heyman, David"/>
    <s v="Lawrence, Francis"/>
    <s v="Protosevich, Mark; Goldsman, Akiva"/>
    <s v="Lasowitz, Martin"/>
    <s v="Wahrman, Wayne"/>
    <m/>
    <m/>
    <m/>
    <m/>
    <m/>
    <m/>
    <m/>
    <m/>
    <m/>
    <m/>
    <m/>
    <m/>
    <m/>
    <m/>
    <m/>
    <m/>
    <m/>
    <m/>
    <m/>
    <m/>
    <m/>
    <m/>
    <m/>
    <m/>
    <m/>
    <m/>
    <m/>
    <m/>
    <m/>
    <m/>
    <m/>
    <m/>
    <m/>
    <m/>
    <m/>
    <m/>
    <m/>
    <m/>
    <m/>
    <m/>
    <m/>
    <m/>
    <m/>
    <m/>
    <m/>
    <m/>
    <m/>
    <m/>
    <m/>
    <m/>
    <m/>
    <m/>
    <m/>
    <m/>
    <m/>
    <m/>
    <m/>
    <m/>
    <m/>
    <m/>
    <m/>
    <m/>
    <m/>
    <m/>
    <m/>
    <m/>
    <m/>
    <m/>
    <m/>
    <m/>
    <m/>
    <m/>
    <m/>
    <m/>
    <m/>
    <m/>
    <m/>
    <m/>
    <m/>
    <m/>
    <m/>
    <m/>
    <m/>
    <m/>
    <m/>
    <m/>
    <m/>
    <m/>
    <m/>
    <m/>
    <m/>
    <m/>
    <m/>
    <m/>
    <m/>
    <m/>
    <m/>
    <m/>
    <m/>
    <m/>
    <m/>
    <m/>
    <m/>
    <n v="0"/>
    <n v="0"/>
    <n v="0"/>
    <n v="0"/>
    <n v="0"/>
    <n v="0"/>
    <n v="37265438"/>
    <n v="0"/>
    <m/>
    <m/>
    <m/>
    <m/>
    <m/>
    <m/>
    <m/>
    <m/>
    <m/>
    <m/>
    <m/>
    <m/>
    <m/>
    <m/>
    <m/>
    <m/>
    <m/>
    <m/>
    <m/>
    <m/>
    <m/>
    <m/>
    <m/>
    <n v="0"/>
    <n v="0"/>
    <n v="0"/>
    <m/>
    <m/>
    <m/>
    <m/>
    <m/>
    <m/>
    <m/>
    <m/>
    <m/>
    <m/>
    <m/>
    <m/>
    <m/>
    <m/>
    <m/>
    <m/>
    <m/>
    <m/>
    <m/>
    <m/>
    <m/>
    <m/>
    <m/>
    <m/>
    <m/>
    <m/>
    <m/>
    <m/>
    <m/>
    <m/>
    <m/>
    <m/>
    <m/>
    <n v="0"/>
    <n v="0"/>
    <n v="0"/>
    <n v="0"/>
    <m/>
    <m/>
    <n v="0"/>
    <n v="0"/>
    <n v="1"/>
    <n v="1"/>
    <n v="1"/>
    <m/>
    <m/>
  </r>
  <r>
    <n v="49406"/>
    <s v="Alvin and the Chipmunks"/>
    <d v="2007-12-14T00:00:00"/>
    <x v="5"/>
    <s v="T10"/>
    <n v="90"/>
    <s v="Regency"/>
    <x v="5"/>
    <m/>
    <x v="2"/>
    <n v="60000000"/>
    <n v="0"/>
    <m/>
    <n v="217326336"/>
    <s v="final"/>
    <n v="6.88"/>
    <n v="0"/>
    <n v="0"/>
    <n v="0"/>
    <n v="0"/>
    <s v="US"/>
    <s v="CA"/>
    <m/>
    <m/>
    <m/>
    <m/>
    <s v="Bagdasarian, Jr., Ross; Karman, Janice"/>
    <s v="Hill, Tim"/>
    <s v="Vitti, Jon; McRobb, Will; Viscardi, Chris"/>
    <s v="Ferry, Emily"/>
    <s v="Berger, Peter E."/>
    <m/>
    <m/>
    <m/>
    <m/>
    <m/>
    <m/>
    <m/>
    <m/>
    <m/>
    <m/>
    <m/>
    <m/>
    <m/>
    <m/>
    <m/>
    <m/>
    <m/>
    <m/>
    <m/>
    <m/>
    <m/>
    <m/>
    <m/>
    <m/>
    <m/>
    <m/>
    <m/>
    <m/>
    <m/>
    <m/>
    <m/>
    <m/>
    <m/>
    <m/>
    <m/>
    <m/>
    <m/>
    <m/>
    <m/>
    <m/>
    <m/>
    <m/>
    <m/>
    <m/>
    <m/>
    <m/>
    <m/>
    <m/>
    <m/>
    <m/>
    <m/>
    <m/>
    <m/>
    <m/>
    <m/>
    <m/>
    <m/>
    <m/>
    <m/>
    <m/>
    <m/>
    <m/>
    <m/>
    <m/>
    <m/>
    <m/>
    <m/>
    <m/>
    <m/>
    <m/>
    <m/>
    <m/>
    <m/>
    <m/>
    <m/>
    <m/>
    <m/>
    <m/>
    <m/>
    <m/>
    <m/>
    <m/>
    <m/>
    <m/>
    <m/>
    <m/>
    <m/>
    <m/>
    <m/>
    <m/>
    <m/>
    <m/>
    <m/>
    <m/>
    <m/>
    <m/>
    <m/>
    <m/>
    <m/>
    <m/>
    <m/>
    <m/>
    <m/>
    <n v="0"/>
    <n v="0"/>
    <n v="0"/>
    <n v="0"/>
    <n v="0"/>
    <n v="0"/>
    <n v="31588130"/>
    <n v="0"/>
    <m/>
    <m/>
    <m/>
    <m/>
    <m/>
    <m/>
    <m/>
    <m/>
    <m/>
    <m/>
    <m/>
    <m/>
    <m/>
    <m/>
    <m/>
    <m/>
    <m/>
    <m/>
    <m/>
    <m/>
    <m/>
    <m/>
    <m/>
    <n v="0"/>
    <n v="0"/>
    <n v="0"/>
    <m/>
    <m/>
    <m/>
    <m/>
    <m/>
    <m/>
    <m/>
    <m/>
    <m/>
    <m/>
    <m/>
    <m/>
    <m/>
    <m/>
    <m/>
    <m/>
    <m/>
    <m/>
    <m/>
    <m/>
    <m/>
    <m/>
    <m/>
    <m/>
    <m/>
    <m/>
    <m/>
    <m/>
    <m/>
    <m/>
    <m/>
    <m/>
    <m/>
    <n v="0"/>
    <n v="0"/>
    <n v="0"/>
    <n v="0"/>
    <m/>
    <m/>
    <n v="0"/>
    <n v="0"/>
    <n v="1"/>
    <n v="1"/>
    <n v="1"/>
    <m/>
    <m/>
  </r>
  <r>
    <n v="49408"/>
    <s v="National Treasure: Book of Secrets"/>
    <d v="2007-12-21T00:00:00"/>
    <x v="5"/>
    <s v="T10"/>
    <n v="124"/>
    <s v="Bruckheimer"/>
    <x v="1"/>
    <m/>
    <x v="2"/>
    <n v="130000000"/>
    <n v="0"/>
    <m/>
    <n v="219961501"/>
    <s v="final"/>
    <n v="6.88"/>
    <n v="0"/>
    <n v="1"/>
    <n v="0"/>
    <n v="0"/>
    <s v="US"/>
    <s v="CA"/>
    <m/>
    <s v="VAR"/>
    <m/>
    <m/>
    <s v="Bruckheimer, Jerry; Turteltaub, Jon"/>
    <s v="Turteltaub, Jon"/>
    <s v="Wibberley, Cormac; Wibberley, Marianne"/>
    <s v="Balfour, David"/>
    <s v="Goldenberg, William"/>
    <s v="Non-IMDb, Extra"/>
    <s v="extra"/>
    <s v="Pipe"/>
    <s v="30+"/>
    <s v="Male"/>
    <s v="Caucasian"/>
    <m/>
    <m/>
    <m/>
    <m/>
    <m/>
    <m/>
    <m/>
    <m/>
    <m/>
    <m/>
    <m/>
    <m/>
    <m/>
    <m/>
    <m/>
    <m/>
    <m/>
    <m/>
    <m/>
    <m/>
    <m/>
    <m/>
    <m/>
    <m/>
    <m/>
    <m/>
    <m/>
    <m/>
    <m/>
    <m/>
    <m/>
    <m/>
    <m/>
    <m/>
    <m/>
    <m/>
    <m/>
    <m/>
    <m/>
    <m/>
    <m/>
    <m/>
    <m/>
    <m/>
    <m/>
    <m/>
    <m/>
    <m/>
    <m/>
    <m/>
    <m/>
    <m/>
    <m/>
    <m/>
    <m/>
    <m/>
    <m/>
    <m/>
    <m/>
    <m/>
    <m/>
    <m/>
    <m/>
    <m/>
    <m/>
    <m/>
    <m/>
    <m/>
    <m/>
    <m/>
    <m/>
    <m/>
    <m/>
    <m/>
    <m/>
    <m/>
    <m/>
    <m/>
    <m/>
    <m/>
    <m/>
    <m/>
    <m/>
    <m/>
    <m/>
    <m/>
    <m/>
    <m/>
    <m/>
    <m/>
    <m/>
    <m/>
    <m/>
    <m/>
    <m/>
    <m/>
    <m/>
    <n v="0"/>
    <n v="0"/>
    <n v="1"/>
    <n v="0"/>
    <n v="1"/>
    <s v="1 — 9"/>
    <n v="31971148"/>
    <n v="31971148"/>
    <s v="Bar/nightclub"/>
    <m/>
    <m/>
    <m/>
    <m/>
    <m/>
    <m/>
    <m/>
    <s v="Non-smoking adult"/>
    <m/>
    <m/>
    <s v="Elsewhere in US"/>
    <m/>
    <m/>
    <s v="Outside of US"/>
    <m/>
    <s v="Outside of US"/>
    <m/>
    <m/>
    <m/>
    <m/>
    <m/>
    <m/>
    <n v="0"/>
    <n v="0"/>
    <n v="1"/>
    <m/>
    <m/>
    <m/>
    <m/>
    <m/>
    <m/>
    <m/>
    <m/>
    <m/>
    <m/>
    <m/>
    <m/>
    <m/>
    <m/>
    <m/>
    <m/>
    <m/>
    <m/>
    <m/>
    <m/>
    <m/>
    <m/>
    <m/>
    <m/>
    <m/>
    <m/>
    <m/>
    <m/>
    <m/>
    <s v="pipe"/>
    <m/>
    <m/>
    <s v="Neutral"/>
    <n v="2"/>
    <n v="2"/>
    <n v="2"/>
    <n v="2"/>
    <m/>
    <m/>
    <n v="0"/>
    <n v="1.1399999999999999"/>
    <n v="2"/>
    <n v="1"/>
    <n v="1"/>
    <m/>
    <m/>
  </r>
  <r>
    <n v="49409"/>
    <s v="Walk Hard: The Dewey Cox Story"/>
    <d v="2007-12-21T00:00:00"/>
    <x v="5"/>
    <s v="T10"/>
    <n v="96"/>
    <s v="Apatow"/>
    <x v="6"/>
    <m/>
    <x v="1"/>
    <n v="35000000"/>
    <n v="0"/>
    <m/>
    <n v="18317151"/>
    <s v="final"/>
    <n v="6.88"/>
    <n v="0"/>
    <n v="1"/>
    <n v="0"/>
    <n v="0"/>
    <s v="US"/>
    <s v="CA"/>
    <m/>
    <m/>
    <m/>
    <m/>
    <s v="Apatow, Judd; Kasdan, Jake"/>
    <s v="Kasdan, Jake"/>
    <s v="Apatow, Judd; Kasdan, Jake; Townsend, Clayton"/>
    <s v="Mannion, Sean"/>
    <s v="Timpone, Tara"/>
    <s v="Meadows, Tim"/>
    <s v="credited non-star"/>
    <s v="Cigarette"/>
    <s v="30+"/>
    <s v="Male"/>
    <s v="African American"/>
    <m/>
    <m/>
    <s v="Reilly, John C."/>
    <s v="star"/>
    <s v="Cigarette"/>
    <s v="30+"/>
    <s v="Male"/>
    <s v="Caucasian"/>
    <m/>
    <m/>
    <s v="Bates, Paul"/>
    <s v="credited non-star"/>
    <s v="Cigarette"/>
    <s v="30+"/>
    <s v="Male"/>
    <s v="African American"/>
    <m/>
    <m/>
    <s v="Non-IMDb, Extra"/>
    <s v="extra"/>
    <s v="Cigarette"/>
    <s v="20-30"/>
    <s v="Male"/>
    <s v="Caucasian"/>
    <m/>
    <m/>
    <s v="Non-IMDb, Extra"/>
    <s v="extra"/>
    <s v="Cigar"/>
    <s v="30+"/>
    <s v="Male"/>
    <s v="African American"/>
    <m/>
    <m/>
    <s v="Non-IMDb, Extra"/>
    <s v="extra"/>
    <s v="Cigarette"/>
    <s v="20-30"/>
    <s v="Male"/>
    <s v="Caucasian"/>
    <m/>
    <m/>
    <s v="Non-IMDb, Extra"/>
    <s v="extra"/>
    <s v="Cigarette"/>
    <s v="20-30"/>
    <s v="Female"/>
    <s v="Caucasian"/>
    <m/>
    <m/>
    <s v="Non-IMDb, Extra"/>
    <s v="extra"/>
    <s v="Cigarette"/>
    <s v="20-30"/>
    <s v="Female"/>
    <s v="African American"/>
    <m/>
    <m/>
    <s v="Non-IMDb, Extra"/>
    <s v="extra"/>
    <s v="Cigarette"/>
    <s v="20-30"/>
    <s v="Female"/>
    <s v="Caucasian"/>
    <m/>
    <m/>
    <s v="Non-IMDb, Extra"/>
    <s v="extra"/>
    <s v="Cigarette"/>
    <s v="30+"/>
    <s v="Male"/>
    <m/>
    <m/>
    <m/>
    <s v="Non-IMDb, Extra"/>
    <s v="extra"/>
    <s v="Pipe"/>
    <m/>
    <s v="Unidentified"/>
    <s v="Other"/>
    <s v="Unidentified"/>
    <m/>
    <m/>
    <m/>
    <m/>
    <m/>
    <m/>
    <m/>
    <m/>
    <m/>
    <m/>
    <m/>
    <m/>
    <m/>
    <m/>
    <m/>
    <m/>
    <n v="24"/>
    <n v="3"/>
    <n v="1"/>
    <n v="0"/>
    <n v="28"/>
    <s v="10 — 29"/>
    <n v="2662377"/>
    <n v="74546556"/>
    <s v="Workplace"/>
    <s v="Bar/nightclub"/>
    <s v="Hotel/motel"/>
    <s v="Outdoors"/>
    <m/>
    <m/>
    <m/>
    <s v="protest rally, alley"/>
    <s v="Non-smoking adult"/>
    <m/>
    <m/>
    <s v="Elsewhere in US"/>
    <m/>
    <m/>
    <s v="California"/>
    <m/>
    <m/>
    <m/>
    <m/>
    <m/>
    <m/>
    <m/>
    <m/>
    <n v="1"/>
    <n v="2"/>
    <n v="8"/>
    <m/>
    <m/>
    <m/>
    <m/>
    <m/>
    <m/>
    <m/>
    <m/>
    <m/>
    <m/>
    <m/>
    <m/>
    <m/>
    <m/>
    <m/>
    <m/>
    <m/>
    <s v="cigarette"/>
    <s v="cigarette"/>
    <m/>
    <m/>
    <s v="cigarette"/>
    <s v="pipe"/>
    <s v="cigarette"/>
    <m/>
    <m/>
    <s v="cigarette"/>
    <m/>
    <m/>
    <m/>
    <m/>
    <m/>
    <s v="Pro"/>
    <n v="4"/>
    <n v="6"/>
    <n v="6"/>
    <n v="3"/>
    <m/>
    <m/>
    <n v="0"/>
    <n v="2.71"/>
    <n v="4"/>
    <n v="1"/>
    <n v="1"/>
    <m/>
    <s v="Animated fish shown with pipe."/>
  </r>
  <r>
    <n v="49410"/>
    <s v="P.S. I Love You"/>
    <d v="2007-12-21T00:00:00"/>
    <x v="5"/>
    <s v="T10"/>
    <n v="126"/>
    <s v="Grosvenor Park"/>
    <x v="4"/>
    <m/>
    <x v="0"/>
    <n v="30000000"/>
    <n v="0"/>
    <m/>
    <n v="53680848"/>
    <s v="final"/>
    <n v="6.88"/>
    <n v="0"/>
    <n v="1"/>
    <n v="0"/>
    <n v="0"/>
    <s v="US"/>
    <s v="NY"/>
    <m/>
    <s v="Ireland"/>
    <m/>
    <m/>
    <s v="Finerman, Wendy; Johnson, Broderick; Kosove, Andrew A."/>
    <s v="LaGravenese, Richard"/>
    <s v="LaGravenese, Richard; Rogers, Steven"/>
    <s v="Mazzarella, Vinny"/>
    <s v="Moritz, David"/>
    <s v="Non-IMDb, Extra"/>
    <s v="extra"/>
    <s v="Cigarette"/>
    <s v="20-30"/>
    <s v="Male"/>
    <s v="Caucasian"/>
    <m/>
    <m/>
    <m/>
    <m/>
    <m/>
    <m/>
    <m/>
    <m/>
    <m/>
    <m/>
    <m/>
    <m/>
    <m/>
    <m/>
    <m/>
    <m/>
    <m/>
    <m/>
    <m/>
    <m/>
    <m/>
    <m/>
    <m/>
    <m/>
    <m/>
    <m/>
    <m/>
    <m/>
    <m/>
    <m/>
    <m/>
    <m/>
    <m/>
    <m/>
    <m/>
    <m/>
    <m/>
    <m/>
    <m/>
    <m/>
    <m/>
    <m/>
    <m/>
    <m/>
    <m/>
    <m/>
    <m/>
    <m/>
    <m/>
    <m/>
    <m/>
    <m/>
    <m/>
    <m/>
    <m/>
    <m/>
    <m/>
    <m/>
    <m/>
    <m/>
    <m/>
    <m/>
    <m/>
    <m/>
    <m/>
    <m/>
    <m/>
    <m/>
    <m/>
    <m/>
    <m/>
    <m/>
    <m/>
    <m/>
    <m/>
    <m/>
    <m/>
    <m/>
    <m/>
    <m/>
    <m/>
    <m/>
    <m/>
    <m/>
    <m/>
    <m/>
    <m/>
    <m/>
    <m/>
    <m/>
    <m/>
    <m/>
    <m/>
    <m/>
    <m/>
    <m/>
    <m/>
    <n v="1"/>
    <n v="0"/>
    <n v="0"/>
    <n v="0"/>
    <n v="1"/>
    <s v="1 — 9"/>
    <n v="7802449"/>
    <n v="7802449"/>
    <s v="Outdoors"/>
    <m/>
    <m/>
    <m/>
    <m/>
    <m/>
    <m/>
    <s v="outside bar"/>
    <m/>
    <m/>
    <m/>
    <s v="Elsewhere in US"/>
    <m/>
    <m/>
    <s v="Outside of US"/>
    <m/>
    <s v="Outside of US"/>
    <m/>
    <m/>
    <m/>
    <m/>
    <m/>
    <m/>
    <n v="0"/>
    <n v="0"/>
    <n v="1"/>
    <m/>
    <m/>
    <m/>
    <m/>
    <m/>
    <m/>
    <m/>
    <m/>
    <m/>
    <m/>
    <m/>
    <m/>
    <m/>
    <m/>
    <m/>
    <m/>
    <m/>
    <m/>
    <m/>
    <m/>
    <m/>
    <m/>
    <m/>
    <m/>
    <m/>
    <m/>
    <m/>
    <m/>
    <m/>
    <s v="cigarette"/>
    <m/>
    <m/>
    <s v="Neutral"/>
    <n v="2"/>
    <n v="2"/>
    <n v="2"/>
    <n v="1"/>
    <m/>
    <m/>
    <n v="0"/>
    <n v="1"/>
    <n v="2"/>
    <n v="1"/>
    <n v="1"/>
    <m/>
    <m/>
  </r>
  <r>
    <n v="49411"/>
    <s v="Charlie Wilson's War"/>
    <d v="2007-12-21T00:00:00"/>
    <x v="5"/>
    <s v="T10"/>
    <n v="97"/>
    <s v="Playtone"/>
    <x v="2"/>
    <m/>
    <x v="1"/>
    <n v="75000000"/>
    <n v="0"/>
    <m/>
    <n v="66636385"/>
    <s v="final"/>
    <n v="6.88"/>
    <n v="0"/>
    <n v="1"/>
    <n v="0"/>
    <n v="0"/>
    <s v="US"/>
    <s v="CA"/>
    <m/>
    <s v="Morocco"/>
    <m/>
    <m/>
    <s v="Goetzman, Gary; Hanks, Tom"/>
    <s v="Nichols, Mike"/>
    <s v="Sorkin, Aaron"/>
    <s v="Fraulo, Antonio"/>
    <s v="Bloom, John"/>
    <s v="Hoffman, Philip Seymour"/>
    <s v="star"/>
    <s v="Cigarette"/>
    <s v="30+"/>
    <s v="Male"/>
    <s v="Caucasian"/>
    <m/>
    <m/>
    <s v="Blunt, Emily"/>
    <s v="credited non-star"/>
    <s v="Cigarette"/>
    <s v="20-30"/>
    <s v="Female"/>
    <s v="Caucasian"/>
    <m/>
    <m/>
    <s v="Markinson, Brian"/>
    <s v="credited non-star"/>
    <s v="Cigarette"/>
    <s v="30+"/>
    <s v="Male"/>
    <s v="Caucasian"/>
    <m/>
    <m/>
    <s v="Slattery, John"/>
    <s v="credited non-star"/>
    <s v="Cigarette"/>
    <s v="30+"/>
    <s v="Male"/>
    <s v="Caucasian"/>
    <m/>
    <m/>
    <s v="Ipalé, Aharon"/>
    <s v="credited non-star"/>
    <s v="Cigar"/>
    <s v="30+"/>
    <s v="Male"/>
    <s v="Other"/>
    <s v="Unidentified"/>
    <m/>
    <s v="Non-IMDb, Extra"/>
    <s v="extra"/>
    <s v="Cigar"/>
    <s v="30+"/>
    <s v="Male"/>
    <s v="Caucasian"/>
    <m/>
    <m/>
    <s v="Non-IMDb, Extra"/>
    <s v="extra"/>
    <s v="Cigarette"/>
    <s v="30+"/>
    <s v="Male"/>
    <s v="Caucasian"/>
    <m/>
    <m/>
    <s v="Non-IMDb, Extra"/>
    <s v="extra"/>
    <s v="Cigarette"/>
    <s v="20-30"/>
    <s v="Male"/>
    <s v="Other"/>
    <s v="Unidentified"/>
    <m/>
    <s v="Non-IMDb, Extra"/>
    <s v="extra"/>
    <s v="Cigarette"/>
    <s v="20-30"/>
    <s v="Male"/>
    <s v="Other"/>
    <s v="Unidentified"/>
    <m/>
    <s v="Non-IMDb, Extra"/>
    <s v="extra"/>
    <s v="Cigarette"/>
    <s v="20-30"/>
    <s v="Female"/>
    <s v="Other"/>
    <s v="Unidentified"/>
    <m/>
    <m/>
    <m/>
    <m/>
    <m/>
    <m/>
    <m/>
    <m/>
    <m/>
    <m/>
    <s v="Marlboro"/>
    <s v="Marlboro"/>
    <s v="Slattery, John"/>
    <s v="Cigarette pack/smokeless container"/>
    <m/>
    <m/>
    <m/>
    <m/>
    <m/>
    <m/>
    <m/>
    <m/>
    <m/>
    <m/>
    <n v="121"/>
    <n v="25"/>
    <n v="0"/>
    <n v="0"/>
    <n v="146"/>
    <s v="50+"/>
    <n v="9685521"/>
    <n v="1414086066"/>
    <s v="Workplace"/>
    <s v="Restaurant"/>
    <s v="Bar/nightclub"/>
    <s v="Outdoors"/>
    <m/>
    <m/>
    <m/>
    <s v="balcony, park"/>
    <s v="Non-smoking adult"/>
    <m/>
    <m/>
    <s v="Elsewhere in US"/>
    <m/>
    <m/>
    <s v="Outside of US"/>
    <m/>
    <s v="Outside of US"/>
    <m/>
    <m/>
    <m/>
    <m/>
    <m/>
    <m/>
    <n v="1"/>
    <n v="4"/>
    <n v="5"/>
    <m/>
    <m/>
    <m/>
    <m/>
    <m/>
    <m/>
    <m/>
    <m/>
    <m/>
    <m/>
    <m/>
    <m/>
    <m/>
    <m/>
    <m/>
    <m/>
    <m/>
    <s v="cigarette"/>
    <m/>
    <m/>
    <s v="cigarette; cigar"/>
    <m/>
    <m/>
    <m/>
    <s v="cigarette"/>
    <m/>
    <s v="cigarette; cigar"/>
    <m/>
    <m/>
    <m/>
    <m/>
    <m/>
    <s v="Pro"/>
    <n v="6"/>
    <n v="6"/>
    <n v="6"/>
    <n v="3"/>
    <s v="Specific brand"/>
    <s v="specific brand depiction"/>
    <n v="0"/>
    <n v="3"/>
    <n v="6"/>
    <n v="1"/>
    <n v="1"/>
    <m/>
    <m/>
  </r>
  <r>
    <n v="49412"/>
    <s v="Sweeney Todd: The Demon Barber of Fleet Street"/>
    <d v="2007-12-21T00:00:00"/>
    <x v="5"/>
    <s v="T10"/>
    <n v="117"/>
    <s v="DreamWorks"/>
    <x v="3"/>
    <m/>
    <x v="1"/>
    <n v="50000000"/>
    <n v="0"/>
    <m/>
    <n v="52882759"/>
    <s v="final"/>
    <n v="6.88"/>
    <n v="0"/>
    <n v="1"/>
    <n v="0"/>
    <n v="0"/>
    <s v="UK"/>
    <m/>
    <m/>
    <m/>
    <m/>
    <m/>
    <s v="MacDonald, Laurie; Logan, John; Parkes, Walter F."/>
    <s v="Burton, Tim"/>
    <s v="Logan, John"/>
    <s v="Balfour, David"/>
    <s v="Lebenzon, Chris"/>
    <s v="Spall, Timothy"/>
    <s v="credited non-star"/>
    <s v="Smokeless"/>
    <s v="30+"/>
    <s v="Male"/>
    <s v="Caucasian"/>
    <m/>
    <s v="Bad guy"/>
    <m/>
    <m/>
    <m/>
    <m/>
    <m/>
    <m/>
    <m/>
    <m/>
    <m/>
    <m/>
    <m/>
    <m/>
    <m/>
    <m/>
    <m/>
    <m/>
    <m/>
    <m/>
    <m/>
    <m/>
    <m/>
    <m/>
    <m/>
    <m/>
    <m/>
    <m/>
    <m/>
    <m/>
    <m/>
    <m/>
    <m/>
    <m/>
    <m/>
    <m/>
    <m/>
    <m/>
    <m/>
    <m/>
    <m/>
    <m/>
    <m/>
    <m/>
    <m/>
    <m/>
    <m/>
    <m/>
    <m/>
    <m/>
    <m/>
    <m/>
    <m/>
    <m/>
    <m/>
    <m/>
    <m/>
    <m/>
    <m/>
    <m/>
    <m/>
    <m/>
    <m/>
    <m/>
    <m/>
    <m/>
    <m/>
    <m/>
    <m/>
    <m/>
    <m/>
    <m/>
    <m/>
    <m/>
    <m/>
    <m/>
    <m/>
    <m/>
    <m/>
    <m/>
    <m/>
    <m/>
    <m/>
    <m/>
    <m/>
    <m/>
    <m/>
    <m/>
    <m/>
    <m/>
    <m/>
    <m/>
    <m/>
    <m/>
    <m/>
    <m/>
    <m/>
    <n v="0"/>
    <n v="0"/>
    <n v="0"/>
    <n v="1"/>
    <n v="1"/>
    <s v="1 — 9"/>
    <n v="7686448"/>
    <n v="7686448"/>
    <s v="Outdoors"/>
    <m/>
    <m/>
    <m/>
    <m/>
    <m/>
    <m/>
    <s v="outside restaurant"/>
    <m/>
    <m/>
    <m/>
    <s v="Outside of US"/>
    <m/>
    <m/>
    <m/>
    <m/>
    <m/>
    <m/>
    <m/>
    <m/>
    <m/>
    <m/>
    <m/>
    <n v="0"/>
    <n v="1"/>
    <n v="0"/>
    <m/>
    <m/>
    <m/>
    <m/>
    <m/>
    <m/>
    <m/>
    <m/>
    <m/>
    <m/>
    <m/>
    <m/>
    <m/>
    <m/>
    <m/>
    <m/>
    <m/>
    <m/>
    <m/>
    <m/>
    <m/>
    <m/>
    <m/>
    <m/>
    <m/>
    <m/>
    <m/>
    <s v="smokeless"/>
    <m/>
    <m/>
    <m/>
    <m/>
    <s v="Neutral"/>
    <n v="2"/>
    <n v="2"/>
    <n v="4"/>
    <n v="1"/>
    <m/>
    <m/>
    <n v="0"/>
    <n v="1.28"/>
    <n v="2"/>
    <n v="1"/>
    <n v="1"/>
    <m/>
    <m/>
  </r>
  <r>
    <n v="49414"/>
    <s v="AVPR: Alien vs Predator - Requiem"/>
    <d v="2007-12-25T00:00:00"/>
    <x v="5"/>
    <s v="T10"/>
    <n v="86"/>
    <s v="Davis"/>
    <x v="5"/>
    <m/>
    <x v="1"/>
    <n v="40000000"/>
    <n v="0"/>
    <m/>
    <n v="41797066"/>
    <s v="final"/>
    <n v="6.88"/>
    <n v="0"/>
    <n v="0"/>
    <n v="0"/>
    <n v="0"/>
    <s v="CAN"/>
    <m/>
    <s v="BC"/>
    <m/>
    <m/>
    <m/>
    <s v="Davis, John; Godfrey, Wyck"/>
    <s v="Strause, Colin"/>
    <s v="Salerno, Shane"/>
    <s v="Weaver, Terry"/>
    <s v="Zimmerman, Dan"/>
    <m/>
    <m/>
    <m/>
    <m/>
    <m/>
    <m/>
    <m/>
    <m/>
    <m/>
    <m/>
    <m/>
    <m/>
    <m/>
    <m/>
    <m/>
    <m/>
    <m/>
    <m/>
    <m/>
    <m/>
    <m/>
    <m/>
    <m/>
    <m/>
    <m/>
    <m/>
    <m/>
    <m/>
    <m/>
    <m/>
    <m/>
    <m/>
    <m/>
    <m/>
    <m/>
    <m/>
    <m/>
    <m/>
    <m/>
    <m/>
    <m/>
    <m/>
    <m/>
    <m/>
    <m/>
    <m/>
    <m/>
    <m/>
    <m/>
    <m/>
    <m/>
    <m/>
    <m/>
    <m/>
    <m/>
    <m/>
    <m/>
    <m/>
    <m/>
    <m/>
    <m/>
    <m/>
    <m/>
    <m/>
    <m/>
    <m/>
    <m/>
    <m/>
    <m/>
    <m/>
    <m/>
    <m/>
    <m/>
    <m/>
    <m/>
    <m/>
    <m/>
    <m/>
    <m/>
    <m/>
    <m/>
    <m/>
    <m/>
    <m/>
    <m/>
    <m/>
    <m/>
    <m/>
    <m/>
    <m/>
    <m/>
    <m/>
    <m/>
    <m/>
    <m/>
    <m/>
    <m/>
    <m/>
    <m/>
    <m/>
    <m/>
    <m/>
    <m/>
    <n v="0"/>
    <n v="0"/>
    <n v="0"/>
    <n v="0"/>
    <n v="0"/>
    <n v="0"/>
    <n v="6075155"/>
    <n v="0"/>
    <m/>
    <m/>
    <m/>
    <m/>
    <m/>
    <m/>
    <m/>
    <m/>
    <m/>
    <m/>
    <m/>
    <m/>
    <m/>
    <m/>
    <m/>
    <m/>
    <m/>
    <m/>
    <m/>
    <m/>
    <m/>
    <m/>
    <m/>
    <n v="0"/>
    <n v="0"/>
    <n v="0"/>
    <m/>
    <m/>
    <m/>
    <m/>
    <m/>
    <m/>
    <m/>
    <m/>
    <m/>
    <m/>
    <m/>
    <m/>
    <m/>
    <m/>
    <m/>
    <m/>
    <m/>
    <m/>
    <m/>
    <m/>
    <m/>
    <m/>
    <m/>
    <m/>
    <m/>
    <m/>
    <m/>
    <m/>
    <m/>
    <m/>
    <m/>
    <m/>
    <m/>
    <n v="0"/>
    <n v="0"/>
    <n v="0"/>
    <n v="0"/>
    <m/>
    <m/>
    <n v="0"/>
    <n v="0"/>
    <n v="1"/>
    <n v="1"/>
    <n v="1"/>
    <m/>
    <m/>
  </r>
  <r>
    <n v="49415"/>
    <s v="Water Horse, The: Legend of the Deep"/>
    <d v="2007-12-25T00:00:00"/>
    <x v="5"/>
    <s v="T10"/>
    <n v="111"/>
    <s v="Revolution"/>
    <x v="6"/>
    <m/>
    <x v="2"/>
    <n v="45000000"/>
    <n v="1"/>
    <s v="brief smoking"/>
    <n v="40412817"/>
    <s v="final"/>
    <n v="6.88"/>
    <n v="0"/>
    <n v="1"/>
    <n v="0"/>
    <n v="0"/>
    <s v="New Zealand"/>
    <m/>
    <m/>
    <m/>
    <m/>
    <m/>
    <s v="Bernstein, Robert; Lyons, Charlie; Osborne, Barrie M.; Rae, Douglas"/>
    <s v="Russell, Jay"/>
    <s v="Jacobs, Robert Nelson"/>
    <s v="Weir, Nick"/>
    <s v="Warner, Mark"/>
    <s v="Chaplin, Ben"/>
    <s v="credited non-star"/>
    <s v="Cigarette"/>
    <s v="30+"/>
    <s v="Male"/>
    <s v="Caucasian"/>
    <m/>
    <m/>
    <s v="Morrissey, David"/>
    <s v="credited non-star"/>
    <s v="Cigarette"/>
    <s v="30+"/>
    <s v="Male"/>
    <s v="Caucasian"/>
    <m/>
    <m/>
    <s v="Brody, Geraldine"/>
    <s v="credited non-star"/>
    <s v="Cigarette"/>
    <s v="30+"/>
    <s v="Female"/>
    <s v="Caucasian"/>
    <m/>
    <m/>
    <s v="Non-IMDb, Extra"/>
    <s v="extra"/>
    <s v="Cigarette"/>
    <s v="30+"/>
    <s v="Male"/>
    <s v="Caucasian"/>
    <m/>
    <m/>
    <s v="Non-IMDb, Extra"/>
    <s v="extra"/>
    <s v="Cigarette"/>
    <s v="20-30"/>
    <s v="Male"/>
    <s v="Caucasian"/>
    <m/>
    <m/>
    <s v="Non-IMDb, Extra"/>
    <s v="extra"/>
    <s v="Cigarette"/>
    <s v="30+"/>
    <s v="Male"/>
    <s v="Caucasian"/>
    <m/>
    <m/>
    <m/>
    <m/>
    <m/>
    <m/>
    <m/>
    <m/>
    <m/>
    <m/>
    <m/>
    <m/>
    <m/>
    <m/>
    <m/>
    <m/>
    <m/>
    <m/>
    <m/>
    <m/>
    <m/>
    <m/>
    <m/>
    <m/>
    <m/>
    <m/>
    <m/>
    <m/>
    <m/>
    <m/>
    <m/>
    <m/>
    <m/>
    <m/>
    <m/>
    <m/>
    <m/>
    <m/>
    <m/>
    <m/>
    <m/>
    <m/>
    <m/>
    <m/>
    <m/>
    <m/>
    <m/>
    <m/>
    <m/>
    <m/>
    <m/>
    <m/>
    <m/>
    <m/>
    <m/>
    <m/>
    <m/>
    <n v="14"/>
    <n v="0"/>
    <n v="10"/>
    <n v="0"/>
    <n v="24"/>
    <s v="10 — 29"/>
    <n v="5873956"/>
    <n v="140974944"/>
    <s v="Home"/>
    <s v="Bar/nightclub"/>
    <s v="Outdoors"/>
    <m/>
    <m/>
    <m/>
    <m/>
    <s v="outside pub, town square, mansion grounds"/>
    <s v="Non-smoking adult"/>
    <s v="Child"/>
    <m/>
    <s v="Outside of US"/>
    <m/>
    <m/>
    <m/>
    <m/>
    <m/>
    <m/>
    <m/>
    <m/>
    <m/>
    <m/>
    <m/>
    <n v="0"/>
    <n v="3"/>
    <n v="3"/>
    <m/>
    <m/>
    <m/>
    <m/>
    <m/>
    <m/>
    <m/>
    <m/>
    <m/>
    <m/>
    <m/>
    <m/>
    <m/>
    <m/>
    <m/>
    <m/>
    <m/>
    <m/>
    <m/>
    <m/>
    <s v="pipe"/>
    <m/>
    <s v="cigarette"/>
    <m/>
    <m/>
    <s v="cigarette; pipe"/>
    <m/>
    <m/>
    <m/>
    <m/>
    <m/>
    <m/>
    <s v="Pro"/>
    <n v="4"/>
    <n v="6"/>
    <n v="4"/>
    <n v="2"/>
    <s v="Tobacco use around child"/>
    <s v="use near child/pregnant/ill person"/>
    <n v="0"/>
    <n v="2.2799999999999998"/>
    <n v="6"/>
    <n v="1"/>
    <n v="1"/>
    <m/>
    <m/>
  </r>
  <r>
    <n v="49423"/>
    <s v="There Will Be Blood"/>
    <d v="2007-12-25T00:00:00"/>
    <x v="5"/>
    <s v="T10"/>
    <n v="158"/>
    <s v="Miramax"/>
    <x v="3"/>
    <m/>
    <x v="1"/>
    <n v="25000000"/>
    <n v="0"/>
    <m/>
    <n v="40218903"/>
    <s v="final"/>
    <n v="6.88"/>
    <n v="0"/>
    <n v="1"/>
    <n v="0"/>
    <n v="0"/>
    <s v="US"/>
    <s v="CA"/>
    <m/>
    <m/>
    <m/>
    <m/>
    <s v="Anderson, Paul Thomas; Lupi, Daniel; Sellar, Joanne"/>
    <s v="Anderson, Paul Thomas"/>
    <s v="Anderson, Paul Thomas"/>
    <s v="Rankine, Stuart"/>
    <s v="Tichenor, Dylan"/>
    <s v="Day-Lewis, Daniel"/>
    <s v="star"/>
    <s v="Pipe"/>
    <s v="30+"/>
    <s v="Male"/>
    <s v="Caucasian"/>
    <m/>
    <m/>
    <s v="Day-Lewis, Daniel"/>
    <s v="star"/>
    <s v="Cigarette"/>
    <s v="30+"/>
    <s v="Male"/>
    <s v="Caucasian"/>
    <m/>
    <m/>
    <s v="O'Conner, Kevin"/>
    <s v="credited non-star"/>
    <s v="Cigar"/>
    <s v="30+"/>
    <s v="Male"/>
    <s v="Caucasian"/>
    <m/>
    <m/>
    <s v="O'Conner, Kevin"/>
    <s v="credited non-star"/>
    <s v="Cigarette"/>
    <s v="30+"/>
    <s v="Male"/>
    <s v="Caucasian"/>
    <m/>
    <m/>
    <s v="Hinds, Ciarán"/>
    <s v="credited non-star"/>
    <s v="Cigarette"/>
    <s v="30+"/>
    <s v="Male"/>
    <s v="Caucasian"/>
    <m/>
    <m/>
    <s v="Non-IMDb, Extra"/>
    <s v="extra"/>
    <s v="Cigarette"/>
    <s v="30+"/>
    <s v="Male"/>
    <s v="Caucasian"/>
    <m/>
    <m/>
    <m/>
    <m/>
    <m/>
    <m/>
    <m/>
    <m/>
    <m/>
    <m/>
    <m/>
    <m/>
    <m/>
    <m/>
    <m/>
    <m/>
    <m/>
    <m/>
    <m/>
    <m/>
    <m/>
    <m/>
    <m/>
    <m/>
    <m/>
    <m/>
    <m/>
    <m/>
    <m/>
    <m/>
    <m/>
    <m/>
    <m/>
    <m/>
    <m/>
    <m/>
    <m/>
    <m/>
    <m/>
    <m/>
    <m/>
    <m/>
    <m/>
    <m/>
    <m/>
    <m/>
    <m/>
    <m/>
    <m/>
    <m/>
    <m/>
    <m/>
    <m/>
    <m/>
    <m/>
    <m/>
    <m/>
    <n v="38"/>
    <n v="1"/>
    <n v="18"/>
    <n v="0"/>
    <n v="57"/>
    <s v="50+"/>
    <n v="5845771"/>
    <n v="333208947"/>
    <s v="Home"/>
    <s v="Workplace"/>
    <s v="Vehicle"/>
    <s v="Outdoors"/>
    <m/>
    <m/>
    <m/>
    <s v="workplace, home"/>
    <s v="Non-smoking adult"/>
    <s v="Child"/>
    <m/>
    <s v="California"/>
    <m/>
    <m/>
    <m/>
    <m/>
    <m/>
    <m/>
    <m/>
    <m/>
    <m/>
    <m/>
    <m/>
    <n v="2"/>
    <n v="3"/>
    <n v="1"/>
    <m/>
    <m/>
    <m/>
    <m/>
    <m/>
    <m/>
    <m/>
    <m/>
    <m/>
    <m/>
    <m/>
    <m/>
    <m/>
    <m/>
    <m/>
    <m/>
    <m/>
    <m/>
    <m/>
    <s v="cigar"/>
    <s v="cigarette; cigar; pipe"/>
    <m/>
    <m/>
    <m/>
    <m/>
    <s v="cigarette; pipe"/>
    <s v="cigarette; pipe"/>
    <m/>
    <m/>
    <m/>
    <m/>
    <m/>
    <s v="Pro"/>
    <n v="6"/>
    <n v="6"/>
    <n v="6"/>
    <n v="3"/>
    <s v="Tobacco use around child"/>
    <s v="use near child/pregnant/ill person"/>
    <n v="0"/>
    <n v="3"/>
    <n v="6"/>
    <n v="1"/>
    <n v="1"/>
    <m/>
    <m/>
  </r>
  <r>
    <n v="49416"/>
    <s v="One Missed Call"/>
    <d v="2008-01-04T00:00:00"/>
    <x v="6"/>
    <s v="T10"/>
    <n v="87"/>
    <s v="Alcon"/>
    <x v="4"/>
    <m/>
    <x v="0"/>
    <n v="20000000"/>
    <n v="0"/>
    <m/>
    <n v="26876529"/>
    <s v="final"/>
    <n v="7.18"/>
    <n v="0"/>
    <n v="1"/>
    <n v="0"/>
    <n v="0"/>
    <s v="US"/>
    <s v="GA"/>
    <m/>
    <m/>
    <m/>
    <m/>
    <s v="Johnson, Broderick; Kosove, Andrew A.; Kroopf, Scott"/>
    <s v="Valette, Eric"/>
    <s v="Klavan, Andrew"/>
    <s v="Benjamin-Creel, Dwight"/>
    <s v="Mirkovich, Steve"/>
    <s v="Non-IMDb, Extra"/>
    <s v="extra"/>
    <s v="Cigarette"/>
    <s v="30+"/>
    <s v="Male"/>
    <s v="Caucasian"/>
    <m/>
    <m/>
    <s v="Non-IMDb, Extra"/>
    <s v="extra"/>
    <s v="Cigarette"/>
    <s v="30+"/>
    <s v="Female"/>
    <s v="Caucasian"/>
    <m/>
    <s v="Bad guy"/>
    <m/>
    <m/>
    <m/>
    <m/>
    <m/>
    <m/>
    <m/>
    <m/>
    <m/>
    <m/>
    <m/>
    <m/>
    <m/>
    <m/>
    <m/>
    <m/>
    <m/>
    <m/>
    <m/>
    <m/>
    <m/>
    <m/>
    <m/>
    <m/>
    <m/>
    <m/>
    <m/>
    <m/>
    <m/>
    <m/>
    <m/>
    <m/>
    <m/>
    <m/>
    <m/>
    <m/>
    <m/>
    <m/>
    <m/>
    <m/>
    <m/>
    <m/>
    <m/>
    <m/>
    <m/>
    <m/>
    <m/>
    <m/>
    <m/>
    <m/>
    <m/>
    <m/>
    <m/>
    <m/>
    <m/>
    <m/>
    <m/>
    <m/>
    <m/>
    <m/>
    <m/>
    <m/>
    <m/>
    <m/>
    <m/>
    <m/>
    <m/>
    <m/>
    <m/>
    <m/>
    <m/>
    <m/>
    <m/>
    <m/>
    <m/>
    <m/>
    <m/>
    <m/>
    <m/>
    <m/>
    <m/>
    <m/>
    <m/>
    <m/>
    <m/>
    <m/>
    <m/>
    <n v="10"/>
    <n v="0"/>
    <n v="0"/>
    <n v="0"/>
    <n v="10"/>
    <s v="10 — 29"/>
    <n v="3743249"/>
    <n v="37432490"/>
    <s v="Home"/>
    <s v="Outdoors"/>
    <m/>
    <m/>
    <m/>
    <m/>
    <m/>
    <s v="outside party"/>
    <s v="Child"/>
    <m/>
    <m/>
    <m/>
    <m/>
    <m/>
    <m/>
    <m/>
    <m/>
    <m/>
    <m/>
    <m/>
    <m/>
    <m/>
    <m/>
    <n v="0"/>
    <n v="0"/>
    <n v="2"/>
    <s v="Visual clue"/>
    <m/>
    <s v="Mother burned daughter with lit cigarette"/>
    <s v="Health of Non-Smoker"/>
    <m/>
    <m/>
    <m/>
    <m/>
    <m/>
    <m/>
    <m/>
    <m/>
    <m/>
    <m/>
    <m/>
    <m/>
    <m/>
    <m/>
    <m/>
    <m/>
    <s v="cigarette"/>
    <m/>
    <m/>
    <m/>
    <m/>
    <m/>
    <m/>
    <s v="cigarette"/>
    <m/>
    <m/>
    <m/>
    <m/>
    <s v="Balanced"/>
    <n v="4"/>
    <n v="4"/>
    <n v="2"/>
    <n v="3"/>
    <s v="Tobacco use around child"/>
    <s v="use near child/pregnant/ill person"/>
    <n v="0"/>
    <n v="1.85"/>
    <n v="6"/>
    <n v="1"/>
    <n v="1"/>
    <m/>
    <m/>
  </r>
  <r>
    <n v="49417"/>
    <s v="First Sunday"/>
    <d v="2008-01-11T00:00:00"/>
    <x v="6"/>
    <s v="T10"/>
    <n v="96"/>
    <s v="Cube"/>
    <x v="6"/>
    <m/>
    <x v="0"/>
    <n v="0"/>
    <n v="0"/>
    <m/>
    <n v="37931869"/>
    <s v="final"/>
    <n v="7.18"/>
    <n v="0"/>
    <n v="1"/>
    <n v="0"/>
    <n v="0"/>
    <s v="US"/>
    <s v="CA"/>
    <m/>
    <m/>
    <m/>
    <m/>
    <s v="Alvarez, Matt; McIlvain, David; Talbert, David E."/>
    <s v="Talbert, David E."/>
    <s v="Talbert, David E."/>
    <s v="Johnson, Jeffrey Paul"/>
    <s v="Wolf, Jeffrey"/>
    <s v="Non-IMDb, Extra"/>
    <s v="extra"/>
    <s v="Cigarette"/>
    <s v="30+"/>
    <s v="Male"/>
    <m/>
    <m/>
    <m/>
    <m/>
    <m/>
    <m/>
    <m/>
    <m/>
    <m/>
    <m/>
    <m/>
    <m/>
    <m/>
    <m/>
    <m/>
    <m/>
    <m/>
    <m/>
    <m/>
    <m/>
    <m/>
    <m/>
    <m/>
    <m/>
    <m/>
    <m/>
    <m/>
    <m/>
    <m/>
    <m/>
    <m/>
    <m/>
    <m/>
    <m/>
    <m/>
    <m/>
    <m/>
    <m/>
    <m/>
    <m/>
    <m/>
    <m/>
    <m/>
    <m/>
    <m/>
    <m/>
    <m/>
    <m/>
    <m/>
    <m/>
    <m/>
    <m/>
    <m/>
    <m/>
    <m/>
    <m/>
    <m/>
    <m/>
    <m/>
    <m/>
    <m/>
    <m/>
    <m/>
    <m/>
    <m/>
    <m/>
    <m/>
    <m/>
    <m/>
    <m/>
    <m/>
    <m/>
    <m/>
    <m/>
    <m/>
    <m/>
    <m/>
    <m/>
    <m/>
    <m/>
    <m/>
    <m/>
    <m/>
    <m/>
    <m/>
    <m/>
    <m/>
    <m/>
    <m/>
    <m/>
    <m/>
    <m/>
    <m/>
    <m/>
    <m/>
    <m/>
    <m/>
    <m/>
    <n v="1"/>
    <n v="0"/>
    <n v="0"/>
    <n v="0"/>
    <n v="1"/>
    <s v="1 — 9"/>
    <n v="5282990"/>
    <n v="5282990"/>
    <s v="Outdoors"/>
    <m/>
    <m/>
    <m/>
    <m/>
    <m/>
    <m/>
    <s v="street"/>
    <s v="Non-smoking adult"/>
    <m/>
    <m/>
    <s v="Elsewhere in US"/>
    <m/>
    <m/>
    <m/>
    <m/>
    <m/>
    <m/>
    <m/>
    <m/>
    <m/>
    <m/>
    <m/>
    <n v="0"/>
    <n v="0"/>
    <n v="1"/>
    <m/>
    <m/>
    <m/>
    <m/>
    <m/>
    <m/>
    <m/>
    <m/>
    <m/>
    <m/>
    <m/>
    <m/>
    <m/>
    <m/>
    <m/>
    <m/>
    <m/>
    <m/>
    <m/>
    <m/>
    <m/>
    <m/>
    <m/>
    <m/>
    <m/>
    <m/>
    <m/>
    <m/>
    <m/>
    <s v="cigarette"/>
    <m/>
    <m/>
    <s v="Neutral"/>
    <n v="2"/>
    <n v="2"/>
    <n v="2"/>
    <n v="1"/>
    <m/>
    <m/>
    <n v="0"/>
    <n v="1"/>
    <n v="2"/>
    <n v="1"/>
    <n v="1"/>
    <m/>
    <m/>
  </r>
  <r>
    <n v="49418"/>
    <s v="Bucket List, The"/>
    <d v="2008-01-11T00:00:00"/>
    <x v="6"/>
    <s v="T10"/>
    <n v="97"/>
    <s v="Storyline"/>
    <x v="4"/>
    <m/>
    <x v="0"/>
    <n v="45000000"/>
    <n v="0"/>
    <m/>
    <n v="93452056"/>
    <s v="final"/>
    <n v="7.18"/>
    <n v="0"/>
    <n v="1"/>
    <n v="0"/>
    <n v="0"/>
    <s v="US"/>
    <s v="CA"/>
    <m/>
    <m/>
    <m/>
    <m/>
    <s v="Meron, Neil; Reiner, Rob; Greisman, Alan"/>
    <s v="Reiner, Rob"/>
    <s v="Zackham, Justin"/>
    <s v="McCarthy, Eugene"/>
    <s v="Leighton, Robert"/>
    <s v="Freeman, Morgan"/>
    <s v="star"/>
    <s v="Cigarette"/>
    <s v="30+"/>
    <s v="Male"/>
    <s v="African American"/>
    <m/>
    <s v="Good guy"/>
    <m/>
    <m/>
    <m/>
    <m/>
    <m/>
    <m/>
    <m/>
    <m/>
    <m/>
    <m/>
    <m/>
    <m/>
    <m/>
    <m/>
    <m/>
    <m/>
    <m/>
    <m/>
    <m/>
    <m/>
    <m/>
    <m/>
    <m/>
    <m/>
    <m/>
    <m/>
    <m/>
    <m/>
    <m/>
    <m/>
    <m/>
    <m/>
    <m/>
    <m/>
    <m/>
    <m/>
    <m/>
    <m/>
    <m/>
    <m/>
    <m/>
    <m/>
    <m/>
    <m/>
    <m/>
    <m/>
    <m/>
    <m/>
    <m/>
    <m/>
    <m/>
    <m/>
    <m/>
    <m/>
    <m/>
    <m/>
    <m/>
    <m/>
    <m/>
    <m/>
    <m/>
    <m/>
    <m/>
    <m/>
    <m/>
    <m/>
    <m/>
    <m/>
    <m/>
    <m/>
    <m/>
    <m/>
    <m/>
    <m/>
    <m/>
    <m/>
    <m/>
    <m/>
    <m/>
    <m/>
    <m/>
    <m/>
    <m/>
    <m/>
    <m/>
    <m/>
    <m/>
    <m/>
    <m/>
    <m/>
    <m/>
    <m/>
    <m/>
    <m/>
    <m/>
    <n v="13"/>
    <n v="0"/>
    <n v="0"/>
    <n v="0"/>
    <n v="13"/>
    <s v="10 — 29"/>
    <n v="13015607"/>
    <n v="169202891"/>
    <m/>
    <m/>
    <m/>
    <m/>
    <m/>
    <m/>
    <s v="auto-repair shop"/>
    <m/>
    <s v="Non-smoking adult"/>
    <m/>
    <m/>
    <s v="Elsewhere in US"/>
    <m/>
    <m/>
    <m/>
    <m/>
    <m/>
    <m/>
    <m/>
    <m/>
    <m/>
    <m/>
    <m/>
    <n v="1"/>
    <n v="0"/>
    <n v="0"/>
    <s v="Visual clue"/>
    <m/>
    <s v="As Freeman smokes while working on cars he gets a phone call. Although not stated he is getting bad news. As he gets the news he looks down at his cigarette, the camera gives a close-up of it &amp; he drops it. Next he is dealing with cancer in a hospital"/>
    <s v="Health of Smoker"/>
    <m/>
    <m/>
    <m/>
    <m/>
    <m/>
    <m/>
    <m/>
    <m/>
    <m/>
    <m/>
    <m/>
    <m/>
    <m/>
    <m/>
    <m/>
    <m/>
    <m/>
    <m/>
    <m/>
    <m/>
    <m/>
    <m/>
    <s v="cigarette"/>
    <m/>
    <m/>
    <m/>
    <m/>
    <m/>
    <s v="Anti"/>
    <n v="4"/>
    <n v="0"/>
    <n v="6"/>
    <n v="1"/>
    <s v="Negative consequences of tobacco use"/>
    <m/>
    <n v="1"/>
    <n v="1.57"/>
    <n v="5"/>
    <n v="1"/>
    <n v="1"/>
    <m/>
    <m/>
  </r>
  <r>
    <n v="49419"/>
    <s v="Pirates Who Don't Do Anything, The: A Veggie Tales Movie"/>
    <d v="2008-01-11T00:00:00"/>
    <x v="6"/>
    <s v="T10"/>
    <n v="85"/>
    <s v="Big Idea"/>
    <x v="2"/>
    <m/>
    <x v="3"/>
    <n v="15000000"/>
    <n v="0"/>
    <m/>
    <n v="12701880"/>
    <s v="final"/>
    <n v="7.18"/>
    <n v="0"/>
    <n v="0"/>
    <n v="0"/>
    <n v="0"/>
    <s v="US"/>
    <s v="CA"/>
    <m/>
    <m/>
    <m/>
    <m/>
    <s v="Nawrocki, Mike; Vischer, Phil; Pitts, David"/>
    <s v="Nawrocki, Mike"/>
    <s v="Vischer, Phil"/>
    <m/>
    <s v="Wahba, John"/>
    <m/>
    <m/>
    <m/>
    <m/>
    <m/>
    <m/>
    <m/>
    <m/>
    <m/>
    <m/>
    <m/>
    <m/>
    <m/>
    <m/>
    <m/>
    <m/>
    <m/>
    <m/>
    <m/>
    <m/>
    <m/>
    <m/>
    <m/>
    <m/>
    <m/>
    <m/>
    <m/>
    <m/>
    <m/>
    <m/>
    <m/>
    <m/>
    <m/>
    <m/>
    <m/>
    <m/>
    <m/>
    <m/>
    <m/>
    <m/>
    <m/>
    <m/>
    <m/>
    <m/>
    <m/>
    <m/>
    <m/>
    <m/>
    <m/>
    <m/>
    <m/>
    <m/>
    <m/>
    <m/>
    <m/>
    <m/>
    <m/>
    <m/>
    <m/>
    <m/>
    <m/>
    <m/>
    <m/>
    <m/>
    <m/>
    <m/>
    <m/>
    <m/>
    <m/>
    <m/>
    <m/>
    <m/>
    <m/>
    <m/>
    <m/>
    <m/>
    <m/>
    <m/>
    <m/>
    <m/>
    <m/>
    <m/>
    <m/>
    <m/>
    <m/>
    <m/>
    <m/>
    <m/>
    <m/>
    <m/>
    <m/>
    <m/>
    <m/>
    <m/>
    <m/>
    <m/>
    <m/>
    <m/>
    <m/>
    <m/>
    <m/>
    <m/>
    <m/>
    <n v="0"/>
    <n v="0"/>
    <n v="0"/>
    <n v="0"/>
    <n v="0"/>
    <n v="0"/>
    <n v="1769064"/>
    <n v="0"/>
    <m/>
    <m/>
    <m/>
    <m/>
    <m/>
    <m/>
    <m/>
    <m/>
    <m/>
    <m/>
    <m/>
    <m/>
    <m/>
    <m/>
    <m/>
    <m/>
    <m/>
    <m/>
    <m/>
    <m/>
    <m/>
    <m/>
    <m/>
    <n v="0"/>
    <n v="0"/>
    <n v="0"/>
    <m/>
    <m/>
    <m/>
    <m/>
    <m/>
    <m/>
    <m/>
    <m/>
    <m/>
    <m/>
    <m/>
    <m/>
    <m/>
    <m/>
    <m/>
    <m/>
    <m/>
    <m/>
    <m/>
    <m/>
    <m/>
    <m/>
    <m/>
    <m/>
    <m/>
    <m/>
    <m/>
    <m/>
    <m/>
    <m/>
    <m/>
    <m/>
    <m/>
    <n v="0"/>
    <n v="0"/>
    <n v="0"/>
    <n v="0"/>
    <m/>
    <m/>
    <n v="0"/>
    <n v="0"/>
    <n v="1"/>
    <n v="1"/>
    <n v="1"/>
    <m/>
    <m/>
  </r>
  <r>
    <n v="49420"/>
    <s v="Cloverfield"/>
    <d v="2008-01-18T00:00:00"/>
    <x v="6"/>
    <s v="T10"/>
    <n v="85"/>
    <s v="Bad Robot"/>
    <x v="3"/>
    <m/>
    <x v="0"/>
    <n v="25000000"/>
    <n v="0"/>
    <m/>
    <n v="80034302"/>
    <s v="final"/>
    <n v="7.18"/>
    <n v="0"/>
    <n v="0"/>
    <n v="0"/>
    <n v="0"/>
    <s v="US"/>
    <s v="CA"/>
    <m/>
    <m/>
    <m/>
    <m/>
    <s v="Abrams, J.J.; Burk, Bryan"/>
    <s v="Reeves, Matt"/>
    <s v="Goddard, Drew"/>
    <s v="Glynn, J. Michael"/>
    <s v="Stitt, Kevin"/>
    <m/>
    <m/>
    <m/>
    <m/>
    <m/>
    <m/>
    <m/>
    <m/>
    <m/>
    <m/>
    <m/>
    <m/>
    <m/>
    <m/>
    <m/>
    <m/>
    <m/>
    <m/>
    <m/>
    <m/>
    <m/>
    <m/>
    <m/>
    <m/>
    <m/>
    <m/>
    <m/>
    <m/>
    <m/>
    <m/>
    <m/>
    <m/>
    <m/>
    <m/>
    <m/>
    <m/>
    <m/>
    <m/>
    <m/>
    <m/>
    <m/>
    <m/>
    <m/>
    <m/>
    <m/>
    <m/>
    <m/>
    <m/>
    <m/>
    <m/>
    <m/>
    <m/>
    <m/>
    <m/>
    <m/>
    <m/>
    <m/>
    <m/>
    <m/>
    <m/>
    <m/>
    <m/>
    <m/>
    <m/>
    <m/>
    <m/>
    <m/>
    <m/>
    <m/>
    <m/>
    <m/>
    <m/>
    <m/>
    <m/>
    <m/>
    <m/>
    <m/>
    <m/>
    <m/>
    <m/>
    <m/>
    <m/>
    <m/>
    <m/>
    <m/>
    <m/>
    <m/>
    <m/>
    <m/>
    <s v="Marlboro"/>
    <s v="Marlboro"/>
    <s v="No actor use"/>
    <s v="Billboard or poster"/>
    <m/>
    <m/>
    <m/>
    <m/>
    <m/>
    <m/>
    <m/>
    <m/>
    <m/>
    <m/>
    <n v="0"/>
    <n v="0"/>
    <n v="0"/>
    <n v="0"/>
    <n v="0"/>
    <n v="0"/>
    <n v="11146839"/>
    <n v="0"/>
    <m/>
    <m/>
    <m/>
    <m/>
    <m/>
    <m/>
    <m/>
    <m/>
    <m/>
    <m/>
    <m/>
    <m/>
    <m/>
    <m/>
    <m/>
    <m/>
    <m/>
    <m/>
    <m/>
    <m/>
    <m/>
    <m/>
    <m/>
    <n v="0"/>
    <n v="0"/>
    <n v="0"/>
    <m/>
    <m/>
    <m/>
    <m/>
    <m/>
    <m/>
    <m/>
    <m/>
    <m/>
    <m/>
    <m/>
    <m/>
    <m/>
    <m/>
    <m/>
    <m/>
    <m/>
    <m/>
    <m/>
    <m/>
    <m/>
    <m/>
    <m/>
    <m/>
    <m/>
    <m/>
    <m/>
    <m/>
    <m/>
    <m/>
    <m/>
    <m/>
    <m/>
    <n v="0"/>
    <n v="2"/>
    <n v="0"/>
    <n v="0"/>
    <s v="Specific brand"/>
    <s v="specific brand depiction"/>
    <n v="0"/>
    <n v="0.28000000000000003"/>
    <n v="6"/>
    <n v="1"/>
    <n v="1"/>
    <m/>
    <s v="Although a specific brand was depicted at a store there was no tobacco use in movie."/>
  </r>
  <r>
    <n v="49421"/>
    <s v="27 Dresses"/>
    <d v="2008-01-18T00:00:00"/>
    <x v="6"/>
    <s v="T10"/>
    <n v="107"/>
    <s v="Spyglass"/>
    <x v="5"/>
    <m/>
    <x v="0"/>
    <n v="30000000"/>
    <n v="0"/>
    <m/>
    <n v="76806312"/>
    <s v="final"/>
    <n v="7.18"/>
    <n v="0"/>
    <n v="0"/>
    <n v="0"/>
    <n v="0"/>
    <s v="US"/>
    <s v="RI"/>
    <m/>
    <m/>
    <m/>
    <m/>
    <s v="Barber, Gary; Birnbaum, Roger; Glickman, Jonathan"/>
    <s v="Fletcher, Anne"/>
    <s v="McKenna, Aline Brosh"/>
    <s v="Miller, Ann"/>
    <s v="Nedd-Friendly, Priscilla"/>
    <m/>
    <m/>
    <m/>
    <m/>
    <m/>
    <m/>
    <m/>
    <m/>
    <m/>
    <m/>
    <m/>
    <m/>
    <m/>
    <m/>
    <m/>
    <m/>
    <m/>
    <m/>
    <m/>
    <m/>
    <m/>
    <m/>
    <m/>
    <m/>
    <m/>
    <m/>
    <m/>
    <m/>
    <m/>
    <m/>
    <m/>
    <m/>
    <m/>
    <m/>
    <m/>
    <m/>
    <m/>
    <m/>
    <m/>
    <m/>
    <m/>
    <m/>
    <m/>
    <m/>
    <m/>
    <m/>
    <m/>
    <m/>
    <m/>
    <m/>
    <m/>
    <m/>
    <m/>
    <m/>
    <m/>
    <m/>
    <m/>
    <m/>
    <m/>
    <m/>
    <m/>
    <m/>
    <m/>
    <m/>
    <m/>
    <m/>
    <m/>
    <m/>
    <m/>
    <m/>
    <m/>
    <m/>
    <m/>
    <m/>
    <m/>
    <m/>
    <m/>
    <m/>
    <m/>
    <m/>
    <m/>
    <m/>
    <m/>
    <m/>
    <m/>
    <m/>
    <m/>
    <m/>
    <m/>
    <m/>
    <m/>
    <m/>
    <m/>
    <m/>
    <m/>
    <m/>
    <m/>
    <m/>
    <m/>
    <m/>
    <m/>
    <m/>
    <m/>
    <n v="0"/>
    <n v="0"/>
    <n v="0"/>
    <n v="0"/>
    <n v="0"/>
    <n v="0"/>
    <n v="10697258"/>
    <n v="0"/>
    <m/>
    <m/>
    <m/>
    <m/>
    <m/>
    <m/>
    <m/>
    <m/>
    <m/>
    <m/>
    <m/>
    <m/>
    <m/>
    <m/>
    <m/>
    <m/>
    <m/>
    <m/>
    <m/>
    <m/>
    <m/>
    <m/>
    <m/>
    <n v="0"/>
    <n v="0"/>
    <n v="0"/>
    <m/>
    <m/>
    <m/>
    <m/>
    <m/>
    <m/>
    <m/>
    <m/>
    <m/>
    <m/>
    <m/>
    <m/>
    <m/>
    <m/>
    <m/>
    <m/>
    <m/>
    <m/>
    <m/>
    <m/>
    <m/>
    <m/>
    <m/>
    <m/>
    <m/>
    <m/>
    <m/>
    <m/>
    <m/>
    <m/>
    <m/>
    <m/>
    <m/>
    <n v="0"/>
    <n v="0"/>
    <n v="0"/>
    <n v="0"/>
    <m/>
    <m/>
    <n v="0"/>
    <n v="0"/>
    <n v="1"/>
    <n v="1"/>
    <n v="1"/>
    <m/>
    <m/>
  </r>
  <r>
    <n v="49422"/>
    <s v="Mad Money"/>
    <d v="2008-01-18T00:00:00"/>
    <x v="6"/>
    <s v="T10"/>
    <n v="104"/>
    <s v="Millennium"/>
    <x v="0"/>
    <s v="Relativity"/>
    <x v="0"/>
    <n v="22000000"/>
    <n v="0"/>
    <m/>
    <n v="20668843"/>
    <s v="final"/>
    <n v="7.18"/>
    <n v="0"/>
    <n v="0"/>
    <n v="0"/>
    <n v="0"/>
    <s v="US"/>
    <s v="LA"/>
    <s v="BC"/>
    <m/>
    <s v="CA"/>
    <s v="BC"/>
    <s v="Acheson, James; Cohen, Jay; DeMartini, Frank"/>
    <s v="Khouri, Callie"/>
    <s v="Gers, Glenn"/>
    <s v="Reeder, Scott A."/>
    <s v="Bricmont, Wendy Greene"/>
    <m/>
    <m/>
    <m/>
    <m/>
    <m/>
    <m/>
    <m/>
    <m/>
    <m/>
    <m/>
    <m/>
    <m/>
    <m/>
    <m/>
    <m/>
    <m/>
    <m/>
    <m/>
    <m/>
    <m/>
    <m/>
    <m/>
    <m/>
    <m/>
    <m/>
    <m/>
    <m/>
    <m/>
    <m/>
    <m/>
    <m/>
    <m/>
    <m/>
    <m/>
    <m/>
    <m/>
    <m/>
    <m/>
    <m/>
    <m/>
    <m/>
    <m/>
    <m/>
    <m/>
    <m/>
    <m/>
    <m/>
    <m/>
    <m/>
    <m/>
    <m/>
    <m/>
    <m/>
    <m/>
    <m/>
    <m/>
    <m/>
    <m/>
    <m/>
    <m/>
    <m/>
    <m/>
    <m/>
    <m/>
    <m/>
    <m/>
    <m/>
    <m/>
    <m/>
    <m/>
    <m/>
    <m/>
    <m/>
    <m/>
    <m/>
    <m/>
    <m/>
    <m/>
    <m/>
    <m/>
    <m/>
    <m/>
    <m/>
    <m/>
    <m/>
    <m/>
    <m/>
    <m/>
    <m/>
    <m/>
    <m/>
    <m/>
    <m/>
    <m/>
    <m/>
    <m/>
    <m/>
    <m/>
    <m/>
    <m/>
    <m/>
    <m/>
    <m/>
    <n v="0"/>
    <n v="0"/>
    <n v="0"/>
    <n v="0"/>
    <n v="0"/>
    <n v="0"/>
    <n v="2878669"/>
    <n v="0"/>
    <m/>
    <m/>
    <m/>
    <m/>
    <m/>
    <m/>
    <m/>
    <m/>
    <m/>
    <m/>
    <m/>
    <m/>
    <m/>
    <m/>
    <m/>
    <m/>
    <m/>
    <m/>
    <m/>
    <m/>
    <m/>
    <m/>
    <m/>
    <n v="0"/>
    <n v="0"/>
    <n v="0"/>
    <m/>
    <m/>
    <m/>
    <m/>
    <m/>
    <m/>
    <m/>
    <m/>
    <m/>
    <m/>
    <m/>
    <m/>
    <m/>
    <m/>
    <m/>
    <m/>
    <m/>
    <m/>
    <m/>
    <m/>
    <m/>
    <m/>
    <m/>
    <m/>
    <m/>
    <m/>
    <m/>
    <m/>
    <m/>
    <m/>
    <m/>
    <m/>
    <m/>
    <n v="0"/>
    <n v="0"/>
    <n v="0"/>
    <n v="0"/>
    <m/>
    <m/>
    <n v="0"/>
    <n v="0"/>
    <n v="1"/>
    <n v="1"/>
    <n v="1"/>
    <m/>
    <m/>
  </r>
  <r>
    <n v="49424"/>
    <s v="Meet the Spartans"/>
    <d v="2008-01-25T00:00:00"/>
    <x v="6"/>
    <s v="T10"/>
    <n v="84"/>
    <s v="Regency"/>
    <x v="5"/>
    <m/>
    <x v="0"/>
    <n v="30000000"/>
    <n v="0"/>
    <m/>
    <n v="38232624"/>
    <s v="final"/>
    <n v="7.18"/>
    <n v="0"/>
    <n v="0"/>
    <n v="0"/>
    <n v="0"/>
    <s v="US"/>
    <s v="LA"/>
    <m/>
    <m/>
    <m/>
    <m/>
    <s v="Friedberg, Jason; Safran, Peter; Seltzer, Aaron"/>
    <s v="Friedberg, Jason"/>
    <s v="Friedberg, Jason; Seltzer, Aaron"/>
    <s v="Miloyevich, Don"/>
    <s v="Prior, Peck"/>
    <m/>
    <m/>
    <m/>
    <m/>
    <m/>
    <m/>
    <m/>
    <m/>
    <m/>
    <m/>
    <m/>
    <m/>
    <m/>
    <m/>
    <m/>
    <m/>
    <m/>
    <m/>
    <m/>
    <m/>
    <m/>
    <m/>
    <m/>
    <m/>
    <m/>
    <m/>
    <m/>
    <m/>
    <m/>
    <m/>
    <m/>
    <m/>
    <m/>
    <m/>
    <m/>
    <m/>
    <m/>
    <m/>
    <m/>
    <m/>
    <m/>
    <m/>
    <m/>
    <m/>
    <m/>
    <m/>
    <m/>
    <m/>
    <m/>
    <m/>
    <m/>
    <m/>
    <m/>
    <m/>
    <m/>
    <m/>
    <m/>
    <m/>
    <m/>
    <m/>
    <m/>
    <m/>
    <m/>
    <m/>
    <m/>
    <m/>
    <m/>
    <m/>
    <m/>
    <m/>
    <m/>
    <m/>
    <m/>
    <m/>
    <m/>
    <m/>
    <m/>
    <m/>
    <m/>
    <m/>
    <m/>
    <m/>
    <m/>
    <m/>
    <m/>
    <m/>
    <m/>
    <m/>
    <m/>
    <m/>
    <m/>
    <m/>
    <m/>
    <m/>
    <m/>
    <m/>
    <m/>
    <m/>
    <m/>
    <m/>
    <m/>
    <m/>
    <m/>
    <n v="0"/>
    <n v="0"/>
    <n v="0"/>
    <n v="0"/>
    <n v="0"/>
    <n v="0"/>
    <n v="5324878"/>
    <n v="0"/>
    <m/>
    <m/>
    <m/>
    <m/>
    <m/>
    <m/>
    <m/>
    <m/>
    <m/>
    <m/>
    <m/>
    <m/>
    <m/>
    <m/>
    <m/>
    <m/>
    <m/>
    <m/>
    <m/>
    <m/>
    <m/>
    <m/>
    <m/>
    <n v="0"/>
    <n v="0"/>
    <n v="0"/>
    <m/>
    <m/>
    <m/>
    <m/>
    <m/>
    <m/>
    <m/>
    <m/>
    <m/>
    <m/>
    <m/>
    <m/>
    <m/>
    <m/>
    <m/>
    <m/>
    <m/>
    <m/>
    <m/>
    <m/>
    <m/>
    <m/>
    <m/>
    <m/>
    <m/>
    <m/>
    <m/>
    <m/>
    <m/>
    <m/>
    <m/>
    <m/>
    <m/>
    <n v="0"/>
    <n v="0"/>
    <n v="0"/>
    <n v="0"/>
    <m/>
    <m/>
    <n v="0"/>
    <n v="0"/>
    <n v="1"/>
    <n v="1"/>
    <n v="1"/>
    <m/>
    <m/>
  </r>
  <r>
    <n v="49425"/>
    <s v="Rambo"/>
    <d v="2008-01-25T00:00:00"/>
    <x v="6"/>
    <s v="T10"/>
    <n v="93"/>
    <s v="Lionsgate"/>
    <x v="0"/>
    <s v="Lionsgate"/>
    <x v="1"/>
    <n v="47500000"/>
    <n v="0"/>
    <m/>
    <n v="42724402"/>
    <s v="final"/>
    <n v="7.18"/>
    <n v="0"/>
    <n v="1"/>
    <n v="0"/>
    <n v="0"/>
    <s v="Thailand"/>
    <m/>
    <m/>
    <s v="US"/>
    <s v="AZ"/>
    <m/>
    <s v="Stallone, Sylvester; King, Kevin; Lerner, Avi"/>
    <s v="Stallone, Sylvester"/>
    <s v="Stallone, Sylvester; Monterastelli, Art"/>
    <s v="Johnson, Kent H."/>
    <s v="Albertson, Sean"/>
    <s v="Kang, Tim"/>
    <s v="credited non-star"/>
    <s v="Cigarette"/>
    <s v="30+"/>
    <s v="Male"/>
    <s v="Asian"/>
    <m/>
    <m/>
    <s v="Khin, Maung Maung"/>
    <s v="credited non-star"/>
    <s v="Cigarette"/>
    <s v="30+"/>
    <s v="Male"/>
    <s v="Asian"/>
    <m/>
    <s v="Bad guy"/>
    <s v="Non-IMDb, Extra"/>
    <s v="extra"/>
    <s v="Cigarette"/>
    <s v="20-30"/>
    <s v="Male"/>
    <s v="Asian"/>
    <m/>
    <m/>
    <s v="Non-IMDb, Extra"/>
    <s v="extra"/>
    <s v="Cigarette"/>
    <s v="20-30"/>
    <s v="Male"/>
    <s v="Asian"/>
    <m/>
    <m/>
    <s v="Non-IMDb, Extra"/>
    <s v="extra"/>
    <s v="Cigarette"/>
    <s v="30+"/>
    <s v="Male"/>
    <s v="Asian"/>
    <m/>
    <m/>
    <m/>
    <m/>
    <m/>
    <m/>
    <m/>
    <m/>
    <m/>
    <m/>
    <m/>
    <m/>
    <m/>
    <m/>
    <m/>
    <m/>
    <m/>
    <m/>
    <m/>
    <m/>
    <m/>
    <m/>
    <m/>
    <m/>
    <m/>
    <m/>
    <m/>
    <m/>
    <m/>
    <m/>
    <m/>
    <m/>
    <m/>
    <m/>
    <m/>
    <m/>
    <m/>
    <m/>
    <m/>
    <m/>
    <m/>
    <m/>
    <m/>
    <m/>
    <m/>
    <m/>
    <m/>
    <m/>
    <m/>
    <m/>
    <m/>
    <m/>
    <m/>
    <m/>
    <m/>
    <m/>
    <m/>
    <m/>
    <m/>
    <m/>
    <m/>
    <m/>
    <m/>
    <m/>
    <m/>
    <n v="28"/>
    <n v="0"/>
    <n v="0"/>
    <n v="0"/>
    <n v="28"/>
    <s v="10 — 29"/>
    <n v="5950474"/>
    <n v="166613272"/>
    <s v="Outdoors"/>
    <m/>
    <m/>
    <m/>
    <m/>
    <m/>
    <m/>
    <s v="jungle, prison camp, on boat"/>
    <s v="Non-smoking adult"/>
    <m/>
    <m/>
    <s v="Outside of US"/>
    <m/>
    <m/>
    <m/>
    <m/>
    <m/>
    <m/>
    <m/>
    <m/>
    <m/>
    <m/>
    <m/>
    <n v="0"/>
    <n v="2"/>
    <n v="3"/>
    <m/>
    <m/>
    <m/>
    <m/>
    <m/>
    <m/>
    <m/>
    <m/>
    <m/>
    <m/>
    <m/>
    <m/>
    <m/>
    <m/>
    <m/>
    <m/>
    <m/>
    <m/>
    <m/>
    <m/>
    <m/>
    <m/>
    <m/>
    <m/>
    <s v="cigarette"/>
    <m/>
    <m/>
    <m/>
    <m/>
    <m/>
    <m/>
    <m/>
    <s v="Pro"/>
    <n v="4"/>
    <n v="6"/>
    <n v="4"/>
    <n v="1"/>
    <m/>
    <m/>
    <n v="0"/>
    <n v="2.14"/>
    <n v="3"/>
    <n v="1"/>
    <n v="1"/>
    <m/>
    <m/>
  </r>
  <r>
    <n v="49426"/>
    <s v="Untraceable"/>
    <d v="2008-01-25T00:00:00"/>
    <x v="6"/>
    <s v="T10"/>
    <n v="100"/>
    <s v="Lakeshore"/>
    <x v="6"/>
    <m/>
    <x v="1"/>
    <n v="35000000"/>
    <n v="0"/>
    <m/>
    <n v="28687835"/>
    <s v="final"/>
    <n v="7.18"/>
    <n v="0"/>
    <n v="0"/>
    <n v="0"/>
    <n v="0"/>
    <s v="US"/>
    <s v="OR"/>
    <m/>
    <m/>
    <m/>
    <m/>
    <s v="Cohen, Andy; Koch, Hawk; Lucchesi, Gary; Rosenberg, Tom"/>
    <s v="Hoblit, Gregory"/>
    <s v="Fyvolent, Robert; Brinker, Mark; Burnett, Allison"/>
    <s v="Bonaventura, Tony"/>
    <s v="Rosenbloom, David"/>
    <m/>
    <m/>
    <m/>
    <m/>
    <m/>
    <m/>
    <m/>
    <m/>
    <m/>
    <m/>
    <m/>
    <m/>
    <m/>
    <m/>
    <m/>
    <m/>
    <m/>
    <m/>
    <m/>
    <m/>
    <m/>
    <m/>
    <m/>
    <m/>
    <m/>
    <m/>
    <m/>
    <m/>
    <m/>
    <m/>
    <m/>
    <m/>
    <m/>
    <m/>
    <m/>
    <m/>
    <m/>
    <m/>
    <m/>
    <m/>
    <m/>
    <m/>
    <m/>
    <m/>
    <m/>
    <m/>
    <m/>
    <m/>
    <m/>
    <m/>
    <m/>
    <m/>
    <m/>
    <m/>
    <m/>
    <m/>
    <m/>
    <m/>
    <m/>
    <m/>
    <m/>
    <m/>
    <m/>
    <m/>
    <m/>
    <m/>
    <m/>
    <m/>
    <m/>
    <m/>
    <m/>
    <m/>
    <m/>
    <m/>
    <m/>
    <m/>
    <m/>
    <m/>
    <m/>
    <m/>
    <m/>
    <m/>
    <m/>
    <m/>
    <m/>
    <m/>
    <m/>
    <m/>
    <m/>
    <m/>
    <m/>
    <m/>
    <m/>
    <m/>
    <m/>
    <m/>
    <m/>
    <m/>
    <m/>
    <m/>
    <m/>
    <m/>
    <m/>
    <n v="0"/>
    <n v="0"/>
    <n v="0"/>
    <n v="0"/>
    <n v="0"/>
    <n v="0"/>
    <n v="3995520"/>
    <n v="0"/>
    <m/>
    <m/>
    <m/>
    <m/>
    <m/>
    <m/>
    <m/>
    <m/>
    <m/>
    <m/>
    <m/>
    <m/>
    <m/>
    <m/>
    <m/>
    <m/>
    <m/>
    <m/>
    <m/>
    <m/>
    <m/>
    <m/>
    <m/>
    <n v="0"/>
    <n v="0"/>
    <n v="0"/>
    <m/>
    <m/>
    <m/>
    <m/>
    <m/>
    <m/>
    <m/>
    <m/>
    <m/>
    <m/>
    <m/>
    <m/>
    <m/>
    <m/>
    <m/>
    <m/>
    <m/>
    <m/>
    <m/>
    <m/>
    <m/>
    <m/>
    <m/>
    <m/>
    <m/>
    <m/>
    <m/>
    <m/>
    <m/>
    <m/>
    <m/>
    <m/>
    <m/>
    <n v="0"/>
    <n v="0"/>
    <n v="0"/>
    <n v="0"/>
    <m/>
    <m/>
    <n v="0"/>
    <n v="0"/>
    <n v="1"/>
    <n v="1"/>
    <n v="1"/>
    <m/>
    <m/>
  </r>
  <r>
    <n v="49427"/>
    <s v="Eye, The"/>
    <d v="2008-02-01T00:00:00"/>
    <x v="6"/>
    <s v="T10"/>
    <n v="97"/>
    <s v="Cruise/Wagner"/>
    <x v="0"/>
    <s v="Lionsgate"/>
    <x v="0"/>
    <n v="12000000"/>
    <n v="0"/>
    <m/>
    <n v="31397498"/>
    <s v="final"/>
    <n v="7.18"/>
    <n v="0"/>
    <n v="1"/>
    <n v="0"/>
    <n v="0"/>
    <s v="US"/>
    <s v="CA"/>
    <m/>
    <s v="CAN"/>
    <m/>
    <s v="BC"/>
    <s v="Granger, Don"/>
    <s v="Moreau, David"/>
    <s v="Gutierrez, Sebastian"/>
    <s v="Lowney, Ben"/>
    <s v="Gullo, Jeff"/>
    <s v="Non-IMDb, Extra"/>
    <s v="extra"/>
    <s v="Cigarette"/>
    <s v="30+"/>
    <s v="Male"/>
    <s v="Caucasian"/>
    <m/>
    <m/>
    <m/>
    <m/>
    <m/>
    <m/>
    <m/>
    <m/>
    <m/>
    <m/>
    <m/>
    <m/>
    <m/>
    <m/>
    <m/>
    <m/>
    <m/>
    <m/>
    <m/>
    <m/>
    <m/>
    <m/>
    <m/>
    <m/>
    <m/>
    <m/>
    <m/>
    <m/>
    <m/>
    <m/>
    <m/>
    <m/>
    <m/>
    <m/>
    <m/>
    <m/>
    <m/>
    <m/>
    <m/>
    <m/>
    <m/>
    <m/>
    <m/>
    <m/>
    <m/>
    <m/>
    <m/>
    <m/>
    <m/>
    <m/>
    <m/>
    <m/>
    <m/>
    <m/>
    <m/>
    <m/>
    <m/>
    <m/>
    <m/>
    <m/>
    <m/>
    <m/>
    <m/>
    <m/>
    <m/>
    <m/>
    <m/>
    <m/>
    <m/>
    <m/>
    <m/>
    <m/>
    <m/>
    <m/>
    <m/>
    <m/>
    <m/>
    <m/>
    <m/>
    <m/>
    <m/>
    <m/>
    <m/>
    <m/>
    <m/>
    <m/>
    <m/>
    <m/>
    <m/>
    <m/>
    <m/>
    <m/>
    <m/>
    <m/>
    <m/>
    <m/>
    <m/>
    <n v="1"/>
    <n v="0"/>
    <n v="0"/>
    <n v="0"/>
    <n v="1"/>
    <s v="1 — 9"/>
    <n v="4372911"/>
    <n v="4372911"/>
    <s v="Outdoors"/>
    <m/>
    <m/>
    <m/>
    <m/>
    <m/>
    <m/>
    <s v="outside of car"/>
    <s v="Non-smoking adult"/>
    <m/>
    <m/>
    <s v="Elsewhere in US"/>
    <m/>
    <m/>
    <m/>
    <m/>
    <m/>
    <m/>
    <m/>
    <m/>
    <m/>
    <m/>
    <m/>
    <n v="0"/>
    <n v="0"/>
    <n v="1"/>
    <m/>
    <m/>
    <m/>
    <m/>
    <m/>
    <m/>
    <m/>
    <m/>
    <m/>
    <m/>
    <m/>
    <m/>
    <m/>
    <m/>
    <m/>
    <m/>
    <m/>
    <m/>
    <m/>
    <m/>
    <m/>
    <m/>
    <m/>
    <m/>
    <m/>
    <m/>
    <s v="cigarette"/>
    <m/>
    <m/>
    <m/>
    <m/>
    <m/>
    <s v="Neutral"/>
    <n v="2"/>
    <n v="2"/>
    <n v="2"/>
    <n v="1"/>
    <m/>
    <m/>
    <n v="0"/>
    <n v="1"/>
    <n v="2"/>
    <n v="1"/>
    <n v="1"/>
    <m/>
    <m/>
  </r>
  <r>
    <n v="49428"/>
    <s v="Hannah Montana/Miley Cyrus: Best of Both Worlds Concert Tour"/>
    <d v="2008-02-01T00:00:00"/>
    <x v="6"/>
    <s v="T10"/>
    <n v="74"/>
    <s v="Disney"/>
    <x v="1"/>
    <m/>
    <x v="3"/>
    <n v="7000000"/>
    <n v="0"/>
    <m/>
    <n v="65280346"/>
    <s v="final"/>
    <n v="7.18"/>
    <n v="0"/>
    <n v="0"/>
    <n v="1"/>
    <n v="0"/>
    <s v="US"/>
    <s v="CA"/>
    <m/>
    <m/>
    <m/>
    <m/>
    <s v="Hendricks, Bruce; Ortega, Kenny; Repola, Arthur F."/>
    <s v="Hendricks, Bruce"/>
    <m/>
    <m/>
    <s v="Tronick, Michael"/>
    <m/>
    <m/>
    <m/>
    <m/>
    <m/>
    <m/>
    <m/>
    <m/>
    <m/>
    <m/>
    <m/>
    <m/>
    <m/>
    <m/>
    <m/>
    <m/>
    <m/>
    <m/>
    <m/>
    <m/>
    <m/>
    <m/>
    <m/>
    <m/>
    <m/>
    <m/>
    <m/>
    <m/>
    <m/>
    <m/>
    <m/>
    <m/>
    <m/>
    <m/>
    <m/>
    <m/>
    <m/>
    <m/>
    <m/>
    <m/>
    <m/>
    <m/>
    <m/>
    <m/>
    <m/>
    <m/>
    <m/>
    <m/>
    <m/>
    <m/>
    <m/>
    <m/>
    <m/>
    <m/>
    <m/>
    <m/>
    <m/>
    <m/>
    <m/>
    <m/>
    <m/>
    <m/>
    <m/>
    <m/>
    <m/>
    <m/>
    <m/>
    <m/>
    <m/>
    <m/>
    <m/>
    <m/>
    <m/>
    <m/>
    <m/>
    <m/>
    <m/>
    <m/>
    <m/>
    <m/>
    <m/>
    <m/>
    <m/>
    <m/>
    <m/>
    <m/>
    <m/>
    <m/>
    <m/>
    <m/>
    <m/>
    <m/>
    <m/>
    <m/>
    <m/>
    <m/>
    <m/>
    <m/>
    <m/>
    <m/>
    <m/>
    <m/>
    <m/>
    <n v="0"/>
    <n v="0"/>
    <n v="0"/>
    <n v="0"/>
    <n v="0"/>
    <n v="0"/>
    <n v="9091970"/>
    <n v="0"/>
    <m/>
    <m/>
    <m/>
    <m/>
    <m/>
    <m/>
    <m/>
    <m/>
    <m/>
    <m/>
    <m/>
    <m/>
    <m/>
    <m/>
    <m/>
    <m/>
    <m/>
    <m/>
    <m/>
    <m/>
    <m/>
    <m/>
    <m/>
    <n v="0"/>
    <n v="0"/>
    <n v="0"/>
    <m/>
    <m/>
    <m/>
    <m/>
    <m/>
    <m/>
    <m/>
    <m/>
    <m/>
    <m/>
    <m/>
    <m/>
    <m/>
    <m/>
    <m/>
    <m/>
    <m/>
    <m/>
    <m/>
    <m/>
    <m/>
    <m/>
    <m/>
    <m/>
    <m/>
    <m/>
    <m/>
    <m/>
    <m/>
    <m/>
    <m/>
    <m/>
    <m/>
    <n v="0"/>
    <n v="0"/>
    <n v="0"/>
    <n v="0"/>
    <m/>
    <m/>
    <n v="0"/>
    <n v="0"/>
    <n v="1"/>
    <n v="1"/>
    <n v="1"/>
    <m/>
    <m/>
  </r>
  <r>
    <n v="49429"/>
    <s v="Fool's Gold"/>
    <d v="2008-02-08T00:00:00"/>
    <x v="6"/>
    <s v="T10"/>
    <n v="113"/>
    <s v="De Line"/>
    <x v="4"/>
    <m/>
    <x v="0"/>
    <n v="70000000"/>
    <n v="0"/>
    <m/>
    <n v="70224196"/>
    <s v="final"/>
    <n v="7.18"/>
    <n v="0"/>
    <n v="1"/>
    <n v="0"/>
    <n v="0"/>
    <s v="Australia"/>
    <m/>
    <m/>
    <m/>
    <m/>
    <m/>
    <s v="De Line, Donald; Goldmann, Bernie; Klane, Jon"/>
    <s v="Tennant, Andy"/>
    <s v="Claflin, John; Tennant, Andy; Zelman, Daniel"/>
    <s v="Reuter, Kristin"/>
    <s v="Takaki, Troy"/>
    <s v="Winstone, Ray"/>
    <s v="credited non-star"/>
    <s v="Cigar"/>
    <s v="30+"/>
    <s v="Male"/>
    <s v="Caucasian"/>
    <m/>
    <s v="Good guy"/>
    <m/>
    <m/>
    <m/>
    <m/>
    <m/>
    <m/>
    <m/>
    <m/>
    <m/>
    <m/>
    <m/>
    <m/>
    <m/>
    <m/>
    <m/>
    <m/>
    <m/>
    <m/>
    <m/>
    <m/>
    <m/>
    <m/>
    <m/>
    <m/>
    <m/>
    <m/>
    <m/>
    <m/>
    <m/>
    <m/>
    <m/>
    <m/>
    <m/>
    <m/>
    <m/>
    <m/>
    <m/>
    <m/>
    <m/>
    <m/>
    <m/>
    <m/>
    <m/>
    <m/>
    <m/>
    <m/>
    <m/>
    <m/>
    <m/>
    <m/>
    <m/>
    <m/>
    <m/>
    <m/>
    <m/>
    <m/>
    <m/>
    <m/>
    <m/>
    <m/>
    <m/>
    <m/>
    <m/>
    <m/>
    <m/>
    <m/>
    <m/>
    <m/>
    <m/>
    <m/>
    <m/>
    <m/>
    <m/>
    <m/>
    <m/>
    <m/>
    <m/>
    <m/>
    <m/>
    <m/>
    <m/>
    <m/>
    <m/>
    <m/>
    <m/>
    <m/>
    <m/>
    <m/>
    <m/>
    <m/>
    <m/>
    <m/>
    <m/>
    <m/>
    <m/>
    <n v="0"/>
    <n v="3"/>
    <n v="0"/>
    <n v="0"/>
    <n v="3"/>
    <s v="1 — 9"/>
    <n v="9780529"/>
    <n v="29341587"/>
    <s v="Outdoors"/>
    <m/>
    <m/>
    <m/>
    <m/>
    <m/>
    <m/>
    <s v="steps of museum"/>
    <s v="Non-smoking adult"/>
    <m/>
    <m/>
    <m/>
    <m/>
    <m/>
    <m/>
    <m/>
    <m/>
    <m/>
    <m/>
    <m/>
    <m/>
    <m/>
    <m/>
    <n v="0"/>
    <n v="1"/>
    <n v="0"/>
    <s v="Comment by actor/actress"/>
    <s v="Donald Sutherland: There is a selection of cigars if anyone is interested in ruining the evening for the rest of us."/>
    <m/>
    <m/>
    <m/>
    <m/>
    <m/>
    <m/>
    <m/>
    <m/>
    <m/>
    <m/>
    <m/>
    <m/>
    <m/>
    <m/>
    <m/>
    <m/>
    <m/>
    <s v="cigar"/>
    <m/>
    <m/>
    <m/>
    <m/>
    <m/>
    <m/>
    <m/>
    <m/>
    <m/>
    <m/>
    <m/>
    <m/>
    <s v="Balanced"/>
    <n v="2"/>
    <n v="4"/>
    <n v="4"/>
    <n v="1"/>
    <m/>
    <m/>
    <n v="0"/>
    <n v="1.57"/>
    <n v="3"/>
    <n v="1"/>
    <n v="1"/>
    <m/>
    <m/>
  </r>
  <r>
    <n v="49430"/>
    <s v="Welcome Home, Roscoe Jenkins"/>
    <d v="2008-02-08T00:00:00"/>
    <x v="6"/>
    <s v="T10"/>
    <n v="114"/>
    <s v="Spyglass"/>
    <x v="2"/>
    <m/>
    <x v="0"/>
    <n v="27500000"/>
    <n v="0"/>
    <m/>
    <n v="42168445"/>
    <s v="final"/>
    <n v="7.18"/>
    <n v="0"/>
    <n v="0"/>
    <n v="0"/>
    <n v="0"/>
    <s v="US"/>
    <s v="LA"/>
    <m/>
    <m/>
    <m/>
    <m/>
    <s v="Castaldi, Charles; Parent, Mary"/>
    <s v="Lee, Malcolm D."/>
    <s v="Lee, Malcolm D."/>
    <s v="Tomlinson, Tom"/>
    <s v="Bowers, George"/>
    <m/>
    <m/>
    <m/>
    <m/>
    <m/>
    <m/>
    <m/>
    <m/>
    <m/>
    <m/>
    <m/>
    <m/>
    <m/>
    <m/>
    <m/>
    <m/>
    <m/>
    <m/>
    <m/>
    <m/>
    <m/>
    <m/>
    <m/>
    <m/>
    <m/>
    <m/>
    <m/>
    <m/>
    <m/>
    <m/>
    <m/>
    <m/>
    <m/>
    <m/>
    <m/>
    <m/>
    <m/>
    <m/>
    <m/>
    <m/>
    <m/>
    <m/>
    <m/>
    <m/>
    <m/>
    <m/>
    <m/>
    <m/>
    <m/>
    <m/>
    <m/>
    <m/>
    <m/>
    <m/>
    <m/>
    <m/>
    <m/>
    <m/>
    <m/>
    <m/>
    <m/>
    <m/>
    <m/>
    <m/>
    <m/>
    <m/>
    <m/>
    <m/>
    <m/>
    <m/>
    <m/>
    <m/>
    <m/>
    <m/>
    <m/>
    <m/>
    <m/>
    <m/>
    <m/>
    <m/>
    <m/>
    <m/>
    <m/>
    <m/>
    <m/>
    <m/>
    <m/>
    <m/>
    <m/>
    <m/>
    <m/>
    <m/>
    <m/>
    <m/>
    <m/>
    <m/>
    <m/>
    <m/>
    <m/>
    <m/>
    <m/>
    <m/>
    <m/>
    <n v="0"/>
    <n v="0"/>
    <n v="0"/>
    <n v="0"/>
    <n v="0"/>
    <n v="0"/>
    <n v="5873042"/>
    <n v="0"/>
    <m/>
    <m/>
    <m/>
    <m/>
    <m/>
    <m/>
    <m/>
    <m/>
    <m/>
    <m/>
    <m/>
    <m/>
    <m/>
    <m/>
    <m/>
    <m/>
    <m/>
    <m/>
    <m/>
    <m/>
    <m/>
    <m/>
    <m/>
    <n v="0"/>
    <n v="0"/>
    <n v="0"/>
    <m/>
    <m/>
    <m/>
    <m/>
    <m/>
    <m/>
    <m/>
    <m/>
    <m/>
    <m/>
    <m/>
    <m/>
    <m/>
    <m/>
    <m/>
    <m/>
    <m/>
    <m/>
    <m/>
    <m/>
    <m/>
    <m/>
    <m/>
    <m/>
    <m/>
    <m/>
    <m/>
    <m/>
    <m/>
    <m/>
    <m/>
    <m/>
    <m/>
    <n v="0"/>
    <n v="0"/>
    <n v="0"/>
    <n v="0"/>
    <m/>
    <m/>
    <n v="0"/>
    <n v="0"/>
    <n v="1"/>
    <n v="1"/>
    <n v="1"/>
    <m/>
    <m/>
  </r>
  <r>
    <n v="49431"/>
    <s v="Definitely, Maybe"/>
    <d v="2008-02-14T00:00:00"/>
    <x v="6"/>
    <s v="T10"/>
    <n v="105"/>
    <s v="Working Title"/>
    <x v="2"/>
    <m/>
    <x v="0"/>
    <n v="7000000"/>
    <n v="1"/>
    <s v="smoking"/>
    <n v="31973840"/>
    <s v="final"/>
    <n v="7.18"/>
    <n v="0"/>
    <n v="1"/>
    <n v="0"/>
    <n v="0"/>
    <s v="US"/>
    <s v="NY"/>
    <m/>
    <m/>
    <m/>
    <m/>
    <s v="Bevan, Tim; Fellner, Eric"/>
    <s v="Brooks, Adam"/>
    <s v="Brooks, Adam"/>
    <s v="Alexander, Jill"/>
    <s v="Teschner, Peter"/>
    <s v="Reynolds, Ryan"/>
    <s v="star"/>
    <s v="Cigarette"/>
    <s v="20-30"/>
    <s v="Male"/>
    <s v="Caucasian"/>
    <m/>
    <s v="Good guy"/>
    <s v="Fisher, Isla"/>
    <s v="star"/>
    <s v="Cigarette"/>
    <s v="20-30"/>
    <s v="Female"/>
    <s v="Caucasian"/>
    <m/>
    <s v="Good guy"/>
    <s v="Kline, Kevin"/>
    <s v="credited non-star"/>
    <s v="Cigarette"/>
    <s v="30+"/>
    <s v="Male"/>
    <s v="Caucasian"/>
    <m/>
    <m/>
    <s v="Ferrera, Adam"/>
    <s v="credited non-star"/>
    <s v="Cigarette"/>
    <s v="30+"/>
    <s v="Male"/>
    <s v="Caucasian"/>
    <m/>
    <m/>
    <s v="Non-IMDb, Extra"/>
    <s v="extra"/>
    <s v="Cigarette"/>
    <s v="30+"/>
    <s v="Male"/>
    <s v="Caucasian"/>
    <m/>
    <m/>
    <s v="Non-IMDb, Extra"/>
    <s v="extra"/>
    <s v="Cigarette"/>
    <s v="20-30"/>
    <s v="Female"/>
    <s v="Caucasian"/>
    <m/>
    <m/>
    <s v="Non-IMDb, Extra"/>
    <s v="extra"/>
    <s v="Cigarette"/>
    <s v="30+"/>
    <s v="Male"/>
    <s v="Asian"/>
    <m/>
    <m/>
    <s v="Non-IMDb, Extra"/>
    <s v="extra"/>
    <s v="Cigarette"/>
    <s v="30+"/>
    <s v="Male"/>
    <s v="African American"/>
    <m/>
    <m/>
    <m/>
    <m/>
    <m/>
    <m/>
    <m/>
    <m/>
    <m/>
    <m/>
    <m/>
    <m/>
    <m/>
    <m/>
    <m/>
    <m/>
    <m/>
    <m/>
    <m/>
    <m/>
    <m/>
    <m/>
    <m/>
    <m/>
    <m/>
    <m/>
    <m/>
    <m/>
    <m/>
    <m/>
    <m/>
    <m/>
    <m/>
    <m/>
    <m/>
    <m/>
    <m/>
    <m/>
    <m/>
    <m/>
    <m/>
    <n v="100"/>
    <n v="0"/>
    <n v="0"/>
    <n v="0"/>
    <n v="100"/>
    <s v="50+"/>
    <n v="4453181"/>
    <n v="445318100"/>
    <s v="Home"/>
    <s v="Workplace"/>
    <s v="Bar/nightclub"/>
    <s v="Outdoors"/>
    <m/>
    <m/>
    <m/>
    <s v="street, front of store"/>
    <s v="Non-smoking adult"/>
    <m/>
    <m/>
    <s v="Elsewhere in US"/>
    <m/>
    <m/>
    <m/>
    <m/>
    <m/>
    <m/>
    <m/>
    <m/>
    <m/>
    <m/>
    <m/>
    <n v="2"/>
    <n v="2"/>
    <n v="4"/>
    <s v="Comment by actor/actress"/>
    <s v="Daughter: You smoked!...Dad: I haven't smoked in years, I promise. April says she quit smoking. Daughter: You smoked, you drank but I still love you."/>
    <m/>
    <s v="Health of Smoker"/>
    <s v="Visual clue"/>
    <m/>
    <s v="No smoking signs in hospital and apartment complex A close up of a pack of cigs reads &quot;Slow and premature death&quot;"/>
    <s v="Health of Smoker"/>
    <m/>
    <m/>
    <m/>
    <m/>
    <m/>
    <m/>
    <m/>
    <m/>
    <m/>
    <m/>
    <s v="cigarette"/>
    <s v="cigarette"/>
    <m/>
    <s v="cigarette"/>
    <s v="cigarette"/>
    <m/>
    <m/>
    <s v="cigarette"/>
    <s v="cigarette"/>
    <m/>
    <m/>
    <m/>
    <m/>
    <m/>
    <s v="Balanced"/>
    <n v="6"/>
    <n v="4"/>
    <n v="6"/>
    <n v="3"/>
    <m/>
    <m/>
    <n v="0"/>
    <n v="2.71"/>
    <n v="4"/>
    <n v="1"/>
    <n v="1"/>
    <m/>
    <m/>
  </r>
  <r>
    <n v="49432"/>
    <s v="Spiderwick Chronicles, The"/>
    <d v="2008-02-14T00:00:00"/>
    <x v="6"/>
    <s v="T10"/>
    <n v="97"/>
    <s v="Kennedy/Marshall"/>
    <x v="3"/>
    <m/>
    <x v="2"/>
    <n v="90000000"/>
    <n v="0"/>
    <m/>
    <n v="71148699"/>
    <s v="final"/>
    <n v="7.18"/>
    <n v="0"/>
    <n v="0"/>
    <n v="0"/>
    <n v="0"/>
    <s v="CAN"/>
    <m/>
    <s v="QC"/>
    <m/>
    <m/>
    <m/>
    <s v="Canton, Mark; Kirkpatrick, Karey; Goldsmith-Vein, Ellen; Pistor, Julia"/>
    <s v="Waters, Mark"/>
    <s v="Kirkpatrick, Karey; Berenbaum, David; Sayles, John"/>
    <s v="Alary, Claire"/>
    <s v="Kahn, Michael"/>
    <m/>
    <m/>
    <m/>
    <m/>
    <m/>
    <m/>
    <m/>
    <m/>
    <m/>
    <m/>
    <m/>
    <m/>
    <m/>
    <m/>
    <m/>
    <m/>
    <m/>
    <m/>
    <m/>
    <m/>
    <m/>
    <m/>
    <m/>
    <m/>
    <m/>
    <m/>
    <m/>
    <m/>
    <m/>
    <m/>
    <m/>
    <m/>
    <m/>
    <m/>
    <m/>
    <m/>
    <m/>
    <m/>
    <m/>
    <m/>
    <m/>
    <m/>
    <m/>
    <m/>
    <m/>
    <m/>
    <m/>
    <m/>
    <m/>
    <m/>
    <m/>
    <m/>
    <m/>
    <m/>
    <m/>
    <m/>
    <m/>
    <m/>
    <m/>
    <m/>
    <m/>
    <m/>
    <m/>
    <m/>
    <m/>
    <m/>
    <m/>
    <m/>
    <m/>
    <m/>
    <m/>
    <m/>
    <m/>
    <m/>
    <m/>
    <m/>
    <m/>
    <m/>
    <m/>
    <m/>
    <m/>
    <m/>
    <m/>
    <m/>
    <m/>
    <m/>
    <m/>
    <m/>
    <m/>
    <m/>
    <m/>
    <m/>
    <m/>
    <m/>
    <m/>
    <m/>
    <m/>
    <m/>
    <m/>
    <m/>
    <m/>
    <m/>
    <m/>
    <n v="0"/>
    <n v="0"/>
    <n v="0"/>
    <n v="0"/>
    <n v="0"/>
    <n v="0"/>
    <n v="9909290"/>
    <n v="0"/>
    <m/>
    <m/>
    <m/>
    <m/>
    <m/>
    <m/>
    <m/>
    <m/>
    <m/>
    <m/>
    <m/>
    <m/>
    <m/>
    <m/>
    <m/>
    <m/>
    <m/>
    <m/>
    <m/>
    <m/>
    <m/>
    <m/>
    <m/>
    <n v="0"/>
    <n v="0"/>
    <n v="0"/>
    <m/>
    <m/>
    <m/>
    <m/>
    <m/>
    <m/>
    <m/>
    <m/>
    <m/>
    <m/>
    <m/>
    <m/>
    <m/>
    <m/>
    <m/>
    <m/>
    <m/>
    <m/>
    <m/>
    <m/>
    <m/>
    <m/>
    <m/>
    <m/>
    <m/>
    <m/>
    <m/>
    <m/>
    <m/>
    <m/>
    <m/>
    <m/>
    <m/>
    <n v="0"/>
    <n v="0"/>
    <n v="0"/>
    <n v="0"/>
    <m/>
    <m/>
    <n v="0"/>
    <n v="0"/>
    <n v="1"/>
    <n v="1"/>
    <n v="1"/>
    <m/>
    <m/>
  </r>
  <r>
    <n v="49433"/>
    <s v="Jumper"/>
    <d v="2008-02-14T00:00:00"/>
    <x v="6"/>
    <s v="T10"/>
    <n v="88"/>
    <s v="Regency"/>
    <x v="5"/>
    <m/>
    <x v="0"/>
    <n v="85000000"/>
    <n v="0"/>
    <m/>
    <n v="80170146"/>
    <s v="final"/>
    <n v="7.18"/>
    <n v="0"/>
    <n v="0"/>
    <n v="0"/>
    <n v="0"/>
    <s v="CAN"/>
    <m/>
    <s v="ON"/>
    <s v="Czech Republic"/>
    <m/>
    <m/>
    <s v="Foster, Lucas; Kinberg, Simon; Maes, Stacy; Sanders, Jay"/>
    <s v="Liman, Doug"/>
    <s v="Goyer, David S.; Uhls, Jim; Kinberg, Simon"/>
    <s v="Tuers, Gary"/>
    <s v="Klein, Saar"/>
    <m/>
    <m/>
    <m/>
    <m/>
    <m/>
    <m/>
    <m/>
    <m/>
    <m/>
    <m/>
    <m/>
    <m/>
    <m/>
    <m/>
    <m/>
    <m/>
    <m/>
    <m/>
    <m/>
    <m/>
    <m/>
    <m/>
    <m/>
    <m/>
    <m/>
    <m/>
    <m/>
    <m/>
    <m/>
    <m/>
    <m/>
    <m/>
    <m/>
    <m/>
    <m/>
    <m/>
    <m/>
    <m/>
    <m/>
    <m/>
    <m/>
    <m/>
    <m/>
    <m/>
    <m/>
    <m/>
    <m/>
    <m/>
    <m/>
    <m/>
    <m/>
    <m/>
    <m/>
    <m/>
    <m/>
    <m/>
    <m/>
    <m/>
    <m/>
    <m/>
    <m/>
    <m/>
    <m/>
    <m/>
    <m/>
    <m/>
    <m/>
    <m/>
    <m/>
    <m/>
    <m/>
    <m/>
    <m/>
    <m/>
    <m/>
    <m/>
    <m/>
    <m/>
    <m/>
    <m/>
    <m/>
    <m/>
    <m/>
    <m/>
    <m/>
    <m/>
    <m/>
    <m/>
    <m/>
    <m/>
    <m/>
    <m/>
    <m/>
    <m/>
    <m/>
    <m/>
    <m/>
    <m/>
    <m/>
    <m/>
    <m/>
    <m/>
    <m/>
    <n v="0"/>
    <n v="0"/>
    <n v="0"/>
    <n v="0"/>
    <n v="0"/>
    <n v="0"/>
    <n v="11165758"/>
    <n v="0"/>
    <m/>
    <m/>
    <m/>
    <m/>
    <m/>
    <m/>
    <m/>
    <m/>
    <m/>
    <m/>
    <m/>
    <m/>
    <m/>
    <m/>
    <m/>
    <m/>
    <m/>
    <m/>
    <m/>
    <m/>
    <m/>
    <m/>
    <m/>
    <n v="0"/>
    <n v="0"/>
    <n v="0"/>
    <m/>
    <m/>
    <m/>
    <m/>
    <m/>
    <m/>
    <m/>
    <m/>
    <m/>
    <m/>
    <m/>
    <m/>
    <m/>
    <m/>
    <m/>
    <m/>
    <m/>
    <m/>
    <m/>
    <m/>
    <m/>
    <m/>
    <m/>
    <m/>
    <m/>
    <m/>
    <m/>
    <m/>
    <m/>
    <m/>
    <m/>
    <m/>
    <m/>
    <n v="0"/>
    <n v="0"/>
    <n v="0"/>
    <n v="0"/>
    <m/>
    <m/>
    <n v="0"/>
    <n v="0"/>
    <n v="1"/>
    <n v="1"/>
    <n v="1"/>
    <m/>
    <m/>
  </r>
  <r>
    <n v="49434"/>
    <s v="Step Up 2: The Streets"/>
    <d v="2008-02-14T00:00:00"/>
    <x v="6"/>
    <s v="T10"/>
    <n v="98"/>
    <s v="Disney"/>
    <x v="1"/>
    <m/>
    <x v="0"/>
    <n v="23000000"/>
    <n v="0"/>
    <m/>
    <n v="58006147"/>
    <s v="final"/>
    <n v="7.18"/>
    <n v="0"/>
    <n v="0"/>
    <n v="0"/>
    <n v="0"/>
    <s v="US"/>
    <s v="MD"/>
    <m/>
    <m/>
    <m/>
    <m/>
    <s v="Feig, Erik; Gibgot, Jennifer; Shankman, Adam"/>
    <s v="Chu, Jon M."/>
    <s v="Johnson, Toni Ann; Barna, Karen; Adler, Duane"/>
    <s v="Shippee, Arthur"/>
    <s v="Marcus, Andrew"/>
    <m/>
    <m/>
    <m/>
    <m/>
    <m/>
    <m/>
    <m/>
    <m/>
    <m/>
    <m/>
    <m/>
    <m/>
    <m/>
    <m/>
    <m/>
    <m/>
    <m/>
    <m/>
    <m/>
    <m/>
    <m/>
    <m/>
    <m/>
    <m/>
    <m/>
    <m/>
    <m/>
    <m/>
    <m/>
    <m/>
    <m/>
    <m/>
    <m/>
    <m/>
    <m/>
    <m/>
    <m/>
    <m/>
    <m/>
    <m/>
    <m/>
    <m/>
    <m/>
    <m/>
    <m/>
    <m/>
    <m/>
    <m/>
    <m/>
    <m/>
    <m/>
    <m/>
    <m/>
    <m/>
    <m/>
    <m/>
    <m/>
    <m/>
    <m/>
    <m/>
    <m/>
    <m/>
    <m/>
    <m/>
    <m/>
    <m/>
    <m/>
    <m/>
    <m/>
    <m/>
    <m/>
    <m/>
    <m/>
    <m/>
    <m/>
    <m/>
    <m/>
    <m/>
    <m/>
    <m/>
    <m/>
    <m/>
    <m/>
    <m/>
    <m/>
    <m/>
    <m/>
    <m/>
    <m/>
    <m/>
    <m/>
    <m/>
    <m/>
    <m/>
    <m/>
    <m/>
    <m/>
    <m/>
    <m/>
    <m/>
    <m/>
    <m/>
    <m/>
    <n v="0"/>
    <n v="0"/>
    <n v="0"/>
    <n v="0"/>
    <n v="0"/>
    <n v="0"/>
    <n v="8078851"/>
    <n v="0"/>
    <m/>
    <m/>
    <m/>
    <m/>
    <m/>
    <m/>
    <m/>
    <m/>
    <m/>
    <m/>
    <m/>
    <m/>
    <m/>
    <m/>
    <m/>
    <m/>
    <m/>
    <m/>
    <m/>
    <m/>
    <m/>
    <m/>
    <m/>
    <n v="0"/>
    <n v="0"/>
    <n v="0"/>
    <m/>
    <m/>
    <m/>
    <m/>
    <m/>
    <m/>
    <m/>
    <m/>
    <m/>
    <m/>
    <m/>
    <m/>
    <m/>
    <m/>
    <m/>
    <m/>
    <m/>
    <m/>
    <m/>
    <m/>
    <m/>
    <m/>
    <m/>
    <m/>
    <m/>
    <m/>
    <m/>
    <m/>
    <m/>
    <m/>
    <m/>
    <m/>
    <m/>
    <n v="0"/>
    <n v="0"/>
    <n v="0"/>
    <n v="0"/>
    <m/>
    <m/>
    <n v="0"/>
    <n v="0"/>
    <n v="1"/>
    <n v="1"/>
    <n v="1"/>
    <m/>
    <m/>
  </r>
  <r>
    <n v="49435"/>
    <s v="Vantage Point"/>
    <d v="2008-02-22T00:00:00"/>
    <x v="6"/>
    <s v="T10"/>
    <n v="90"/>
    <s v="Relativity"/>
    <x v="6"/>
    <m/>
    <x v="0"/>
    <n v="40000000"/>
    <n v="0"/>
    <m/>
    <n v="72266306"/>
    <s v="final"/>
    <n v="7.18"/>
    <n v="0"/>
    <n v="0"/>
    <n v="0"/>
    <n v="0"/>
    <s v="Mexico"/>
    <m/>
    <m/>
    <m/>
    <m/>
    <m/>
    <s v="Moritz, Neal H."/>
    <s v="Travis, Pete"/>
    <s v="Levy, Barry"/>
    <s v="Dominguez, Aimee"/>
    <s v="Baird, Stuart"/>
    <m/>
    <m/>
    <m/>
    <m/>
    <m/>
    <m/>
    <m/>
    <m/>
    <m/>
    <m/>
    <m/>
    <m/>
    <m/>
    <m/>
    <m/>
    <m/>
    <m/>
    <m/>
    <m/>
    <m/>
    <m/>
    <m/>
    <m/>
    <m/>
    <m/>
    <m/>
    <m/>
    <m/>
    <m/>
    <m/>
    <m/>
    <m/>
    <m/>
    <m/>
    <m/>
    <m/>
    <m/>
    <m/>
    <m/>
    <m/>
    <m/>
    <m/>
    <m/>
    <m/>
    <m/>
    <m/>
    <m/>
    <m/>
    <m/>
    <m/>
    <m/>
    <m/>
    <m/>
    <m/>
    <m/>
    <m/>
    <m/>
    <m/>
    <m/>
    <m/>
    <m/>
    <m/>
    <m/>
    <m/>
    <m/>
    <m/>
    <m/>
    <m/>
    <m/>
    <m/>
    <m/>
    <m/>
    <m/>
    <m/>
    <m/>
    <m/>
    <m/>
    <m/>
    <m/>
    <m/>
    <m/>
    <m/>
    <m/>
    <m/>
    <m/>
    <m/>
    <m/>
    <m/>
    <m/>
    <m/>
    <m/>
    <m/>
    <m/>
    <m/>
    <m/>
    <m/>
    <m/>
    <m/>
    <m/>
    <m/>
    <m/>
    <m/>
    <m/>
    <n v="0"/>
    <n v="0"/>
    <n v="0"/>
    <n v="0"/>
    <n v="0"/>
    <n v="0"/>
    <n v="10064945"/>
    <n v="0"/>
    <m/>
    <m/>
    <m/>
    <m/>
    <m/>
    <m/>
    <m/>
    <m/>
    <m/>
    <m/>
    <m/>
    <m/>
    <m/>
    <m/>
    <m/>
    <m/>
    <m/>
    <m/>
    <m/>
    <m/>
    <m/>
    <m/>
    <m/>
    <n v="0"/>
    <n v="0"/>
    <n v="0"/>
    <m/>
    <m/>
    <m/>
    <m/>
    <m/>
    <m/>
    <m/>
    <m/>
    <m/>
    <m/>
    <m/>
    <m/>
    <m/>
    <m/>
    <m/>
    <m/>
    <m/>
    <m/>
    <m/>
    <m/>
    <m/>
    <m/>
    <m/>
    <m/>
    <m/>
    <m/>
    <m/>
    <m/>
    <m/>
    <m/>
    <m/>
    <m/>
    <m/>
    <n v="0"/>
    <n v="0"/>
    <n v="0"/>
    <n v="0"/>
    <m/>
    <m/>
    <n v="0"/>
    <n v="0"/>
    <n v="1"/>
    <n v="1"/>
    <n v="1"/>
    <m/>
    <m/>
  </r>
  <r>
    <n v="49436"/>
    <s v="Be Kind Rewind"/>
    <d v="2008-02-22T00:00:00"/>
    <x v="6"/>
    <s v="T10"/>
    <n v="101"/>
    <s v="New Line"/>
    <x v="4"/>
    <m/>
    <x v="0"/>
    <n v="20000000"/>
    <n v="0"/>
    <m/>
    <n v="11169531"/>
    <s v="final"/>
    <n v="7.18"/>
    <n v="0"/>
    <n v="1"/>
    <n v="0"/>
    <n v="0"/>
    <s v="US"/>
    <s v="NJ"/>
    <m/>
    <s v="US"/>
    <s v="NY"/>
    <m/>
    <s v="Bermann, Georges; Fong, Julie"/>
    <s v="Gondry, Michel"/>
    <s v="Gondry, Michel"/>
    <s v="Fisher, Daniel"/>
    <s v="Buchanan, Jeff"/>
    <s v="Def, Mos"/>
    <s v="star"/>
    <s v="Cigar"/>
    <s v="20-30"/>
    <s v="Male"/>
    <s v="African American"/>
    <m/>
    <m/>
    <s v="Black, Jack"/>
    <s v="star"/>
    <s v="Cigar"/>
    <s v="30+"/>
    <s v="Male"/>
    <s v="Caucasian"/>
    <m/>
    <m/>
    <s v="Waller, Fats"/>
    <s v="extra"/>
    <s v="Cigarette"/>
    <s v="30+"/>
    <s v="Male"/>
    <s v="African American"/>
    <m/>
    <m/>
    <s v="Waller, Fats"/>
    <s v="extra"/>
    <s v="Cigar"/>
    <s v="30+"/>
    <s v="Male"/>
    <s v="African American"/>
    <m/>
    <m/>
    <m/>
    <m/>
    <m/>
    <m/>
    <m/>
    <m/>
    <m/>
    <m/>
    <m/>
    <m/>
    <m/>
    <m/>
    <m/>
    <m/>
    <m/>
    <m/>
    <m/>
    <m/>
    <m/>
    <m/>
    <m/>
    <m/>
    <m/>
    <m/>
    <m/>
    <m/>
    <m/>
    <m/>
    <m/>
    <m/>
    <m/>
    <m/>
    <m/>
    <m/>
    <m/>
    <m/>
    <m/>
    <m/>
    <m/>
    <m/>
    <m/>
    <m/>
    <m/>
    <m/>
    <m/>
    <m/>
    <m/>
    <m/>
    <m/>
    <m/>
    <m/>
    <m/>
    <m/>
    <m/>
    <m/>
    <m/>
    <m/>
    <m/>
    <m/>
    <m/>
    <m/>
    <m/>
    <m/>
    <m/>
    <m/>
    <m/>
    <m/>
    <m/>
    <m/>
    <m/>
    <m/>
    <n v="10"/>
    <n v="4"/>
    <n v="0"/>
    <n v="0"/>
    <n v="14"/>
    <s v="10 — 29"/>
    <n v="1555645"/>
    <n v="21779030"/>
    <s v="Bar/nightclub"/>
    <m/>
    <m/>
    <m/>
    <m/>
    <m/>
    <s v="on mural, in photo hanging in video store, on stage actual smoking"/>
    <m/>
    <s v="Non-smoking adult"/>
    <m/>
    <m/>
    <s v="Elsewhere in US"/>
    <m/>
    <m/>
    <m/>
    <m/>
    <m/>
    <m/>
    <m/>
    <m/>
    <m/>
    <m/>
    <m/>
    <n v="2"/>
    <n v="0"/>
    <n v="2"/>
    <m/>
    <m/>
    <m/>
    <m/>
    <m/>
    <m/>
    <m/>
    <m/>
    <m/>
    <m/>
    <m/>
    <m/>
    <m/>
    <m/>
    <m/>
    <m/>
    <m/>
    <m/>
    <m/>
    <m/>
    <m/>
    <s v="cigar"/>
    <m/>
    <m/>
    <m/>
    <m/>
    <s v="cigarette; cigar"/>
    <m/>
    <m/>
    <m/>
    <s v="cigarette; cigar"/>
    <s v="Historical accuracy"/>
    <s v="Pro"/>
    <n v="4"/>
    <n v="6"/>
    <n v="6"/>
    <n v="3"/>
    <s v="Negative consequences of tobacco use"/>
    <m/>
    <n v="1"/>
    <n v="2.71"/>
    <n v="5"/>
    <n v="1"/>
    <n v="1"/>
    <m/>
    <s v="Jack and Mos use fake cigars when portraying Fats Waller and band mate."/>
  </r>
  <r>
    <n v="49437"/>
    <s v="Other Boleyn Girl, The"/>
    <d v="2008-02-29T00:00:00"/>
    <x v="6"/>
    <s v="T10"/>
    <n v="115"/>
    <s v="Scott Rudin"/>
    <x v="6"/>
    <m/>
    <x v="0"/>
    <n v="35000000"/>
    <n v="0"/>
    <m/>
    <n v="26814957"/>
    <s v="final"/>
    <n v="7.18"/>
    <n v="0"/>
    <n v="0"/>
    <n v="0"/>
    <n v="0"/>
    <s v="UK"/>
    <m/>
    <m/>
    <m/>
    <m/>
    <m/>
    <s v="Owen, Alison; Rudin, Scott"/>
    <s v="Chadwick, Justin"/>
    <s v="Morgan, Peter"/>
    <s v="van der Vijver, Oli"/>
    <s v="Knight, Paul"/>
    <m/>
    <m/>
    <m/>
    <m/>
    <m/>
    <m/>
    <m/>
    <m/>
    <m/>
    <m/>
    <m/>
    <m/>
    <m/>
    <m/>
    <m/>
    <m/>
    <m/>
    <m/>
    <m/>
    <m/>
    <m/>
    <m/>
    <m/>
    <m/>
    <m/>
    <m/>
    <m/>
    <m/>
    <m/>
    <m/>
    <m/>
    <m/>
    <m/>
    <m/>
    <m/>
    <m/>
    <m/>
    <m/>
    <m/>
    <m/>
    <m/>
    <m/>
    <m/>
    <m/>
    <m/>
    <m/>
    <m/>
    <m/>
    <m/>
    <m/>
    <m/>
    <m/>
    <m/>
    <m/>
    <m/>
    <m/>
    <m/>
    <m/>
    <m/>
    <m/>
    <m/>
    <m/>
    <m/>
    <m/>
    <m/>
    <m/>
    <m/>
    <m/>
    <m/>
    <m/>
    <m/>
    <m/>
    <m/>
    <m/>
    <m/>
    <m/>
    <m/>
    <m/>
    <m/>
    <m/>
    <m/>
    <m/>
    <m/>
    <m/>
    <m/>
    <m/>
    <m/>
    <m/>
    <m/>
    <m/>
    <m/>
    <m/>
    <m/>
    <m/>
    <m/>
    <m/>
    <m/>
    <m/>
    <m/>
    <m/>
    <m/>
    <m/>
    <m/>
    <n v="0"/>
    <n v="0"/>
    <n v="0"/>
    <n v="0"/>
    <n v="0"/>
    <n v="0"/>
    <n v="3734674"/>
    <n v="0"/>
    <m/>
    <m/>
    <m/>
    <m/>
    <m/>
    <m/>
    <m/>
    <m/>
    <m/>
    <m/>
    <m/>
    <m/>
    <m/>
    <m/>
    <m/>
    <m/>
    <m/>
    <m/>
    <m/>
    <m/>
    <m/>
    <m/>
    <m/>
    <n v="0"/>
    <n v="0"/>
    <n v="0"/>
    <m/>
    <m/>
    <m/>
    <m/>
    <m/>
    <m/>
    <m/>
    <m/>
    <m/>
    <m/>
    <m/>
    <m/>
    <m/>
    <m/>
    <m/>
    <m/>
    <m/>
    <m/>
    <m/>
    <m/>
    <m/>
    <m/>
    <m/>
    <m/>
    <m/>
    <m/>
    <m/>
    <m/>
    <m/>
    <m/>
    <m/>
    <m/>
    <m/>
    <n v="0"/>
    <n v="0"/>
    <n v="0"/>
    <n v="0"/>
    <m/>
    <m/>
    <n v="0"/>
    <n v="0"/>
    <n v="1"/>
    <n v="1"/>
    <n v="1"/>
    <m/>
    <m/>
  </r>
  <r>
    <n v="49438"/>
    <s v="Semi-Pro"/>
    <d v="2008-02-29T00:00:00"/>
    <x v="6"/>
    <s v="T10"/>
    <n v="90"/>
    <s v="New Line"/>
    <x v="4"/>
    <m/>
    <x v="1"/>
    <n v="90000000"/>
    <n v="0"/>
    <m/>
    <n v="33472850"/>
    <s v="final"/>
    <n v="7.18"/>
    <n v="0"/>
    <n v="1"/>
    <n v="0"/>
    <n v="0"/>
    <s v="US"/>
    <s v="MI"/>
    <m/>
    <m/>
    <m/>
    <m/>
    <s v="Miller, Jimmy"/>
    <s v="Alterman, Kent"/>
    <s v="Armstrong, Scot"/>
    <s v="Maginnis, Scott"/>
    <s v="Neil-Fisher, Debra"/>
    <s v="Arnett, Will"/>
    <s v="credited non-star"/>
    <s v="Cigarette"/>
    <s v="30+"/>
    <s v="Male"/>
    <s v="Caucasian"/>
    <m/>
    <s v="Good guy"/>
    <s v="Non-IMDb, Extra"/>
    <s v="extra"/>
    <s v="Cigarette"/>
    <s v="30+"/>
    <s v="Male"/>
    <s v="Caucasian"/>
    <m/>
    <m/>
    <m/>
    <m/>
    <m/>
    <m/>
    <m/>
    <m/>
    <m/>
    <m/>
    <m/>
    <m/>
    <m/>
    <m/>
    <m/>
    <m/>
    <m/>
    <m/>
    <m/>
    <m/>
    <m/>
    <m/>
    <m/>
    <m/>
    <m/>
    <m/>
    <m/>
    <m/>
    <m/>
    <m/>
    <m/>
    <m/>
    <m/>
    <m/>
    <m/>
    <m/>
    <m/>
    <m/>
    <m/>
    <m/>
    <m/>
    <m/>
    <m/>
    <m/>
    <m/>
    <m/>
    <m/>
    <m/>
    <m/>
    <m/>
    <m/>
    <m/>
    <m/>
    <m/>
    <m/>
    <m/>
    <m/>
    <m/>
    <m/>
    <m/>
    <m/>
    <m/>
    <m/>
    <m/>
    <m/>
    <m/>
    <m/>
    <m/>
    <m/>
    <m/>
    <m/>
    <m/>
    <m/>
    <m/>
    <m/>
    <m/>
    <m/>
    <m/>
    <m/>
    <m/>
    <m/>
    <m/>
    <m/>
    <m/>
    <m/>
    <m/>
    <m/>
    <m/>
    <m/>
    <n v="40"/>
    <n v="0"/>
    <n v="0"/>
    <n v="0"/>
    <n v="40"/>
    <s v="30 — 49"/>
    <n v="4661957"/>
    <n v="186478280"/>
    <s v="Workplace"/>
    <m/>
    <m/>
    <m/>
    <m/>
    <m/>
    <s v="sports arena"/>
    <m/>
    <s v="Non-smoking adult"/>
    <m/>
    <m/>
    <s v="Elsewhere in US"/>
    <m/>
    <m/>
    <m/>
    <m/>
    <m/>
    <m/>
    <m/>
    <m/>
    <m/>
    <m/>
    <m/>
    <n v="0"/>
    <n v="1"/>
    <n v="1"/>
    <s v="Comment by actor/actress"/>
    <s v="Can you please put out your cigarette?...No, I like to smoke when I drink."/>
    <m/>
    <s v="Health of Non-Smoker"/>
    <s v="Visual clue"/>
    <m/>
    <s v="Waves smoke away"/>
    <s v="Health of Non-Smoker"/>
    <m/>
    <m/>
    <m/>
    <m/>
    <m/>
    <m/>
    <m/>
    <m/>
    <m/>
    <m/>
    <m/>
    <m/>
    <m/>
    <s v="cigarette"/>
    <m/>
    <m/>
    <m/>
    <s v="cigarette"/>
    <s v="cigarette"/>
    <m/>
    <m/>
    <m/>
    <m/>
    <m/>
    <s v="Pro"/>
    <n v="6"/>
    <n v="6"/>
    <n v="4"/>
    <n v="3"/>
    <m/>
    <m/>
    <n v="0"/>
    <n v="2.71"/>
    <n v="4"/>
    <n v="1"/>
    <n v="1"/>
    <m/>
    <m/>
  </r>
  <r>
    <n v="49439"/>
    <s v="Penelope"/>
    <d v="2008-02-29T00:00:00"/>
    <x v="6"/>
    <s v="T10"/>
    <n v="102"/>
    <s v="Type A"/>
    <x v="0"/>
    <s v="Lionsgate"/>
    <x v="2"/>
    <n v="15000000"/>
    <n v="0"/>
    <m/>
    <n v="10011274"/>
    <s v="final"/>
    <n v="7.18"/>
    <n v="0"/>
    <n v="1"/>
    <n v="0"/>
    <n v="0"/>
    <s v="UK"/>
    <m/>
    <m/>
    <m/>
    <m/>
    <m/>
    <s v="Russell, Dylan; Witherspoon, Reese"/>
    <s v="Palansky, Mark"/>
    <s v="Caveny, Leslie"/>
    <s v="Green, Muffin"/>
    <s v="Gregory, Jon"/>
    <s v="Frost, Nick"/>
    <s v="credited non-star"/>
    <s v="Cigarette"/>
    <s v="30+"/>
    <s v="Male"/>
    <s v="Caucasian"/>
    <m/>
    <m/>
    <s v="Non-IMDb, Extra"/>
    <s v="extra"/>
    <s v="Cigarette"/>
    <s v="30+"/>
    <s v="Male"/>
    <s v="Caucasian"/>
    <m/>
    <m/>
    <s v="Non-IMDb, Extra"/>
    <s v="extra"/>
    <s v="Cigarette"/>
    <s v="30+"/>
    <s v="Male"/>
    <s v="Caucasian"/>
    <m/>
    <m/>
    <m/>
    <m/>
    <m/>
    <m/>
    <m/>
    <m/>
    <m/>
    <m/>
    <m/>
    <m/>
    <m/>
    <m/>
    <m/>
    <m/>
    <m/>
    <m/>
    <m/>
    <m/>
    <m/>
    <m/>
    <m/>
    <m/>
    <m/>
    <m/>
    <m/>
    <m/>
    <m/>
    <m/>
    <m/>
    <m/>
    <m/>
    <m/>
    <m/>
    <m/>
    <m/>
    <m/>
    <m/>
    <m/>
    <m/>
    <m/>
    <m/>
    <m/>
    <m/>
    <m/>
    <m/>
    <m/>
    <m/>
    <m/>
    <m/>
    <m/>
    <m/>
    <m/>
    <m/>
    <m/>
    <m/>
    <m/>
    <m/>
    <m/>
    <m/>
    <m/>
    <m/>
    <m/>
    <m/>
    <m/>
    <m/>
    <m/>
    <m/>
    <m/>
    <m/>
    <m/>
    <m/>
    <m/>
    <m/>
    <m/>
    <m/>
    <m/>
    <m/>
    <m/>
    <m/>
    <n v="18"/>
    <n v="0"/>
    <n v="0"/>
    <n v="0"/>
    <n v="18"/>
    <s v="10 — 29"/>
    <n v="1394328"/>
    <n v="25097904"/>
    <s v="Workplace"/>
    <m/>
    <m/>
    <m/>
    <m/>
    <m/>
    <m/>
    <m/>
    <s v="Non-smoking adult"/>
    <m/>
    <m/>
    <s v="Outside of US"/>
    <m/>
    <m/>
    <m/>
    <m/>
    <m/>
    <m/>
    <m/>
    <m/>
    <m/>
    <m/>
    <m/>
    <n v="0"/>
    <n v="1"/>
    <n v="2"/>
    <m/>
    <m/>
    <m/>
    <m/>
    <m/>
    <m/>
    <m/>
    <m/>
    <m/>
    <m/>
    <m/>
    <m/>
    <m/>
    <m/>
    <m/>
    <m/>
    <m/>
    <m/>
    <m/>
    <m/>
    <m/>
    <m/>
    <m/>
    <m/>
    <m/>
    <m/>
    <m/>
    <m/>
    <m/>
    <s v="cigarette"/>
    <m/>
    <m/>
    <s v="Neutral"/>
    <n v="4"/>
    <n v="2"/>
    <n v="4"/>
    <n v="3"/>
    <m/>
    <m/>
    <n v="0"/>
    <n v="1.85"/>
    <n v="3"/>
    <n v="1"/>
    <n v="1"/>
    <m/>
    <m/>
  </r>
  <r>
    <n v="49440"/>
    <s v="10,000 B.C."/>
    <d v="2008-03-07T00:00:00"/>
    <x v="6"/>
    <s v="T10"/>
    <n v="109"/>
    <s v="Legendary"/>
    <x v="4"/>
    <m/>
    <x v="0"/>
    <n v="105000000"/>
    <n v="0"/>
    <m/>
    <n v="94770548"/>
    <s v="final"/>
    <n v="7.18"/>
    <n v="0"/>
    <n v="0"/>
    <n v="0"/>
    <n v="0"/>
    <s v="New Zealand"/>
    <m/>
    <m/>
    <m/>
    <m/>
    <m/>
    <s v="Emmerich, Roland; Gordon, Mark"/>
    <s v="Emmerich, Roland"/>
    <s v="Emmerich, Roland"/>
    <s v="Smith, Gary"/>
    <s v="Berner, Alexander"/>
    <m/>
    <m/>
    <m/>
    <m/>
    <m/>
    <m/>
    <m/>
    <m/>
    <m/>
    <m/>
    <m/>
    <m/>
    <m/>
    <m/>
    <m/>
    <m/>
    <m/>
    <m/>
    <m/>
    <m/>
    <m/>
    <m/>
    <m/>
    <m/>
    <m/>
    <m/>
    <m/>
    <m/>
    <m/>
    <m/>
    <m/>
    <m/>
    <m/>
    <m/>
    <m/>
    <m/>
    <m/>
    <m/>
    <m/>
    <m/>
    <m/>
    <m/>
    <m/>
    <m/>
    <m/>
    <m/>
    <m/>
    <m/>
    <m/>
    <m/>
    <m/>
    <m/>
    <m/>
    <m/>
    <m/>
    <m/>
    <m/>
    <m/>
    <m/>
    <m/>
    <m/>
    <m/>
    <m/>
    <m/>
    <m/>
    <m/>
    <m/>
    <m/>
    <m/>
    <m/>
    <m/>
    <m/>
    <m/>
    <m/>
    <m/>
    <m/>
    <m/>
    <m/>
    <m/>
    <m/>
    <m/>
    <m/>
    <m/>
    <m/>
    <m/>
    <m/>
    <m/>
    <m/>
    <m/>
    <m/>
    <m/>
    <m/>
    <m/>
    <m/>
    <m/>
    <m/>
    <m/>
    <m/>
    <m/>
    <m/>
    <m/>
    <m/>
    <m/>
    <n v="0"/>
    <n v="0"/>
    <n v="0"/>
    <n v="0"/>
    <n v="0"/>
    <n v="0"/>
    <n v="13199241"/>
    <n v="0"/>
    <m/>
    <m/>
    <m/>
    <m/>
    <m/>
    <m/>
    <m/>
    <m/>
    <m/>
    <m/>
    <m/>
    <m/>
    <m/>
    <m/>
    <m/>
    <m/>
    <m/>
    <m/>
    <m/>
    <m/>
    <m/>
    <m/>
    <m/>
    <n v="0"/>
    <n v="0"/>
    <n v="0"/>
    <m/>
    <m/>
    <m/>
    <m/>
    <m/>
    <m/>
    <m/>
    <m/>
    <m/>
    <m/>
    <m/>
    <m/>
    <m/>
    <m/>
    <m/>
    <m/>
    <m/>
    <m/>
    <m/>
    <m/>
    <m/>
    <m/>
    <m/>
    <m/>
    <m/>
    <m/>
    <m/>
    <m/>
    <m/>
    <m/>
    <m/>
    <m/>
    <m/>
    <n v="0"/>
    <n v="0"/>
    <n v="0"/>
    <n v="0"/>
    <m/>
    <m/>
    <n v="0"/>
    <n v="0"/>
    <n v="1"/>
    <n v="1"/>
    <n v="1"/>
    <m/>
    <m/>
  </r>
  <r>
    <n v="49441"/>
    <s v="College Road Trip"/>
    <d v="2008-03-07T00:00:00"/>
    <x v="6"/>
    <s v="T10"/>
    <n v="83"/>
    <s v="Disney"/>
    <x v="1"/>
    <m/>
    <x v="3"/>
    <n v="20000000"/>
    <n v="0"/>
    <m/>
    <n v="45588608"/>
    <s v="final"/>
    <n v="7.18"/>
    <n v="0"/>
    <n v="0"/>
    <n v="0"/>
    <n v="0"/>
    <s v="US"/>
    <s v="CT"/>
    <m/>
    <m/>
    <m/>
    <m/>
    <s v="Brickhouse, Louanne; Burr, Kristin; Gunn, Andrew; Mochizuki, Emi"/>
    <s v="Kumble, Roger"/>
    <s v="Evans, Carrie; Paul, Cinco; Daurio, Ken"/>
    <s v="Gelfman, Peter"/>
    <s v="Bondelli, Roger"/>
    <m/>
    <m/>
    <m/>
    <m/>
    <m/>
    <m/>
    <m/>
    <m/>
    <m/>
    <m/>
    <m/>
    <m/>
    <m/>
    <m/>
    <m/>
    <m/>
    <m/>
    <m/>
    <m/>
    <m/>
    <m/>
    <m/>
    <m/>
    <m/>
    <m/>
    <m/>
    <m/>
    <m/>
    <m/>
    <m/>
    <m/>
    <m/>
    <m/>
    <m/>
    <m/>
    <m/>
    <m/>
    <m/>
    <m/>
    <m/>
    <m/>
    <m/>
    <m/>
    <m/>
    <m/>
    <m/>
    <m/>
    <m/>
    <m/>
    <m/>
    <m/>
    <m/>
    <m/>
    <m/>
    <m/>
    <m/>
    <m/>
    <m/>
    <m/>
    <m/>
    <m/>
    <m/>
    <m/>
    <m/>
    <m/>
    <m/>
    <m/>
    <m/>
    <m/>
    <m/>
    <m/>
    <m/>
    <m/>
    <m/>
    <m/>
    <m/>
    <m/>
    <m/>
    <m/>
    <m/>
    <m/>
    <m/>
    <m/>
    <m/>
    <m/>
    <m/>
    <m/>
    <m/>
    <m/>
    <m/>
    <m/>
    <m/>
    <m/>
    <m/>
    <m/>
    <m/>
    <m/>
    <m/>
    <m/>
    <m/>
    <m/>
    <m/>
    <m/>
    <n v="0"/>
    <n v="0"/>
    <n v="0"/>
    <n v="0"/>
    <n v="0"/>
    <n v="0"/>
    <n v="6349388"/>
    <n v="0"/>
    <m/>
    <m/>
    <m/>
    <m/>
    <m/>
    <m/>
    <m/>
    <m/>
    <m/>
    <m/>
    <m/>
    <m/>
    <m/>
    <m/>
    <m/>
    <m/>
    <m/>
    <m/>
    <m/>
    <m/>
    <m/>
    <m/>
    <m/>
    <n v="0"/>
    <n v="0"/>
    <n v="0"/>
    <m/>
    <m/>
    <m/>
    <m/>
    <m/>
    <m/>
    <m/>
    <m/>
    <m/>
    <m/>
    <m/>
    <m/>
    <m/>
    <m/>
    <m/>
    <m/>
    <m/>
    <m/>
    <m/>
    <m/>
    <m/>
    <m/>
    <m/>
    <m/>
    <m/>
    <m/>
    <m/>
    <m/>
    <m/>
    <m/>
    <m/>
    <m/>
    <m/>
    <n v="0"/>
    <n v="0"/>
    <n v="0"/>
    <n v="0"/>
    <m/>
    <m/>
    <n v="0"/>
    <n v="0"/>
    <n v="1"/>
    <n v="1"/>
    <n v="1"/>
    <m/>
    <m/>
  </r>
  <r>
    <n v="49442"/>
    <s v="Bank Job, The"/>
    <d v="2008-03-07T00:00:00"/>
    <x v="6"/>
    <s v="T10"/>
    <n v="110"/>
    <s v="Relativity"/>
    <x v="0"/>
    <s v="Lionsgate"/>
    <x v="1"/>
    <n v="20000000"/>
    <n v="0"/>
    <m/>
    <n v="30028592"/>
    <s v="final"/>
    <n v="7.18"/>
    <n v="0"/>
    <n v="1"/>
    <n v="0"/>
    <n v="0"/>
    <s v="UK"/>
    <m/>
    <m/>
    <m/>
    <m/>
    <m/>
    <s v="Chasman, Steve; Roven, Charles"/>
    <s v="Donaldson, Roger"/>
    <s v="Clement, Dick; La Frenais, Ian"/>
    <s v="Turnbull, Nick"/>
    <s v="Gilbert, John"/>
    <s v="Burrows, Saffron"/>
    <s v="star"/>
    <s v="Cigarette"/>
    <s v="30+"/>
    <s v="Female"/>
    <s v="Caucasian"/>
    <m/>
    <m/>
    <s v="Mays, Daniel"/>
    <s v="credited non-star"/>
    <s v="Cigarette"/>
    <s v="30+"/>
    <s v="Male"/>
    <s v="Caucasian"/>
    <m/>
    <m/>
    <s v="Faulkner, James"/>
    <s v="credited non-star"/>
    <s v="Cigarette"/>
    <s v="30+"/>
    <s v="Male"/>
    <s v="Caucasian"/>
    <m/>
    <m/>
    <s v="Suchet, David"/>
    <s v="credited non-star"/>
    <s v="Cigar"/>
    <s v="30+"/>
    <s v="Male"/>
    <s v="Caucasian"/>
    <m/>
    <s v="Bad guy"/>
    <s v="DeJersey, Peter"/>
    <s v="credited non-star"/>
    <s v="Cigarette"/>
    <s v="30+"/>
    <s v="Male"/>
    <s v="African American"/>
    <m/>
    <s v="Bad guy"/>
    <s v="Salmon, Colin"/>
    <s v="credited non-star"/>
    <s v="Cigarette"/>
    <s v="30+"/>
    <s v="Male"/>
    <s v="African American"/>
    <m/>
    <m/>
    <s v="David, Alki"/>
    <s v="credited non-star"/>
    <s v="Cigarette"/>
    <s v="30+"/>
    <s v="Male"/>
    <s v="Caucasian"/>
    <m/>
    <m/>
    <s v="Non-IMDb, Extra"/>
    <s v="extra"/>
    <s v="Cigarette"/>
    <s v="30+"/>
    <s v="Female"/>
    <s v="Other"/>
    <s v="Unidentified"/>
    <m/>
    <s v="Non-IMDb, Extra"/>
    <s v="extra"/>
    <s v="Cigarette"/>
    <s v="30+"/>
    <s v="Male"/>
    <s v="Caucasian"/>
    <m/>
    <m/>
    <s v="Non-IMDb, Extra"/>
    <s v="extra"/>
    <s v="Cigarette"/>
    <s v="30+"/>
    <s v="Male"/>
    <m/>
    <m/>
    <m/>
    <m/>
    <m/>
    <m/>
    <m/>
    <m/>
    <m/>
    <m/>
    <m/>
    <m/>
    <m/>
    <m/>
    <m/>
    <m/>
    <m/>
    <m/>
    <m/>
    <m/>
    <m/>
    <m/>
    <m/>
    <m/>
    <m/>
    <m/>
    <n v="75"/>
    <n v="2"/>
    <n v="0"/>
    <n v="0"/>
    <n v="77"/>
    <s v="50+"/>
    <n v="4182255"/>
    <n v="322033635"/>
    <s v="Home"/>
    <s v="Workplace"/>
    <s v="Restaurant"/>
    <s v="Bar/nightclub"/>
    <s v="Outdoors"/>
    <m/>
    <m/>
    <s v="street, roof"/>
    <s v="Non-smoking adult"/>
    <m/>
    <m/>
    <s v="Outside of US"/>
    <m/>
    <m/>
    <m/>
    <m/>
    <m/>
    <m/>
    <m/>
    <m/>
    <m/>
    <m/>
    <m/>
    <n v="1"/>
    <n v="6"/>
    <n v="3"/>
    <m/>
    <m/>
    <m/>
    <m/>
    <m/>
    <m/>
    <m/>
    <m/>
    <m/>
    <m/>
    <m/>
    <m/>
    <m/>
    <m/>
    <m/>
    <m/>
    <m/>
    <m/>
    <s v="cigarette"/>
    <m/>
    <s v="cigarette; cigar"/>
    <m/>
    <m/>
    <m/>
    <s v="cigarette"/>
    <m/>
    <s v="cigarette; cigar"/>
    <s v="cigarette; cigar"/>
    <m/>
    <m/>
    <m/>
    <m/>
    <s v="Pro"/>
    <n v="6"/>
    <n v="6"/>
    <n v="6"/>
    <n v="3"/>
    <m/>
    <m/>
    <n v="0"/>
    <n v="3"/>
    <n v="4"/>
    <n v="1"/>
    <n v="1"/>
    <m/>
    <m/>
  </r>
  <r>
    <n v="49443"/>
    <s v="Horton Hears a Who"/>
    <d v="2008-03-14T00:00:00"/>
    <x v="6"/>
    <s v="T10"/>
    <n v="88"/>
    <s v="Blue Sky"/>
    <x v="5"/>
    <m/>
    <x v="3"/>
    <n v="85000000"/>
    <n v="0"/>
    <m/>
    <n v="154529187"/>
    <s v="final"/>
    <n v="7.18"/>
    <n v="0"/>
    <n v="0"/>
    <n v="0"/>
    <n v="0"/>
    <s v="US"/>
    <s v="CT"/>
    <m/>
    <m/>
    <m/>
    <m/>
    <s v="Gordon, Bob"/>
    <s v="Hayward, Jimmy"/>
    <s v="Daurio, Ken; Paul, Cinco"/>
    <m/>
    <s v="Nordquist, Tim"/>
    <m/>
    <m/>
    <m/>
    <m/>
    <m/>
    <m/>
    <m/>
    <m/>
    <m/>
    <m/>
    <m/>
    <m/>
    <m/>
    <m/>
    <m/>
    <m/>
    <m/>
    <m/>
    <m/>
    <m/>
    <m/>
    <m/>
    <m/>
    <m/>
    <m/>
    <m/>
    <m/>
    <m/>
    <m/>
    <m/>
    <m/>
    <m/>
    <m/>
    <m/>
    <m/>
    <m/>
    <m/>
    <m/>
    <m/>
    <m/>
    <m/>
    <m/>
    <m/>
    <m/>
    <m/>
    <m/>
    <m/>
    <m/>
    <m/>
    <m/>
    <m/>
    <m/>
    <m/>
    <m/>
    <m/>
    <m/>
    <m/>
    <m/>
    <m/>
    <m/>
    <m/>
    <m/>
    <m/>
    <m/>
    <m/>
    <m/>
    <m/>
    <m/>
    <m/>
    <m/>
    <m/>
    <m/>
    <m/>
    <m/>
    <m/>
    <m/>
    <m/>
    <m/>
    <m/>
    <m/>
    <m/>
    <m/>
    <m/>
    <m/>
    <m/>
    <m/>
    <m/>
    <m/>
    <m/>
    <m/>
    <m/>
    <m/>
    <m/>
    <m/>
    <m/>
    <m/>
    <m/>
    <m/>
    <m/>
    <m/>
    <m/>
    <m/>
    <m/>
    <n v="0"/>
    <n v="0"/>
    <n v="0"/>
    <n v="0"/>
    <n v="0"/>
    <n v="0"/>
    <n v="21522171"/>
    <n v="0"/>
    <m/>
    <m/>
    <m/>
    <m/>
    <m/>
    <m/>
    <m/>
    <m/>
    <m/>
    <m/>
    <m/>
    <m/>
    <m/>
    <m/>
    <m/>
    <m/>
    <m/>
    <m/>
    <m/>
    <m/>
    <m/>
    <m/>
    <m/>
    <n v="0"/>
    <n v="0"/>
    <n v="0"/>
    <m/>
    <m/>
    <m/>
    <m/>
    <m/>
    <m/>
    <m/>
    <m/>
    <m/>
    <m/>
    <m/>
    <m/>
    <m/>
    <m/>
    <m/>
    <m/>
    <m/>
    <m/>
    <m/>
    <m/>
    <m/>
    <m/>
    <m/>
    <m/>
    <m/>
    <m/>
    <m/>
    <m/>
    <m/>
    <m/>
    <m/>
    <m/>
    <m/>
    <n v="0"/>
    <n v="0"/>
    <n v="0"/>
    <n v="0"/>
    <m/>
    <m/>
    <n v="0"/>
    <n v="0"/>
    <n v="1"/>
    <n v="1"/>
    <n v="1"/>
    <m/>
    <m/>
  </r>
  <r>
    <n v="49444"/>
    <s v="Never Back Down"/>
    <d v="2008-03-14T00:00:00"/>
    <x v="6"/>
    <s v="T10"/>
    <n v="110"/>
    <s v="Summit"/>
    <x v="0"/>
    <s v="Lionsgate"/>
    <x v="0"/>
    <n v="21000000"/>
    <n v="0"/>
    <m/>
    <n v="24848292"/>
    <s v="final"/>
    <n v="7.18"/>
    <n v="0"/>
    <n v="0"/>
    <n v="0"/>
    <n v="0"/>
    <s v="US"/>
    <s v="FL"/>
    <m/>
    <m/>
    <m/>
    <m/>
    <s v="Baumgarten, Craig"/>
    <s v="Wadlow, Jeff"/>
    <s v="Hauty, Chris"/>
    <m/>
    <s v="Du Bois, Victor"/>
    <m/>
    <m/>
    <m/>
    <m/>
    <m/>
    <m/>
    <m/>
    <m/>
    <m/>
    <m/>
    <m/>
    <m/>
    <m/>
    <m/>
    <m/>
    <m/>
    <m/>
    <m/>
    <m/>
    <m/>
    <m/>
    <m/>
    <m/>
    <m/>
    <m/>
    <m/>
    <m/>
    <m/>
    <m/>
    <m/>
    <m/>
    <m/>
    <m/>
    <m/>
    <m/>
    <m/>
    <m/>
    <m/>
    <m/>
    <m/>
    <m/>
    <m/>
    <m/>
    <m/>
    <m/>
    <m/>
    <m/>
    <m/>
    <m/>
    <m/>
    <m/>
    <m/>
    <m/>
    <m/>
    <m/>
    <m/>
    <m/>
    <m/>
    <m/>
    <m/>
    <m/>
    <m/>
    <m/>
    <m/>
    <m/>
    <m/>
    <m/>
    <m/>
    <m/>
    <m/>
    <m/>
    <m/>
    <m/>
    <m/>
    <m/>
    <m/>
    <m/>
    <m/>
    <m/>
    <m/>
    <m/>
    <m/>
    <m/>
    <m/>
    <m/>
    <m/>
    <m/>
    <m/>
    <m/>
    <m/>
    <m/>
    <m/>
    <m/>
    <m/>
    <m/>
    <m/>
    <m/>
    <m/>
    <m/>
    <m/>
    <m/>
    <m/>
    <m/>
    <n v="0"/>
    <n v="0"/>
    <n v="0"/>
    <n v="0"/>
    <n v="0"/>
    <n v="0"/>
    <n v="3460765"/>
    <n v="0"/>
    <m/>
    <m/>
    <m/>
    <m/>
    <m/>
    <m/>
    <m/>
    <m/>
    <m/>
    <m/>
    <m/>
    <m/>
    <m/>
    <m/>
    <m/>
    <m/>
    <m/>
    <m/>
    <m/>
    <m/>
    <m/>
    <m/>
    <m/>
    <n v="0"/>
    <n v="0"/>
    <n v="0"/>
    <m/>
    <m/>
    <m/>
    <m/>
    <m/>
    <m/>
    <m/>
    <m/>
    <m/>
    <m/>
    <m/>
    <m/>
    <m/>
    <m/>
    <m/>
    <m/>
    <m/>
    <m/>
    <m/>
    <m/>
    <m/>
    <m/>
    <m/>
    <m/>
    <m/>
    <m/>
    <m/>
    <m/>
    <m/>
    <m/>
    <m/>
    <m/>
    <m/>
    <n v="0"/>
    <n v="0"/>
    <n v="0"/>
    <n v="0"/>
    <m/>
    <m/>
    <n v="0"/>
    <n v="0"/>
    <n v="1"/>
    <n v="1"/>
    <n v="1"/>
    <m/>
    <m/>
  </r>
  <r>
    <n v="49445"/>
    <s v="Doomsday"/>
    <d v="2008-03-14T00:00:00"/>
    <x v="6"/>
    <s v="T10"/>
    <n v="105"/>
    <s v="Rogue"/>
    <x v="0"/>
    <s v="Relativity"/>
    <x v="1"/>
    <n v="30000000"/>
    <n v="0"/>
    <m/>
    <n v="10955425"/>
    <s v="final"/>
    <n v="7.18"/>
    <n v="0"/>
    <n v="1"/>
    <n v="0"/>
    <n v="0"/>
    <s v="UK"/>
    <m/>
    <m/>
    <s v="South Africa"/>
    <m/>
    <m/>
    <s v="Carver, Benedict; Paul, Steven"/>
    <s v="Marshall, Neil"/>
    <s v="Marshall, Neil"/>
    <s v="Elliott, Jim"/>
    <s v="MacRitchie, Andrew"/>
    <s v="Mitra, Rhona"/>
    <s v="star"/>
    <s v="Cigarette"/>
    <s v="20-30"/>
    <s v="Female"/>
    <s v="Caucasian"/>
    <m/>
    <m/>
    <s v="Hoskins, Bob"/>
    <s v="credited non-star"/>
    <s v="Cigarette"/>
    <s v="30+"/>
    <s v="Male"/>
    <s v="Caucasian"/>
    <m/>
    <m/>
    <s v="Non-IMDb, Extra"/>
    <s v="extra"/>
    <s v="Cigarette"/>
    <s v="20-30"/>
    <s v="Male"/>
    <s v="Caucasian"/>
    <m/>
    <m/>
    <m/>
    <m/>
    <m/>
    <m/>
    <m/>
    <m/>
    <m/>
    <m/>
    <m/>
    <m/>
    <m/>
    <m/>
    <m/>
    <m/>
    <m/>
    <m/>
    <m/>
    <m/>
    <m/>
    <m/>
    <m/>
    <m/>
    <m/>
    <m/>
    <m/>
    <m/>
    <m/>
    <m/>
    <m/>
    <m/>
    <m/>
    <m/>
    <m/>
    <m/>
    <m/>
    <m/>
    <m/>
    <m/>
    <m/>
    <m/>
    <m/>
    <m/>
    <m/>
    <m/>
    <m/>
    <m/>
    <m/>
    <m/>
    <m/>
    <m/>
    <m/>
    <m/>
    <m/>
    <m/>
    <m/>
    <m/>
    <m/>
    <m/>
    <m/>
    <m/>
    <m/>
    <m/>
    <m/>
    <m/>
    <m/>
    <m/>
    <m/>
    <m/>
    <m/>
    <m/>
    <m/>
    <m/>
    <m/>
    <m/>
    <m/>
    <m/>
    <m/>
    <m/>
    <m/>
    <n v="30"/>
    <n v="0"/>
    <n v="0"/>
    <n v="0"/>
    <n v="30"/>
    <s v="30 — 49"/>
    <n v="1525825"/>
    <n v="45774750"/>
    <s v="Vehicle"/>
    <s v="Outdoors"/>
    <m/>
    <m/>
    <m/>
    <m/>
    <m/>
    <s v="near compound, front of office"/>
    <s v="Non-smoking adult"/>
    <m/>
    <m/>
    <s v="Outside of US"/>
    <m/>
    <m/>
    <m/>
    <m/>
    <m/>
    <m/>
    <m/>
    <m/>
    <m/>
    <m/>
    <m/>
    <n v="1"/>
    <n v="1"/>
    <n v="1"/>
    <s v="Comment by actor/actress"/>
    <s v="Eden: I don't suppose you have a cigarette? Canaris: There's no smoking in here (helicopter) and I don't smoke."/>
    <m/>
    <s v="Health of Non-Smoker"/>
    <m/>
    <m/>
    <m/>
    <m/>
    <m/>
    <m/>
    <m/>
    <m/>
    <m/>
    <m/>
    <m/>
    <m/>
    <m/>
    <m/>
    <m/>
    <m/>
    <m/>
    <m/>
    <s v="cigarette"/>
    <m/>
    <m/>
    <m/>
    <s v="cigarette"/>
    <m/>
    <m/>
    <m/>
    <m/>
    <m/>
    <s v="Pro"/>
    <n v="6"/>
    <n v="6"/>
    <n v="6"/>
    <n v="2"/>
    <m/>
    <m/>
    <n v="0"/>
    <n v="2.86"/>
    <n v="4"/>
    <n v="1"/>
    <n v="1"/>
    <m/>
    <m/>
  </r>
  <r>
    <n v="49446"/>
    <s v="Under the Same Moon"/>
    <d v="2008-03-21T00:00:00"/>
    <x v="6"/>
    <s v="T10"/>
    <n v="106"/>
    <s v="Weinstein"/>
    <x v="5"/>
    <m/>
    <x v="0"/>
    <n v="1700000"/>
    <n v="0"/>
    <m/>
    <n v="12589108"/>
    <s v="final"/>
    <n v="7.18"/>
    <n v="0"/>
    <n v="1"/>
    <n v="0"/>
    <n v="0"/>
    <s v="US"/>
    <s v="CA"/>
    <m/>
    <s v="Mexico"/>
    <m/>
    <m/>
    <s v="Barrera, Gerardo; Riggen, Patricia"/>
    <s v="Riggen, Patricia"/>
    <s v="Villalobos, Ligiah"/>
    <m/>
    <s v="Ferrero, Aleshka"/>
    <s v="Salinas, Carmen"/>
    <s v="credited non-star"/>
    <s v="Cigarette"/>
    <s v="30+"/>
    <s v="Female"/>
    <s v="Hispanic"/>
    <m/>
    <s v="Good guy"/>
    <m/>
    <m/>
    <m/>
    <m/>
    <m/>
    <m/>
    <m/>
    <m/>
    <m/>
    <m/>
    <m/>
    <m/>
    <m/>
    <m/>
    <m/>
    <m/>
    <m/>
    <m/>
    <m/>
    <m/>
    <m/>
    <m/>
    <m/>
    <m/>
    <m/>
    <m/>
    <m/>
    <m/>
    <m/>
    <m/>
    <m/>
    <m/>
    <m/>
    <m/>
    <m/>
    <m/>
    <m/>
    <m/>
    <m/>
    <m/>
    <m/>
    <m/>
    <m/>
    <m/>
    <m/>
    <m/>
    <m/>
    <m/>
    <m/>
    <m/>
    <m/>
    <m/>
    <m/>
    <m/>
    <m/>
    <m/>
    <m/>
    <m/>
    <m/>
    <m/>
    <m/>
    <m/>
    <m/>
    <m/>
    <m/>
    <m/>
    <m/>
    <m/>
    <m/>
    <m/>
    <m/>
    <m/>
    <m/>
    <m/>
    <m/>
    <m/>
    <m/>
    <m/>
    <m/>
    <m/>
    <m/>
    <m/>
    <m/>
    <m/>
    <m/>
    <m/>
    <m/>
    <m/>
    <m/>
    <m/>
    <m/>
    <m/>
    <m/>
    <m/>
    <m/>
    <n v="11"/>
    <n v="0"/>
    <n v="0"/>
    <n v="0"/>
    <n v="11"/>
    <s v="10 — 29"/>
    <n v="1753358"/>
    <n v="19286938"/>
    <s v="Workplace"/>
    <m/>
    <m/>
    <m/>
    <m/>
    <m/>
    <m/>
    <m/>
    <s v="Non-smoking adult"/>
    <s v="Child"/>
    <m/>
    <s v="Outside of US"/>
    <m/>
    <m/>
    <m/>
    <m/>
    <m/>
    <m/>
    <m/>
    <m/>
    <m/>
    <m/>
    <m/>
    <n v="0"/>
    <n v="1"/>
    <n v="0"/>
    <m/>
    <m/>
    <m/>
    <m/>
    <m/>
    <m/>
    <m/>
    <m/>
    <m/>
    <m/>
    <m/>
    <m/>
    <m/>
    <m/>
    <m/>
    <m/>
    <m/>
    <m/>
    <m/>
    <m/>
    <m/>
    <m/>
    <m/>
    <m/>
    <s v="cigarette"/>
    <m/>
    <s v="cigarette"/>
    <m/>
    <m/>
    <m/>
    <m/>
    <m/>
    <s v="Pro"/>
    <n v="4"/>
    <n v="6"/>
    <n v="4"/>
    <n v="3"/>
    <s v="Tobacco use around child"/>
    <s v="use near child/pregnant/ill person"/>
    <n v="0"/>
    <n v="2.4300000000000002"/>
    <n v="6"/>
    <n v="1"/>
    <n v="1"/>
    <m/>
    <s v="The child actually lights the woman's cigarette."/>
  </r>
  <r>
    <n v="49447"/>
    <s v="Drillbit Taylor"/>
    <d v="2008-03-21T00:00:00"/>
    <x v="6"/>
    <s v="T10"/>
    <n v="102"/>
    <s v="Apatow"/>
    <x v="3"/>
    <m/>
    <x v="0"/>
    <n v="40000000"/>
    <n v="0"/>
    <m/>
    <n v="32853640"/>
    <s v="final"/>
    <n v="7.18"/>
    <n v="0"/>
    <n v="1"/>
    <n v="0"/>
    <n v="0"/>
    <s v="US"/>
    <s v="CA"/>
    <m/>
    <m/>
    <m/>
    <m/>
    <s v="Apatow, Judd; Arnold, Susan; Roth, Donna"/>
    <s v="Brill, Steven"/>
    <s v="Brown, Kristofor; Rogen, Seth"/>
    <s v="Mannion, Sean"/>
    <s v="Nordberg, Thomas J."/>
    <s v="Non-IMDb, Extra"/>
    <s v="extra"/>
    <s v="Cigar"/>
    <s v="30+"/>
    <s v="Male"/>
    <s v="Caucasian"/>
    <m/>
    <m/>
    <m/>
    <m/>
    <m/>
    <m/>
    <m/>
    <m/>
    <m/>
    <m/>
    <m/>
    <m/>
    <m/>
    <m/>
    <m/>
    <m/>
    <m/>
    <m/>
    <m/>
    <m/>
    <m/>
    <m/>
    <m/>
    <m/>
    <m/>
    <m/>
    <m/>
    <m/>
    <m/>
    <m/>
    <m/>
    <m/>
    <m/>
    <m/>
    <m/>
    <m/>
    <m/>
    <m/>
    <m/>
    <m/>
    <m/>
    <m/>
    <m/>
    <m/>
    <m/>
    <m/>
    <m/>
    <m/>
    <m/>
    <m/>
    <m/>
    <m/>
    <m/>
    <m/>
    <m/>
    <m/>
    <m/>
    <m/>
    <m/>
    <m/>
    <m/>
    <m/>
    <m/>
    <m/>
    <m/>
    <m/>
    <m/>
    <m/>
    <m/>
    <m/>
    <m/>
    <m/>
    <m/>
    <m/>
    <m/>
    <m/>
    <m/>
    <m/>
    <m/>
    <m/>
    <m/>
    <m/>
    <m/>
    <m/>
    <m/>
    <m/>
    <m/>
    <m/>
    <m/>
    <m/>
    <m/>
    <m/>
    <m/>
    <m/>
    <m/>
    <m/>
    <m/>
    <n v="0"/>
    <n v="1"/>
    <n v="0"/>
    <n v="0"/>
    <n v="1"/>
    <s v="1 — 9"/>
    <n v="4575716"/>
    <n v="4575716"/>
    <m/>
    <m/>
    <m/>
    <m/>
    <m/>
    <m/>
    <s v="A character playing Al Capone in a movie that kids are watching"/>
    <m/>
    <m/>
    <m/>
    <m/>
    <m/>
    <m/>
    <m/>
    <m/>
    <m/>
    <m/>
    <m/>
    <m/>
    <m/>
    <m/>
    <m/>
    <m/>
    <n v="0"/>
    <n v="0"/>
    <n v="1"/>
    <m/>
    <m/>
    <m/>
    <m/>
    <m/>
    <m/>
    <m/>
    <m/>
    <m/>
    <m/>
    <m/>
    <m/>
    <m/>
    <m/>
    <m/>
    <m/>
    <m/>
    <m/>
    <m/>
    <m/>
    <s v="cigar"/>
    <m/>
    <m/>
    <m/>
    <m/>
    <m/>
    <m/>
    <m/>
    <m/>
    <m/>
    <m/>
    <m/>
    <s v="Neutral"/>
    <n v="2"/>
    <n v="2"/>
    <n v="2"/>
    <n v="0"/>
    <s v="Negative consequences of tobacco use"/>
    <m/>
    <n v="1"/>
    <n v="0.85"/>
    <n v="5"/>
    <n v="1"/>
    <n v="1"/>
    <m/>
    <m/>
  </r>
  <r>
    <n v="49448"/>
    <s v="Shutter"/>
    <d v="2008-03-21T00:00:00"/>
    <x v="6"/>
    <s v="T10"/>
    <n v="85"/>
    <s v="Regency"/>
    <x v="5"/>
    <m/>
    <x v="0"/>
    <n v="8000000"/>
    <n v="0"/>
    <m/>
    <n v="25926543"/>
    <s v="final"/>
    <n v="7.18"/>
    <n v="0"/>
    <n v="0"/>
    <n v="0"/>
    <n v="0"/>
    <s v="Japan"/>
    <m/>
    <m/>
    <m/>
    <m/>
    <m/>
    <s v="Davison, Doug; Ichise, Takashige; Lee, Roy"/>
    <s v="Ochiai, Masayuki"/>
    <s v="Dawson, Luke"/>
    <m/>
    <s v="Alverson, Timothy"/>
    <m/>
    <m/>
    <m/>
    <m/>
    <m/>
    <m/>
    <m/>
    <m/>
    <m/>
    <m/>
    <m/>
    <m/>
    <m/>
    <m/>
    <m/>
    <m/>
    <m/>
    <m/>
    <m/>
    <m/>
    <m/>
    <m/>
    <m/>
    <m/>
    <m/>
    <m/>
    <m/>
    <m/>
    <m/>
    <m/>
    <m/>
    <m/>
    <m/>
    <m/>
    <m/>
    <m/>
    <m/>
    <m/>
    <m/>
    <m/>
    <m/>
    <m/>
    <m/>
    <m/>
    <m/>
    <m/>
    <m/>
    <m/>
    <m/>
    <m/>
    <m/>
    <m/>
    <m/>
    <m/>
    <m/>
    <m/>
    <m/>
    <m/>
    <m/>
    <m/>
    <m/>
    <m/>
    <m/>
    <m/>
    <m/>
    <m/>
    <m/>
    <m/>
    <m/>
    <m/>
    <m/>
    <m/>
    <m/>
    <m/>
    <m/>
    <m/>
    <m/>
    <m/>
    <m/>
    <m/>
    <m/>
    <m/>
    <m/>
    <m/>
    <m/>
    <m/>
    <m/>
    <m/>
    <m/>
    <m/>
    <m/>
    <m/>
    <m/>
    <m/>
    <m/>
    <m/>
    <m/>
    <m/>
    <m/>
    <m/>
    <m/>
    <m/>
    <m/>
    <n v="0"/>
    <n v="0"/>
    <n v="0"/>
    <n v="0"/>
    <n v="0"/>
    <n v="0"/>
    <n v="3610939"/>
    <n v="0"/>
    <m/>
    <m/>
    <m/>
    <m/>
    <m/>
    <m/>
    <m/>
    <m/>
    <m/>
    <m/>
    <m/>
    <m/>
    <m/>
    <m/>
    <m/>
    <m/>
    <m/>
    <m/>
    <m/>
    <m/>
    <m/>
    <m/>
    <m/>
    <n v="0"/>
    <n v="0"/>
    <n v="0"/>
    <m/>
    <m/>
    <m/>
    <m/>
    <m/>
    <m/>
    <m/>
    <m/>
    <m/>
    <m/>
    <m/>
    <m/>
    <m/>
    <m/>
    <m/>
    <m/>
    <m/>
    <m/>
    <m/>
    <m/>
    <m/>
    <m/>
    <m/>
    <m/>
    <m/>
    <m/>
    <m/>
    <m/>
    <m/>
    <m/>
    <m/>
    <m/>
    <m/>
    <n v="0"/>
    <n v="0"/>
    <n v="0"/>
    <n v="0"/>
    <m/>
    <m/>
    <n v="0"/>
    <n v="0"/>
    <n v="1"/>
    <n v="1"/>
    <n v="1"/>
    <m/>
    <s v="In photo shoot scene and in photos from the shoot we see a model posing with what looks like a cigarette stick but you can't tell if you can see the cigarette on the end of the stick."/>
  </r>
  <r>
    <n v="49449"/>
    <s v="Meet the Browns"/>
    <d v="2008-03-21T00:00:00"/>
    <x v="6"/>
    <s v="T10"/>
    <n v="100"/>
    <s v="Tyler Perry"/>
    <x v="0"/>
    <s v="Lionsgate"/>
    <x v="0"/>
    <n v="20000000"/>
    <n v="0"/>
    <m/>
    <n v="41939392"/>
    <s v="final"/>
    <n v="7.18"/>
    <n v="0"/>
    <n v="1"/>
    <n v="0"/>
    <n v="0"/>
    <s v="US"/>
    <s v="GA"/>
    <m/>
    <m/>
    <m/>
    <m/>
    <s v="Perry, Tyler; Cannon, Reuben"/>
    <s v="Perry, Tyler"/>
    <s v="Perry, Tyler"/>
    <s v="Brothers, James"/>
    <s v="Hoy, Maysie"/>
    <s v="Non-IMDb, Extra"/>
    <s v="extra"/>
    <s v="Cigarette"/>
    <s v="20-30"/>
    <s v="Female"/>
    <s v="African American"/>
    <m/>
    <m/>
    <s v="Non-IMDb, Extra"/>
    <s v="extra"/>
    <s v="Cigarette"/>
    <s v="30+"/>
    <s v="Male"/>
    <s v="Caucasian"/>
    <m/>
    <m/>
    <s v="Non-IMDb, Extra"/>
    <s v="extra"/>
    <s v="Cigarette"/>
    <s v="20-30"/>
    <s v="Male"/>
    <s v="African American"/>
    <m/>
    <m/>
    <m/>
    <m/>
    <m/>
    <m/>
    <m/>
    <m/>
    <m/>
    <m/>
    <m/>
    <m/>
    <m/>
    <m/>
    <m/>
    <m/>
    <m/>
    <m/>
    <m/>
    <m/>
    <m/>
    <m/>
    <m/>
    <m/>
    <m/>
    <m/>
    <m/>
    <m/>
    <m/>
    <m/>
    <m/>
    <m/>
    <m/>
    <m/>
    <m/>
    <m/>
    <m/>
    <m/>
    <m/>
    <m/>
    <m/>
    <m/>
    <m/>
    <m/>
    <m/>
    <m/>
    <m/>
    <m/>
    <m/>
    <m/>
    <m/>
    <m/>
    <m/>
    <m/>
    <m/>
    <m/>
    <m/>
    <m/>
    <m/>
    <m/>
    <m/>
    <m/>
    <m/>
    <m/>
    <m/>
    <m/>
    <m/>
    <m/>
    <m/>
    <m/>
    <m/>
    <m/>
    <m/>
    <m/>
    <m/>
    <m/>
    <m/>
    <m/>
    <m/>
    <m/>
    <m/>
    <n v="5"/>
    <n v="0"/>
    <n v="0"/>
    <n v="0"/>
    <n v="5"/>
    <s v="1 — 9"/>
    <n v="5841141"/>
    <n v="29205705"/>
    <s v="Outdoors"/>
    <m/>
    <m/>
    <m/>
    <m/>
    <m/>
    <m/>
    <s v="outside apartment building, street"/>
    <m/>
    <m/>
    <m/>
    <s v="Elsewhere in US"/>
    <m/>
    <m/>
    <m/>
    <m/>
    <m/>
    <m/>
    <m/>
    <m/>
    <m/>
    <m/>
    <m/>
    <n v="0"/>
    <n v="0"/>
    <n v="3"/>
    <s v="Comment by actor/actress"/>
    <s v="Oh God, I gotta stop smoking, she says, coughing before she sings. Character does not smoke in movie."/>
    <m/>
    <s v="Health of Smoker"/>
    <m/>
    <m/>
    <m/>
    <m/>
    <m/>
    <m/>
    <m/>
    <m/>
    <m/>
    <m/>
    <m/>
    <m/>
    <m/>
    <m/>
    <m/>
    <m/>
    <m/>
    <m/>
    <m/>
    <m/>
    <m/>
    <m/>
    <m/>
    <m/>
    <m/>
    <s v="cigarette"/>
    <m/>
    <m/>
    <s v="Neutral"/>
    <n v="2"/>
    <n v="2"/>
    <n v="2"/>
    <n v="1"/>
    <m/>
    <m/>
    <n v="0"/>
    <n v="1"/>
    <n v="2"/>
    <n v="1"/>
    <n v="1"/>
    <m/>
    <m/>
  </r>
  <r>
    <n v="49450"/>
    <n v="21"/>
    <d v="2008-03-28T00:00:00"/>
    <x v="6"/>
    <s v="T10"/>
    <n v="123"/>
    <s v="Relativity"/>
    <x v="6"/>
    <m/>
    <x v="0"/>
    <n v="35000000"/>
    <n v="0"/>
    <m/>
    <n v="81159365"/>
    <s v="final"/>
    <n v="7.18"/>
    <n v="0"/>
    <n v="1"/>
    <n v="0"/>
    <n v="0"/>
    <s v="US"/>
    <s v="MA"/>
    <m/>
    <s v="US"/>
    <s v="NV"/>
    <m/>
    <s v="Brunetti, Dana; De Luca, Michael; Spacey, Kevin"/>
    <s v="Luketic, Robert"/>
    <s v="Steinfeld, Peter; Loeb, Allan"/>
    <s v="Gulick, David"/>
    <s v="Graham, Elliot"/>
    <s v="Fishburne, Laurence"/>
    <s v="credited non-star"/>
    <s v="Cigarette"/>
    <s v="30+"/>
    <s v="Male"/>
    <s v="African American"/>
    <m/>
    <s v="Good guy"/>
    <s v="Spacey, Kevin"/>
    <s v="star"/>
    <s v="Cigarette"/>
    <s v="30+"/>
    <s v="Male"/>
    <s v="Caucasian"/>
    <m/>
    <s v="Bad guy"/>
    <s v="Pitts, Jacob"/>
    <s v="credited non-star"/>
    <s v="Cigar"/>
    <s v="20-30"/>
    <s v="Male"/>
    <s v="Caucasian"/>
    <m/>
    <m/>
    <s v="Yoo, Aaron"/>
    <s v="credited non-star"/>
    <s v="Cigarette"/>
    <s v="20-30"/>
    <s v="Male"/>
    <s v="Asian"/>
    <m/>
    <m/>
    <s v="Non-IMDb, Extra"/>
    <s v="extra"/>
    <s v="Cigarette"/>
    <s v="30+"/>
    <s v="Male"/>
    <s v="Asian"/>
    <m/>
    <m/>
    <s v="Non-IMDb, Extra"/>
    <s v="extra"/>
    <s v="Cigarette"/>
    <s v="30+"/>
    <s v="Male"/>
    <s v="Asian"/>
    <m/>
    <m/>
    <s v="Non-IMDb, Extra"/>
    <s v="extra"/>
    <s v="Cigarette"/>
    <s v="20-30"/>
    <s v="Female"/>
    <s v="Asian"/>
    <m/>
    <m/>
    <s v="Non-IMDb, Extra"/>
    <s v="extra"/>
    <s v="Cigarette"/>
    <s v="30+"/>
    <s v="Female"/>
    <s v="Asian"/>
    <m/>
    <m/>
    <s v="Non-IMDb, Extra"/>
    <s v="extra"/>
    <s v="Cigarette"/>
    <s v="20-30"/>
    <s v="Male"/>
    <s v="Asian"/>
    <m/>
    <m/>
    <m/>
    <m/>
    <m/>
    <m/>
    <m/>
    <m/>
    <m/>
    <m/>
    <m/>
    <m/>
    <m/>
    <m/>
    <m/>
    <m/>
    <m/>
    <m/>
    <m/>
    <m/>
    <m/>
    <m/>
    <m/>
    <m/>
    <m/>
    <m/>
    <m/>
    <m/>
    <m/>
    <m/>
    <m/>
    <m/>
    <m/>
    <n v="23"/>
    <n v="2"/>
    <n v="0"/>
    <n v="0"/>
    <n v="25"/>
    <s v="10 — 29"/>
    <n v="11303533"/>
    <n v="282588325"/>
    <s v="Workplace"/>
    <s v="Bar/nightclub"/>
    <s v="Outdoors"/>
    <m/>
    <m/>
    <m/>
    <m/>
    <s v="street"/>
    <s v="Non-smoking adult"/>
    <m/>
    <m/>
    <s v="Elsewhere in US"/>
    <m/>
    <m/>
    <m/>
    <m/>
    <m/>
    <m/>
    <m/>
    <m/>
    <m/>
    <m/>
    <m/>
    <n v="1"/>
    <n v="3"/>
    <n v="5"/>
    <s v="Comment by actor/actress"/>
    <s v="Fishburn (Cole) is told: You wanna lose that cigarette? There's no smoking in here (casino security room). Cole pretends to put it out and continues to smoke when he leaves."/>
    <m/>
    <s v="Health of Non-Smoker"/>
    <m/>
    <m/>
    <m/>
    <m/>
    <m/>
    <m/>
    <m/>
    <m/>
    <m/>
    <m/>
    <m/>
    <m/>
    <m/>
    <m/>
    <m/>
    <s v="cigarette; cigar"/>
    <s v="cigarette; cigar"/>
    <s v="cigarette"/>
    <m/>
    <s v="cigarette"/>
    <m/>
    <m/>
    <s v="cigarette"/>
    <m/>
    <m/>
    <m/>
    <m/>
    <m/>
    <s v="Pro"/>
    <n v="4"/>
    <n v="6"/>
    <n v="6"/>
    <n v="3"/>
    <m/>
    <m/>
    <n v="0"/>
    <n v="2.71"/>
    <n v="4"/>
    <n v="1"/>
    <n v="1"/>
    <m/>
    <m/>
  </r>
  <r>
    <n v="49451"/>
    <s v="Stop-Loss"/>
    <d v="2008-03-28T00:00:00"/>
    <x v="6"/>
    <s v="T10"/>
    <n v="113"/>
    <s v="Scott Rudin"/>
    <x v="3"/>
    <m/>
    <x v="1"/>
    <n v="25000000"/>
    <n v="0"/>
    <m/>
    <n v="10911750"/>
    <s v="final"/>
    <n v="7.18"/>
    <n v="0"/>
    <n v="1"/>
    <n v="0"/>
    <n v="0"/>
    <s v="US"/>
    <s v="TX"/>
    <m/>
    <m/>
    <m/>
    <m/>
    <s v="Goodman, Gregory; Peirce, Kimberly; Roybal, Mark; Rudin, Scott"/>
    <s v="Peirce, Kimberly"/>
    <s v="Richard, Mark; Peirce, Kimberly"/>
    <s v="Sexton, Michael"/>
    <s v="Simpson, Claire"/>
    <s v="Phillippe, Ryan"/>
    <s v="star"/>
    <s v="Cigarette"/>
    <s v="20-30"/>
    <s v="Male"/>
    <s v="Caucasian"/>
    <m/>
    <s v="Good guy"/>
    <s v="Cornish, Abbie"/>
    <s v="star"/>
    <s v="Cigarette"/>
    <s v="20-30"/>
    <s v="Female"/>
    <s v="Caucasian"/>
    <m/>
    <s v="Good guy"/>
    <s v="Gordon-Levitt, Joseph"/>
    <s v="star"/>
    <s v="Cigarette"/>
    <s v="20-30"/>
    <s v="Male"/>
    <s v="Caucasian"/>
    <m/>
    <s v="Good guy"/>
    <s v="Rasuk, Victor"/>
    <s v="credited non-star"/>
    <s v="Cigarette"/>
    <s v="20-30"/>
    <s v="Male"/>
    <s v="Hispanic"/>
    <m/>
    <s v="Good guy"/>
    <s v="Emond, Linda"/>
    <s v="credited non-star"/>
    <s v="Cigarette"/>
    <s v="30+"/>
    <s v="Female"/>
    <s v="Caucasian"/>
    <m/>
    <s v="Good guy"/>
    <s v="Non-IMDb, Extra"/>
    <s v="extra"/>
    <s v="Cigarette"/>
    <s v="Teen"/>
    <s v="Male"/>
    <s v="Caucasian"/>
    <m/>
    <m/>
    <s v="Non-IMDb, Extra"/>
    <s v="extra"/>
    <s v="Cigarette"/>
    <s v="20-30"/>
    <s v="Male"/>
    <s v="Caucasian"/>
    <m/>
    <m/>
    <s v="Non-IMDb, Extra"/>
    <s v="extra"/>
    <s v="Cigarette"/>
    <s v="30+"/>
    <s v="Female"/>
    <s v="Caucasian"/>
    <m/>
    <m/>
    <m/>
    <m/>
    <m/>
    <m/>
    <m/>
    <m/>
    <m/>
    <m/>
    <m/>
    <m/>
    <m/>
    <m/>
    <m/>
    <m/>
    <m/>
    <m/>
    <m/>
    <m/>
    <m/>
    <m/>
    <m/>
    <m/>
    <m/>
    <m/>
    <m/>
    <m/>
    <m/>
    <m/>
    <m/>
    <m/>
    <m/>
    <m/>
    <m/>
    <m/>
    <m/>
    <m/>
    <m/>
    <m/>
    <m/>
    <n v="21"/>
    <n v="0"/>
    <n v="0"/>
    <n v="0"/>
    <n v="21"/>
    <s v="10 — 29"/>
    <n v="1519742"/>
    <n v="31914582"/>
    <s v="Home"/>
    <s v="Vehicle"/>
    <s v="Hotel/motel"/>
    <s v="Outdoors"/>
    <m/>
    <m/>
    <m/>
    <s v="street parade, outside motel, poolside"/>
    <s v="Non-smoking adult"/>
    <m/>
    <m/>
    <s v="Elsewhere in US"/>
    <m/>
    <m/>
    <m/>
    <m/>
    <m/>
    <m/>
    <m/>
    <m/>
    <m/>
    <m/>
    <m/>
    <n v="3"/>
    <n v="2"/>
    <n v="3"/>
    <m/>
    <m/>
    <m/>
    <m/>
    <m/>
    <m/>
    <m/>
    <m/>
    <m/>
    <m/>
    <m/>
    <m/>
    <m/>
    <m/>
    <m/>
    <m/>
    <m/>
    <m/>
    <m/>
    <s v="cigarette"/>
    <m/>
    <s v="cigarette"/>
    <m/>
    <m/>
    <m/>
    <s v="cigarette"/>
    <s v="cigarette"/>
    <m/>
    <m/>
    <m/>
    <m/>
    <m/>
    <s v="Pro"/>
    <n v="4"/>
    <n v="6"/>
    <n v="6"/>
    <n v="3"/>
    <s v="Tobacco use by person under 18"/>
    <s v="minor"/>
    <n v="0"/>
    <n v="2.71"/>
    <n v="6"/>
    <n v="1"/>
    <n v="1"/>
    <m/>
    <m/>
  </r>
  <r>
    <n v="49452"/>
    <s v="Superhero Movie"/>
    <d v="2008-03-28T00:00:00"/>
    <x v="6"/>
    <s v="T10"/>
    <n v="85"/>
    <s v="Weinstein"/>
    <x v="0"/>
    <s v="Weinstein"/>
    <x v="0"/>
    <n v="35000000"/>
    <n v="0"/>
    <m/>
    <n v="25871834"/>
    <s v="final"/>
    <n v="7.18"/>
    <n v="0"/>
    <n v="1"/>
    <n v="0"/>
    <n v="0"/>
    <s v="CAN"/>
    <m/>
    <s v="BC"/>
    <s v="US"/>
    <s v="CA"/>
    <m/>
    <s v="Mazin, Craig; Zucker, David"/>
    <s v="Mazin, Craig"/>
    <s v="Mazin, Craig"/>
    <s v="Bates, Mychael"/>
    <s v="Herring, Craig"/>
    <s v="Bierko, Craig"/>
    <s v="credited non-star"/>
    <s v="Cigar"/>
    <s v="20-30"/>
    <s v="Male"/>
    <s v="Caucasian"/>
    <m/>
    <m/>
    <s v="Ross, Marion"/>
    <s v="credited non-star"/>
    <s v="Cigarette"/>
    <s v="30+"/>
    <s v="Female"/>
    <s v="Caucasian"/>
    <m/>
    <m/>
    <m/>
    <m/>
    <m/>
    <m/>
    <m/>
    <m/>
    <m/>
    <m/>
    <m/>
    <m/>
    <m/>
    <m/>
    <m/>
    <m/>
    <m/>
    <m/>
    <m/>
    <m/>
    <m/>
    <m/>
    <m/>
    <m/>
    <m/>
    <m/>
    <m/>
    <m/>
    <m/>
    <m/>
    <m/>
    <m/>
    <m/>
    <m/>
    <m/>
    <m/>
    <m/>
    <m/>
    <m/>
    <m/>
    <m/>
    <m/>
    <m/>
    <m/>
    <m/>
    <m/>
    <m/>
    <m/>
    <m/>
    <m/>
    <m/>
    <m/>
    <m/>
    <m/>
    <m/>
    <m/>
    <m/>
    <m/>
    <m/>
    <m/>
    <m/>
    <m/>
    <m/>
    <m/>
    <m/>
    <m/>
    <m/>
    <m/>
    <m/>
    <m/>
    <m/>
    <m/>
    <m/>
    <m/>
    <m/>
    <m/>
    <m/>
    <m/>
    <m/>
    <m/>
    <m/>
    <m/>
    <m/>
    <m/>
    <m/>
    <m/>
    <m/>
    <m/>
    <m/>
    <n v="2"/>
    <n v="2"/>
    <n v="0"/>
    <n v="0"/>
    <n v="4"/>
    <s v="1 — 9"/>
    <n v="3603319"/>
    <n v="14413276"/>
    <s v="Home"/>
    <s v="Outdoors"/>
    <m/>
    <m/>
    <m/>
    <m/>
    <m/>
    <s v="outside superhero school"/>
    <s v="Non-smoking adult"/>
    <m/>
    <m/>
    <m/>
    <m/>
    <m/>
    <m/>
    <m/>
    <m/>
    <m/>
    <m/>
    <m/>
    <m/>
    <m/>
    <m/>
    <n v="0"/>
    <n v="2"/>
    <n v="0"/>
    <m/>
    <m/>
    <m/>
    <m/>
    <m/>
    <m/>
    <m/>
    <m/>
    <m/>
    <m/>
    <m/>
    <m/>
    <m/>
    <m/>
    <m/>
    <m/>
    <m/>
    <m/>
    <m/>
    <m/>
    <m/>
    <m/>
    <s v="cigar"/>
    <m/>
    <m/>
    <m/>
    <m/>
    <m/>
    <m/>
    <m/>
    <s v="cigarette"/>
    <s v="comedic effect"/>
    <s v="Neutral"/>
    <n v="2"/>
    <n v="2"/>
    <n v="4"/>
    <n v="2"/>
    <m/>
    <m/>
    <n v="0"/>
    <n v="1.43"/>
    <n v="2"/>
    <n v="1"/>
    <n v="1"/>
    <m/>
    <m/>
  </r>
  <r>
    <n v="49453"/>
    <s v="Nim's Island"/>
    <d v="2008-04-04T00:00:00"/>
    <x v="6"/>
    <s v="T10"/>
    <n v="95"/>
    <s v="Walden"/>
    <x v="5"/>
    <m/>
    <x v="2"/>
    <n v="37000000"/>
    <n v="0"/>
    <m/>
    <n v="48006503"/>
    <s v="final"/>
    <n v="7.18"/>
    <n v="0"/>
    <n v="0"/>
    <n v="0"/>
    <n v="0"/>
    <s v="Australia"/>
    <m/>
    <m/>
    <m/>
    <m/>
    <m/>
    <s v="Mazur, Paula"/>
    <s v="Levin, Mark"/>
    <s v="Levin, Mark; Mazur, Paula; Kwong, Joseph; Flackett, Jennifer"/>
    <s v="Anderson, Robert W."/>
    <s v="Levy, Stuart"/>
    <m/>
    <m/>
    <m/>
    <m/>
    <m/>
    <m/>
    <m/>
    <m/>
    <m/>
    <m/>
    <m/>
    <m/>
    <m/>
    <m/>
    <m/>
    <m/>
    <m/>
    <m/>
    <m/>
    <m/>
    <m/>
    <m/>
    <m/>
    <m/>
    <m/>
    <m/>
    <m/>
    <m/>
    <m/>
    <m/>
    <m/>
    <m/>
    <m/>
    <m/>
    <m/>
    <m/>
    <m/>
    <m/>
    <m/>
    <m/>
    <m/>
    <m/>
    <m/>
    <m/>
    <m/>
    <m/>
    <m/>
    <m/>
    <m/>
    <m/>
    <m/>
    <m/>
    <m/>
    <m/>
    <m/>
    <m/>
    <m/>
    <m/>
    <m/>
    <m/>
    <m/>
    <m/>
    <m/>
    <m/>
    <m/>
    <m/>
    <m/>
    <m/>
    <m/>
    <m/>
    <m/>
    <m/>
    <m/>
    <m/>
    <m/>
    <m/>
    <m/>
    <m/>
    <m/>
    <m/>
    <m/>
    <m/>
    <m/>
    <m/>
    <m/>
    <m/>
    <m/>
    <m/>
    <m/>
    <m/>
    <m/>
    <m/>
    <m/>
    <m/>
    <m/>
    <m/>
    <m/>
    <m/>
    <m/>
    <m/>
    <m/>
    <m/>
    <m/>
    <n v="0"/>
    <n v="0"/>
    <n v="0"/>
    <n v="0"/>
    <n v="0"/>
    <n v="0"/>
    <n v="6686142"/>
    <n v="0"/>
    <m/>
    <m/>
    <m/>
    <m/>
    <m/>
    <m/>
    <m/>
    <m/>
    <m/>
    <m/>
    <m/>
    <m/>
    <m/>
    <m/>
    <m/>
    <m/>
    <m/>
    <m/>
    <m/>
    <m/>
    <m/>
    <m/>
    <m/>
    <n v="0"/>
    <n v="0"/>
    <n v="0"/>
    <m/>
    <m/>
    <m/>
    <m/>
    <m/>
    <m/>
    <m/>
    <m/>
    <m/>
    <m/>
    <m/>
    <m/>
    <m/>
    <m/>
    <m/>
    <m/>
    <m/>
    <m/>
    <m/>
    <m/>
    <m/>
    <m/>
    <m/>
    <m/>
    <m/>
    <m/>
    <m/>
    <m/>
    <m/>
    <m/>
    <m/>
    <m/>
    <m/>
    <n v="0"/>
    <n v="0"/>
    <n v="0"/>
    <n v="0"/>
    <m/>
    <m/>
    <n v="0"/>
    <n v="0"/>
    <n v="1"/>
    <n v="1"/>
    <n v="1"/>
    <m/>
    <m/>
  </r>
  <r>
    <n v="49454"/>
    <s v="Leatherheads"/>
    <d v="2008-04-04T00:00:00"/>
    <x v="6"/>
    <s v="T10"/>
    <n v="114"/>
    <s v="Smoke House"/>
    <x v="2"/>
    <m/>
    <x v="0"/>
    <n v="58000000"/>
    <n v="0"/>
    <m/>
    <n v="31199215"/>
    <s v="final"/>
    <n v="7.18"/>
    <n v="0"/>
    <n v="1"/>
    <n v="0"/>
    <n v="0"/>
    <s v="US"/>
    <s v="NC"/>
    <m/>
    <s v="US"/>
    <s v="SC"/>
    <m/>
    <s v="Clooney, George; Heslov, Grant; Silver, Casey"/>
    <s v="Clooney, George"/>
    <s v="Brantley, Duncan; Reilly, Rick"/>
    <s v="Petrotta, Andrew"/>
    <s v="Mirrione, Stephen"/>
    <s v="Zellweger, Renee"/>
    <s v="star"/>
    <s v="Cigarette"/>
    <s v="30+"/>
    <s v="Female"/>
    <s v="Caucasian"/>
    <m/>
    <s v="Good guy"/>
    <s v="Bourdages, Nicholas"/>
    <s v="credited non-star"/>
    <s v="Cigarette"/>
    <s v="Child"/>
    <s v="Male"/>
    <s v="Caucasian"/>
    <m/>
    <s v="Good guy"/>
    <s v="Price, Jonathan"/>
    <s v="credited non-star"/>
    <s v="Cigarette"/>
    <s v="30+"/>
    <s v="Male"/>
    <s v="Caucasian"/>
    <m/>
    <s v="Bad guy"/>
    <s v="Duvall, Wayne"/>
    <s v="credited non-star"/>
    <s v="Smokeless"/>
    <s v="30+"/>
    <s v="Male"/>
    <s v="Caucasian"/>
    <m/>
    <s v="Good guy"/>
    <s v="Krasinski, John"/>
    <s v="star"/>
    <s v="Smokeless"/>
    <s v="20-30"/>
    <s v="Male"/>
    <s v="Caucasian"/>
    <m/>
    <m/>
    <s v="Non-IMDb, Extra"/>
    <s v="extra"/>
    <s v="Cigar"/>
    <s v="30+"/>
    <s v="Male"/>
    <s v="Caucasian"/>
    <m/>
    <m/>
    <s v="Non-IMDb, Extra"/>
    <s v="extra"/>
    <s v="Cigar"/>
    <s v="20-30"/>
    <s v="Male"/>
    <s v="Caucasian"/>
    <m/>
    <m/>
    <s v="Non-IMDb, Extra"/>
    <s v="extra"/>
    <s v="Cigarette"/>
    <s v="20-30"/>
    <s v="Male"/>
    <s v="Caucasian"/>
    <m/>
    <m/>
    <s v="Non-IMDb, Extra"/>
    <s v="extra"/>
    <s v="Cigarette"/>
    <s v="20-30"/>
    <s v="Male"/>
    <s v="Caucasian"/>
    <m/>
    <m/>
    <s v="Non-IMDb, Extra"/>
    <s v="extra"/>
    <s v="Pipe"/>
    <s v="20-30"/>
    <s v="Male"/>
    <s v="Caucasian"/>
    <m/>
    <m/>
    <s v="Non-IMDb, Extra"/>
    <s v="extra"/>
    <s v="Cigarette"/>
    <s v="30+"/>
    <s v="Female"/>
    <s v="Caucasian"/>
    <m/>
    <m/>
    <m/>
    <s v="Beech-Nut; Pall Mall"/>
    <s v="Beech-Nut"/>
    <s v="Krasinski, John"/>
    <s v="Billboard or poster"/>
    <m/>
    <s v="Pall Mall"/>
    <s v="No actor use"/>
    <s v="Magazine ad"/>
    <m/>
    <m/>
    <m/>
    <m/>
    <m/>
    <m/>
    <n v="100"/>
    <n v="4"/>
    <n v="1"/>
    <n v="6"/>
    <n v="111"/>
    <s v="50+"/>
    <n v="4345295"/>
    <n v="482327745"/>
    <s v="Workplace"/>
    <s v="Vehicle"/>
    <s v="Bar/nightclub"/>
    <s v="Hotel/motel"/>
    <s v="Outdoors"/>
    <m/>
    <m/>
    <s v="stadium: stands, field, sidelines, press box and on sidewalk"/>
    <s v="Non-smoking adult"/>
    <m/>
    <m/>
    <s v="Elsewhere in US"/>
    <m/>
    <m/>
    <m/>
    <m/>
    <m/>
    <m/>
    <m/>
    <m/>
    <m/>
    <m/>
    <m/>
    <n v="2"/>
    <n v="3"/>
    <n v="6"/>
    <m/>
    <m/>
    <m/>
    <m/>
    <m/>
    <m/>
    <m/>
    <m/>
    <m/>
    <m/>
    <m/>
    <m/>
    <m/>
    <m/>
    <m/>
    <m/>
    <m/>
    <s v="cigarette"/>
    <s v="cigarette"/>
    <s v="cigarette; cigar"/>
    <m/>
    <m/>
    <m/>
    <m/>
    <m/>
    <m/>
    <s v="cigarette; smokeless"/>
    <m/>
    <m/>
    <s v="pipe"/>
    <m/>
    <m/>
    <s v="Pro"/>
    <n v="6"/>
    <n v="6"/>
    <n v="6"/>
    <n v="3"/>
    <s v="Tobacco use by person under 18, specific brand"/>
    <s v="minor; specific brand depiction"/>
    <n v="0"/>
    <n v="3"/>
    <n v="6"/>
    <n v="1"/>
    <n v="1"/>
    <m/>
    <s v="Krasinski is promoting the brand but not using."/>
  </r>
  <r>
    <n v="49455"/>
    <s v="Ruins, The"/>
    <d v="2008-04-04T00:00:00"/>
    <x v="6"/>
    <s v="T10"/>
    <n v="91"/>
    <s v="Spyglass"/>
    <x v="3"/>
    <m/>
    <x v="1"/>
    <n v="8000000"/>
    <n v="0"/>
    <m/>
    <n v="17427926"/>
    <s v="final"/>
    <n v="7.18"/>
    <n v="0"/>
    <n v="0"/>
    <n v="0"/>
    <n v="0"/>
    <s v="Australia"/>
    <m/>
    <m/>
    <m/>
    <m/>
    <m/>
    <s v="Bender, Chris; Cornfeld, Stuart; Stiller, Ben"/>
    <s v="Smith, Carter"/>
    <s v="Smith, Scott B."/>
    <s v="Booker, Bob"/>
    <s v="Betancourt, Jeff"/>
    <m/>
    <m/>
    <m/>
    <m/>
    <m/>
    <m/>
    <m/>
    <m/>
    <m/>
    <m/>
    <m/>
    <m/>
    <m/>
    <m/>
    <m/>
    <m/>
    <m/>
    <m/>
    <m/>
    <m/>
    <m/>
    <m/>
    <m/>
    <m/>
    <m/>
    <m/>
    <m/>
    <m/>
    <m/>
    <m/>
    <m/>
    <m/>
    <m/>
    <m/>
    <m/>
    <m/>
    <m/>
    <m/>
    <m/>
    <m/>
    <m/>
    <m/>
    <m/>
    <m/>
    <m/>
    <m/>
    <m/>
    <m/>
    <m/>
    <m/>
    <m/>
    <m/>
    <m/>
    <m/>
    <m/>
    <m/>
    <m/>
    <m/>
    <m/>
    <m/>
    <m/>
    <m/>
    <m/>
    <m/>
    <m/>
    <m/>
    <m/>
    <m/>
    <m/>
    <m/>
    <m/>
    <m/>
    <m/>
    <m/>
    <m/>
    <m/>
    <m/>
    <m/>
    <m/>
    <m/>
    <m/>
    <m/>
    <m/>
    <m/>
    <m/>
    <m/>
    <m/>
    <m/>
    <m/>
    <m/>
    <m/>
    <m/>
    <m/>
    <m/>
    <m/>
    <m/>
    <m/>
    <m/>
    <m/>
    <m/>
    <m/>
    <m/>
    <m/>
    <n v="0"/>
    <n v="0"/>
    <n v="0"/>
    <n v="0"/>
    <n v="0"/>
    <n v="0"/>
    <n v="2427288"/>
    <n v="0"/>
    <m/>
    <m/>
    <m/>
    <m/>
    <m/>
    <m/>
    <m/>
    <m/>
    <m/>
    <m/>
    <m/>
    <m/>
    <m/>
    <m/>
    <m/>
    <m/>
    <m/>
    <m/>
    <m/>
    <m/>
    <m/>
    <m/>
    <m/>
    <n v="0"/>
    <n v="0"/>
    <n v="0"/>
    <m/>
    <m/>
    <m/>
    <m/>
    <m/>
    <m/>
    <m/>
    <m/>
    <m/>
    <m/>
    <m/>
    <m/>
    <m/>
    <m/>
    <m/>
    <m/>
    <m/>
    <m/>
    <m/>
    <m/>
    <m/>
    <m/>
    <m/>
    <m/>
    <m/>
    <m/>
    <m/>
    <m/>
    <m/>
    <m/>
    <m/>
    <m/>
    <m/>
    <n v="0"/>
    <n v="0"/>
    <n v="0"/>
    <n v="0"/>
    <m/>
    <m/>
    <n v="0"/>
    <n v="0"/>
    <n v="1"/>
    <n v="1"/>
    <n v="1"/>
    <m/>
    <m/>
  </r>
  <r>
    <n v="49456"/>
    <s v="Smart People"/>
    <d v="2008-04-11T00:00:00"/>
    <x v="6"/>
    <s v="T10"/>
    <n v="95"/>
    <s v="Grosvenor Park"/>
    <x v="0"/>
    <s v="Miramax"/>
    <x v="1"/>
    <n v="30000000"/>
    <n v="0"/>
    <m/>
    <n v="9496882"/>
    <s v="final"/>
    <n v="7.18"/>
    <n v="0"/>
    <n v="1"/>
    <n v="0"/>
    <n v="0"/>
    <s v="US"/>
    <s v="PA"/>
    <m/>
    <m/>
    <m/>
    <m/>
    <s v="Costigan, Michael; Johnson, Bridget; London, Michael; Papandrea, Bruna"/>
    <s v="Murro, Noam"/>
    <s v="Poirier, Mark"/>
    <s v="Sabo, Michael"/>
    <s v="Frazen, Robert"/>
    <s v="Parker, Sarah Jessica"/>
    <s v="star"/>
    <s v="Cigarette"/>
    <s v="30+"/>
    <s v="Female"/>
    <s v="Caucasian"/>
    <m/>
    <m/>
    <s v="Non-IMDb, Extra"/>
    <s v="extra"/>
    <s v="Cigarette"/>
    <s v="20-30"/>
    <s v="Male"/>
    <s v="Caucasian"/>
    <m/>
    <m/>
    <s v="Non-IMDb, Extra"/>
    <s v="extra"/>
    <s v="Cigarette"/>
    <s v="20-30"/>
    <s v="Male"/>
    <s v="African American"/>
    <m/>
    <m/>
    <m/>
    <m/>
    <m/>
    <m/>
    <m/>
    <m/>
    <m/>
    <m/>
    <m/>
    <m/>
    <m/>
    <m/>
    <m/>
    <m/>
    <m/>
    <m/>
    <m/>
    <m/>
    <m/>
    <m/>
    <m/>
    <m/>
    <m/>
    <m/>
    <m/>
    <m/>
    <m/>
    <m/>
    <m/>
    <m/>
    <m/>
    <m/>
    <m/>
    <m/>
    <m/>
    <m/>
    <m/>
    <m/>
    <m/>
    <m/>
    <m/>
    <m/>
    <m/>
    <m/>
    <m/>
    <m/>
    <m/>
    <m/>
    <m/>
    <m/>
    <m/>
    <m/>
    <m/>
    <m/>
    <m/>
    <m/>
    <m/>
    <m/>
    <m/>
    <m/>
    <m/>
    <m/>
    <m/>
    <m/>
    <m/>
    <s v="Marlboro Lights"/>
    <s v="Marlboro Lights"/>
    <s v="Parker, Sarah Jessica"/>
    <s v="Cigarette pack/smokeless container"/>
    <m/>
    <m/>
    <m/>
    <m/>
    <m/>
    <m/>
    <m/>
    <m/>
    <m/>
    <m/>
    <n v="12"/>
    <n v="0"/>
    <n v="0"/>
    <n v="0"/>
    <n v="12"/>
    <s v="10 — 29"/>
    <n v="1322686"/>
    <n v="15872232"/>
    <s v="Home"/>
    <s v="Bar/nightclub"/>
    <s v="Outdoors"/>
    <m/>
    <m/>
    <m/>
    <m/>
    <s v="bus stop, outside hospital"/>
    <s v="Non-smoking adult"/>
    <m/>
    <m/>
    <s v="Elsewhere in US"/>
    <m/>
    <m/>
    <m/>
    <m/>
    <m/>
    <m/>
    <m/>
    <m/>
    <m/>
    <m/>
    <m/>
    <n v="1"/>
    <n v="0"/>
    <n v="2"/>
    <m/>
    <m/>
    <m/>
    <m/>
    <m/>
    <m/>
    <m/>
    <m/>
    <m/>
    <m/>
    <m/>
    <m/>
    <m/>
    <m/>
    <m/>
    <m/>
    <m/>
    <m/>
    <s v="cigarette"/>
    <m/>
    <m/>
    <m/>
    <m/>
    <m/>
    <s v="cigarette"/>
    <m/>
    <m/>
    <m/>
    <m/>
    <s v="cigarette"/>
    <m/>
    <m/>
    <s v="Pro"/>
    <n v="4"/>
    <n v="6"/>
    <n v="6"/>
    <n v="3"/>
    <s v="Specific brand"/>
    <s v="specific brand depiction"/>
    <n v="0"/>
    <n v="2.71"/>
    <n v="6"/>
    <n v="1"/>
    <n v="1"/>
    <m/>
    <m/>
  </r>
  <r>
    <n v="49457"/>
    <s v="Prom Night"/>
    <d v="2008-04-11T00:00:00"/>
    <x v="6"/>
    <s v="T10"/>
    <n v="88"/>
    <s v="Newmarket"/>
    <x v="6"/>
    <m/>
    <x v="0"/>
    <n v="18000000"/>
    <n v="0"/>
    <m/>
    <n v="43818159"/>
    <s v="final"/>
    <n v="7.18"/>
    <n v="0"/>
    <n v="0"/>
    <n v="0"/>
    <n v="0"/>
    <s v="US"/>
    <s v="CA"/>
    <m/>
    <m/>
    <m/>
    <m/>
    <s v="Moritz, Neal H."/>
    <s v="McCormick, Nelson"/>
    <s v="Cardone, J.S."/>
    <s v="Brehme, Max E."/>
    <s v="Ballantine, Jason"/>
    <m/>
    <m/>
    <m/>
    <m/>
    <m/>
    <m/>
    <m/>
    <m/>
    <m/>
    <m/>
    <m/>
    <m/>
    <m/>
    <m/>
    <m/>
    <m/>
    <m/>
    <m/>
    <m/>
    <m/>
    <m/>
    <m/>
    <m/>
    <m/>
    <m/>
    <m/>
    <m/>
    <m/>
    <m/>
    <m/>
    <m/>
    <m/>
    <m/>
    <m/>
    <m/>
    <m/>
    <m/>
    <m/>
    <m/>
    <m/>
    <m/>
    <m/>
    <m/>
    <m/>
    <m/>
    <m/>
    <m/>
    <m/>
    <m/>
    <m/>
    <m/>
    <m/>
    <m/>
    <m/>
    <m/>
    <m/>
    <m/>
    <m/>
    <m/>
    <m/>
    <m/>
    <m/>
    <m/>
    <m/>
    <m/>
    <m/>
    <m/>
    <m/>
    <m/>
    <m/>
    <m/>
    <m/>
    <m/>
    <m/>
    <m/>
    <m/>
    <m/>
    <m/>
    <m/>
    <m/>
    <m/>
    <m/>
    <m/>
    <m/>
    <m/>
    <m/>
    <m/>
    <m/>
    <m/>
    <m/>
    <m/>
    <m/>
    <m/>
    <m/>
    <m/>
    <m/>
    <m/>
    <m/>
    <m/>
    <m/>
    <m/>
    <m/>
    <m/>
    <n v="0"/>
    <n v="0"/>
    <n v="0"/>
    <n v="0"/>
    <n v="0"/>
    <n v="0"/>
    <n v="6102808"/>
    <n v="0"/>
    <m/>
    <m/>
    <m/>
    <m/>
    <m/>
    <m/>
    <m/>
    <m/>
    <m/>
    <m/>
    <m/>
    <m/>
    <m/>
    <m/>
    <m/>
    <m/>
    <m/>
    <m/>
    <m/>
    <m/>
    <m/>
    <m/>
    <m/>
    <n v="0"/>
    <n v="0"/>
    <n v="0"/>
    <m/>
    <m/>
    <m/>
    <m/>
    <m/>
    <m/>
    <m/>
    <m/>
    <m/>
    <m/>
    <m/>
    <m/>
    <m/>
    <m/>
    <m/>
    <m/>
    <m/>
    <m/>
    <m/>
    <m/>
    <m/>
    <m/>
    <m/>
    <m/>
    <m/>
    <m/>
    <m/>
    <m/>
    <m/>
    <m/>
    <m/>
    <m/>
    <m/>
    <n v="0"/>
    <n v="0"/>
    <n v="0"/>
    <n v="0"/>
    <m/>
    <m/>
    <n v="0"/>
    <n v="0"/>
    <n v="1"/>
    <n v="1"/>
    <n v="1"/>
    <m/>
    <m/>
  </r>
  <r>
    <n v="49458"/>
    <s v="Street Kings"/>
    <d v="2008-04-11T00:00:00"/>
    <x v="6"/>
    <s v="T10"/>
    <n v="109"/>
    <s v="Regency"/>
    <x v="5"/>
    <m/>
    <x v="1"/>
    <n v="20000000"/>
    <n v="0"/>
    <m/>
    <n v="26415649"/>
    <s v="final"/>
    <n v="7.18"/>
    <n v="0"/>
    <n v="1"/>
    <n v="0"/>
    <n v="0"/>
    <s v="US"/>
    <s v="CA"/>
    <m/>
    <m/>
    <m/>
    <m/>
    <s v="Foster, Lucas; Milchan, Alexandra"/>
    <s v="Ayer, David"/>
    <s v="Ellroy, James; Wimmer, Kurt; Moss, Jamie"/>
    <s v="Tuers, Gary"/>
    <s v="Ford, Jeffrey"/>
    <s v="The Entertainer, Cedric"/>
    <s v="credited non-star"/>
    <s v="Cigar"/>
    <s v="30+"/>
    <s v="Male"/>
    <s v="African American"/>
    <m/>
    <m/>
    <s v="Sloan, Cle Shaheed"/>
    <s v="credited non-star"/>
    <s v="Cigarette"/>
    <s v="30+"/>
    <s v="Male"/>
    <s v="African American"/>
    <m/>
    <m/>
    <s v="Non-IMDb, Extra"/>
    <s v="extra"/>
    <s v="Cigarette"/>
    <s v="30+"/>
    <s v="Male"/>
    <s v="Asian"/>
    <m/>
    <m/>
    <s v="Non-IMDb, Extra"/>
    <s v="extra"/>
    <s v="Cigarette"/>
    <s v="30+"/>
    <s v="Male"/>
    <s v="Hispanic"/>
    <m/>
    <m/>
    <s v="Non-IMDb, Extra"/>
    <s v="extra"/>
    <s v="Cigarette"/>
    <s v="30+"/>
    <s v="Male"/>
    <s v="Asian"/>
    <m/>
    <m/>
    <m/>
    <m/>
    <m/>
    <m/>
    <m/>
    <m/>
    <m/>
    <m/>
    <m/>
    <m/>
    <m/>
    <m/>
    <m/>
    <m/>
    <m/>
    <m/>
    <m/>
    <m/>
    <m/>
    <m/>
    <m/>
    <m/>
    <m/>
    <m/>
    <m/>
    <m/>
    <m/>
    <m/>
    <m/>
    <m/>
    <m/>
    <m/>
    <m/>
    <m/>
    <m/>
    <m/>
    <m/>
    <m/>
    <m/>
    <m/>
    <m/>
    <m/>
    <m/>
    <m/>
    <m/>
    <m/>
    <m/>
    <m/>
    <m/>
    <s v="Marlboro"/>
    <s v="Marlboro"/>
    <s v="No actor use"/>
    <s v="Billboard or poster"/>
    <m/>
    <m/>
    <m/>
    <m/>
    <m/>
    <m/>
    <m/>
    <m/>
    <m/>
    <m/>
    <n v="16"/>
    <n v="7"/>
    <n v="0"/>
    <n v="0"/>
    <n v="23"/>
    <s v="10 — 29"/>
    <n v="3679060"/>
    <n v="84618380"/>
    <s v="Home"/>
    <s v="Outdoors"/>
    <m/>
    <m/>
    <m/>
    <m/>
    <m/>
    <s v="parking lot, street"/>
    <s v="Non-smoking adult"/>
    <m/>
    <m/>
    <s v="California"/>
    <m/>
    <m/>
    <m/>
    <m/>
    <m/>
    <m/>
    <m/>
    <m/>
    <m/>
    <m/>
    <m/>
    <n v="0"/>
    <n v="2"/>
    <n v="3"/>
    <s v="Visual clue"/>
    <m/>
    <s v="We Card sign shown several times"/>
    <m/>
    <m/>
    <m/>
    <m/>
    <m/>
    <m/>
    <m/>
    <m/>
    <m/>
    <m/>
    <m/>
    <m/>
    <m/>
    <m/>
    <m/>
    <m/>
    <m/>
    <m/>
    <s v="cigar"/>
    <m/>
    <m/>
    <m/>
    <s v="cigarette"/>
    <m/>
    <m/>
    <m/>
    <m/>
    <m/>
    <m/>
    <s v="Pro"/>
    <n v="4"/>
    <n v="6"/>
    <n v="4"/>
    <n v="3"/>
    <s v="Specific brand"/>
    <s v="specific brand depiction"/>
    <n v="0"/>
    <n v="2.4300000000000002"/>
    <n v="6"/>
    <n v="1"/>
    <n v="1"/>
    <m/>
    <m/>
  </r>
  <r>
    <n v="49459"/>
    <s v="88 Minutes"/>
    <d v="2008-04-18T00:00:00"/>
    <x v="6"/>
    <s v="T10"/>
    <n v="108"/>
    <s v="Millennium"/>
    <x v="6"/>
    <m/>
    <x v="1"/>
    <n v="30000000"/>
    <n v="0"/>
    <m/>
    <n v="16930884"/>
    <s v="final"/>
    <n v="7.18"/>
    <n v="0"/>
    <n v="0"/>
    <n v="0"/>
    <n v="0"/>
    <s v="CAN"/>
    <m/>
    <s v="BC"/>
    <m/>
    <m/>
    <m/>
    <s v="Avnet, Jon; Thompson, Gary Scott; Emmett, Randall; Furla, George"/>
    <s v="Avnet, Jon"/>
    <s v="Thompson, Gary Scott"/>
    <s v="Fedo, Joseph"/>
    <s v="Berger, Peter E."/>
    <m/>
    <m/>
    <m/>
    <m/>
    <m/>
    <m/>
    <m/>
    <m/>
    <m/>
    <m/>
    <m/>
    <m/>
    <m/>
    <m/>
    <m/>
    <m/>
    <m/>
    <m/>
    <m/>
    <m/>
    <m/>
    <m/>
    <m/>
    <m/>
    <m/>
    <m/>
    <m/>
    <m/>
    <m/>
    <m/>
    <m/>
    <m/>
    <m/>
    <m/>
    <m/>
    <m/>
    <m/>
    <m/>
    <m/>
    <m/>
    <m/>
    <m/>
    <m/>
    <m/>
    <m/>
    <m/>
    <m/>
    <m/>
    <m/>
    <m/>
    <m/>
    <m/>
    <m/>
    <m/>
    <m/>
    <m/>
    <m/>
    <m/>
    <m/>
    <m/>
    <m/>
    <m/>
    <m/>
    <m/>
    <m/>
    <m/>
    <m/>
    <m/>
    <m/>
    <m/>
    <m/>
    <m/>
    <m/>
    <m/>
    <m/>
    <m/>
    <m/>
    <m/>
    <m/>
    <m/>
    <m/>
    <m/>
    <m/>
    <m/>
    <m/>
    <m/>
    <m/>
    <m/>
    <m/>
    <m/>
    <m/>
    <m/>
    <m/>
    <m/>
    <m/>
    <m/>
    <m/>
    <m/>
    <m/>
    <m/>
    <m/>
    <m/>
    <m/>
    <n v="0"/>
    <n v="0"/>
    <n v="0"/>
    <n v="0"/>
    <n v="0"/>
    <n v="0"/>
    <n v="2358062"/>
    <n v="0"/>
    <m/>
    <m/>
    <m/>
    <m/>
    <m/>
    <m/>
    <m/>
    <m/>
    <m/>
    <m/>
    <m/>
    <m/>
    <m/>
    <m/>
    <m/>
    <m/>
    <m/>
    <m/>
    <m/>
    <m/>
    <m/>
    <m/>
    <m/>
    <n v="0"/>
    <n v="0"/>
    <n v="0"/>
    <m/>
    <m/>
    <m/>
    <m/>
    <m/>
    <m/>
    <m/>
    <m/>
    <m/>
    <m/>
    <m/>
    <m/>
    <m/>
    <m/>
    <m/>
    <m/>
    <m/>
    <m/>
    <m/>
    <m/>
    <m/>
    <m/>
    <m/>
    <m/>
    <m/>
    <m/>
    <m/>
    <m/>
    <m/>
    <m/>
    <m/>
    <m/>
    <m/>
    <n v="0"/>
    <n v="0"/>
    <n v="0"/>
    <n v="0"/>
    <m/>
    <m/>
    <n v="0"/>
    <n v="0"/>
    <n v="1"/>
    <n v="1"/>
    <n v="1"/>
    <m/>
    <m/>
  </r>
  <r>
    <n v="49460"/>
    <s v="Forgetting Sarah Marshall"/>
    <d v="2008-04-18T00:00:00"/>
    <x v="6"/>
    <s v="T10"/>
    <n v="112"/>
    <s v="Apatow"/>
    <x v="2"/>
    <m/>
    <x v="1"/>
    <n v="30000000"/>
    <n v="0"/>
    <m/>
    <n v="62877175"/>
    <s v="final"/>
    <n v="7.18"/>
    <n v="0"/>
    <n v="0"/>
    <n v="0"/>
    <n v="0"/>
    <s v="US"/>
    <s v="CA"/>
    <m/>
    <s v="US"/>
    <s v="HI"/>
    <m/>
    <s v="Apatow, Judd; Robertson, Shauna"/>
    <s v="Stoller, Nicholas"/>
    <s v="Segel, Jason"/>
    <s v="McCarthy, Eugene"/>
    <s v="Kerr, William"/>
    <m/>
    <m/>
    <m/>
    <m/>
    <m/>
    <m/>
    <m/>
    <m/>
    <m/>
    <m/>
    <m/>
    <m/>
    <m/>
    <m/>
    <m/>
    <m/>
    <m/>
    <m/>
    <m/>
    <m/>
    <m/>
    <m/>
    <m/>
    <m/>
    <m/>
    <m/>
    <m/>
    <m/>
    <m/>
    <m/>
    <m/>
    <m/>
    <m/>
    <m/>
    <m/>
    <m/>
    <m/>
    <m/>
    <m/>
    <m/>
    <m/>
    <m/>
    <m/>
    <m/>
    <m/>
    <m/>
    <m/>
    <m/>
    <m/>
    <m/>
    <m/>
    <m/>
    <m/>
    <m/>
    <m/>
    <m/>
    <m/>
    <m/>
    <m/>
    <m/>
    <m/>
    <m/>
    <m/>
    <m/>
    <m/>
    <m/>
    <m/>
    <m/>
    <m/>
    <m/>
    <m/>
    <m/>
    <m/>
    <m/>
    <m/>
    <m/>
    <m/>
    <m/>
    <m/>
    <m/>
    <m/>
    <m/>
    <m/>
    <m/>
    <m/>
    <m/>
    <m/>
    <m/>
    <m/>
    <m/>
    <m/>
    <m/>
    <m/>
    <m/>
    <m/>
    <m/>
    <m/>
    <m/>
    <m/>
    <m/>
    <m/>
    <m/>
    <m/>
    <n v="0"/>
    <n v="0"/>
    <n v="0"/>
    <n v="0"/>
    <n v="0"/>
    <n v="0"/>
    <n v="8757267"/>
    <n v="0"/>
    <m/>
    <m/>
    <m/>
    <m/>
    <m/>
    <m/>
    <m/>
    <m/>
    <m/>
    <m/>
    <m/>
    <m/>
    <m/>
    <m/>
    <m/>
    <m/>
    <m/>
    <m/>
    <m/>
    <m/>
    <m/>
    <m/>
    <m/>
    <n v="0"/>
    <n v="0"/>
    <n v="0"/>
    <m/>
    <m/>
    <m/>
    <m/>
    <m/>
    <m/>
    <m/>
    <m/>
    <m/>
    <m/>
    <m/>
    <m/>
    <m/>
    <m/>
    <m/>
    <m/>
    <m/>
    <m/>
    <m/>
    <m/>
    <m/>
    <m/>
    <m/>
    <m/>
    <m/>
    <m/>
    <m/>
    <m/>
    <m/>
    <m/>
    <m/>
    <m/>
    <m/>
    <n v="0"/>
    <n v="0"/>
    <n v="0"/>
    <n v="0"/>
    <m/>
    <m/>
    <n v="0"/>
    <n v="0"/>
    <n v="1"/>
    <n v="1"/>
    <n v="1"/>
    <m/>
    <m/>
  </r>
  <r>
    <n v="49461"/>
    <s v="Forbidden Kingdom, The"/>
    <d v="2008-04-18T00:00:00"/>
    <x v="6"/>
    <s v="T10"/>
    <n v="113"/>
    <s v="Relativity"/>
    <x v="0"/>
    <s v="Lionsgate"/>
    <x v="0"/>
    <n v="55000000"/>
    <n v="0"/>
    <m/>
    <n v="25040293"/>
    <s v="final"/>
    <n v="7.18"/>
    <n v="0"/>
    <n v="0"/>
    <n v="0"/>
    <n v="0"/>
    <s v="China"/>
    <m/>
    <m/>
    <m/>
    <m/>
    <m/>
    <s v="Silver, Casey"/>
    <s v="Minkoff, Rob"/>
    <s v="Fusco, John"/>
    <s v="Hung, Hin Fat"/>
    <s v="Strand, Eric"/>
    <m/>
    <m/>
    <m/>
    <m/>
    <m/>
    <m/>
    <m/>
    <m/>
    <m/>
    <m/>
    <m/>
    <m/>
    <m/>
    <m/>
    <m/>
    <m/>
    <m/>
    <m/>
    <m/>
    <m/>
    <m/>
    <m/>
    <m/>
    <m/>
    <m/>
    <m/>
    <m/>
    <m/>
    <m/>
    <m/>
    <m/>
    <m/>
    <m/>
    <m/>
    <m/>
    <m/>
    <m/>
    <m/>
    <m/>
    <m/>
    <m/>
    <m/>
    <m/>
    <m/>
    <m/>
    <m/>
    <m/>
    <m/>
    <m/>
    <m/>
    <m/>
    <m/>
    <m/>
    <m/>
    <m/>
    <m/>
    <m/>
    <m/>
    <m/>
    <m/>
    <m/>
    <m/>
    <m/>
    <m/>
    <m/>
    <m/>
    <m/>
    <m/>
    <m/>
    <m/>
    <m/>
    <m/>
    <m/>
    <m/>
    <m/>
    <m/>
    <m/>
    <m/>
    <m/>
    <m/>
    <m/>
    <m/>
    <m/>
    <m/>
    <m/>
    <m/>
    <m/>
    <m/>
    <m/>
    <m/>
    <m/>
    <m/>
    <m/>
    <m/>
    <m/>
    <m/>
    <m/>
    <m/>
    <m/>
    <m/>
    <m/>
    <m/>
    <m/>
    <n v="0"/>
    <n v="0"/>
    <n v="0"/>
    <n v="0"/>
    <n v="0"/>
    <n v="0"/>
    <n v="3487506"/>
    <n v="0"/>
    <m/>
    <m/>
    <m/>
    <m/>
    <m/>
    <m/>
    <m/>
    <m/>
    <m/>
    <m/>
    <m/>
    <m/>
    <m/>
    <m/>
    <m/>
    <m/>
    <m/>
    <m/>
    <m/>
    <m/>
    <m/>
    <m/>
    <m/>
    <n v="0"/>
    <n v="0"/>
    <n v="0"/>
    <m/>
    <m/>
    <m/>
    <m/>
    <m/>
    <m/>
    <m/>
    <m/>
    <m/>
    <m/>
    <m/>
    <m/>
    <m/>
    <m/>
    <m/>
    <m/>
    <m/>
    <m/>
    <m/>
    <m/>
    <m/>
    <m/>
    <m/>
    <m/>
    <m/>
    <m/>
    <m/>
    <m/>
    <m/>
    <m/>
    <m/>
    <m/>
    <m/>
    <n v="0"/>
    <n v="0"/>
    <n v="0"/>
    <n v="0"/>
    <m/>
    <m/>
    <n v="0"/>
    <n v="0"/>
    <n v="1"/>
    <n v="1"/>
    <n v="1"/>
    <m/>
    <m/>
  </r>
  <r>
    <n v="49462"/>
    <s v="Expelled: No Intelligence Allowed"/>
    <d v="2008-04-18T00:00:00"/>
    <x v="6"/>
    <s v="T10"/>
    <n v="90"/>
    <s v="Premise"/>
    <x v="0"/>
    <s v="Rocky Mtn."/>
    <x v="2"/>
    <n v="3500000"/>
    <n v="0"/>
    <m/>
    <n v="7499617"/>
    <s v="final"/>
    <n v="7.18"/>
    <n v="0"/>
    <n v="1"/>
    <n v="1"/>
    <n v="1"/>
    <s v="VAR"/>
    <m/>
    <s v="BC"/>
    <m/>
    <s v="CA"/>
    <s v="BC"/>
    <s v="Craft, Logan; Ruloff, Walt; Sullivan, John"/>
    <s v="Frankowski, Nathan"/>
    <s v="Miller, Kevin; Ruloff, Walt; Stein, Ben"/>
    <m/>
    <m/>
    <s v="Murrow, Edward R."/>
    <s v="extra"/>
    <s v="Cigarette"/>
    <s v="30+"/>
    <s v="Male"/>
    <s v="Caucasian"/>
    <m/>
    <m/>
    <s v="Non-IMDb, Extra"/>
    <s v="extra"/>
    <s v="Cigar"/>
    <s v="30+"/>
    <s v="Male"/>
    <s v="Caucasian"/>
    <m/>
    <m/>
    <s v="Non-IMDb, Extra"/>
    <s v="extra"/>
    <s v="Cigarette"/>
    <s v="30+"/>
    <s v="Male"/>
    <s v="Caucasian"/>
    <m/>
    <m/>
    <s v="Non-IMDb, Extra"/>
    <s v="extra"/>
    <s v="Cigarette"/>
    <s v="30+"/>
    <s v="Male"/>
    <s v="Caucasian"/>
    <m/>
    <m/>
    <s v="Non-IMDb, Extra"/>
    <s v="extra"/>
    <s v="Cigarette"/>
    <s v="20-30"/>
    <s v="Male"/>
    <s v="Caucasian"/>
    <m/>
    <m/>
    <s v="Non-IMDb, Extra"/>
    <s v="extra"/>
    <s v="Cigarette"/>
    <s v="20-30"/>
    <s v="Male"/>
    <s v="Caucasian"/>
    <m/>
    <m/>
    <m/>
    <m/>
    <m/>
    <m/>
    <m/>
    <m/>
    <m/>
    <m/>
    <m/>
    <m/>
    <m/>
    <m/>
    <m/>
    <m/>
    <m/>
    <m/>
    <m/>
    <m/>
    <m/>
    <m/>
    <m/>
    <m/>
    <m/>
    <m/>
    <m/>
    <m/>
    <m/>
    <m/>
    <m/>
    <m/>
    <m/>
    <m/>
    <m/>
    <m/>
    <m/>
    <m/>
    <m/>
    <m/>
    <m/>
    <m/>
    <m/>
    <m/>
    <m/>
    <m/>
    <m/>
    <m/>
    <m/>
    <m/>
    <m/>
    <m/>
    <m/>
    <m/>
    <m/>
    <m/>
    <m/>
    <n v="8"/>
    <n v="1"/>
    <n v="0"/>
    <n v="0"/>
    <n v="9"/>
    <s v="1 — 9"/>
    <n v="1044515"/>
    <n v="9400635"/>
    <m/>
    <m/>
    <m/>
    <m/>
    <m/>
    <m/>
    <s v="all incidents from historical news reel clips"/>
    <m/>
    <m/>
    <m/>
    <m/>
    <s v="Elsewhere in US"/>
    <m/>
    <m/>
    <s v="Outside of US"/>
    <m/>
    <s v="Outside of US"/>
    <m/>
    <m/>
    <m/>
    <m/>
    <m/>
    <m/>
    <n v="0"/>
    <n v="0"/>
    <n v="6"/>
    <s v="No smoking sign"/>
    <m/>
    <m/>
    <m/>
    <m/>
    <m/>
    <m/>
    <m/>
    <m/>
    <m/>
    <m/>
    <m/>
    <m/>
    <m/>
    <m/>
    <m/>
    <m/>
    <m/>
    <m/>
    <m/>
    <m/>
    <m/>
    <m/>
    <m/>
    <s v="cigar"/>
    <s v="cigarette"/>
    <m/>
    <m/>
    <m/>
    <m/>
    <m/>
    <m/>
    <s v="Neutral"/>
    <n v="2"/>
    <n v="2"/>
    <n v="2"/>
    <n v="0"/>
    <s v="Documentary"/>
    <m/>
    <n v="0"/>
    <n v="0.85"/>
    <n v="2"/>
    <n v="1"/>
    <n v="1"/>
    <m/>
    <s v="All smoking incidents were on historic video footage. No smoking sign in taxi."/>
  </r>
  <r>
    <n v="49463"/>
    <s v="Baby Mama"/>
    <d v="2008-04-25T00:00:00"/>
    <x v="6"/>
    <s v="T10"/>
    <n v="96"/>
    <s v="Relativity"/>
    <x v="2"/>
    <m/>
    <x v="0"/>
    <n v="30000000"/>
    <n v="0"/>
    <m/>
    <n v="60269340"/>
    <s v="final"/>
    <n v="7.18"/>
    <n v="0"/>
    <n v="1"/>
    <n v="0"/>
    <n v="0"/>
    <s v="US"/>
    <s v="NY"/>
    <m/>
    <m/>
    <m/>
    <m/>
    <s v="Goldwyn, John; Michaels, Lorne"/>
    <s v="McCullers, Michael"/>
    <s v="McCullers, Michael"/>
    <s v="Kane, Heather Danielle"/>
    <s v="Green, Bruce"/>
    <m/>
    <m/>
    <m/>
    <m/>
    <m/>
    <m/>
    <m/>
    <m/>
    <m/>
    <m/>
    <m/>
    <m/>
    <m/>
    <m/>
    <m/>
    <m/>
    <m/>
    <m/>
    <m/>
    <m/>
    <m/>
    <m/>
    <m/>
    <m/>
    <m/>
    <m/>
    <m/>
    <m/>
    <m/>
    <m/>
    <m/>
    <m/>
    <m/>
    <m/>
    <m/>
    <m/>
    <m/>
    <m/>
    <m/>
    <m/>
    <m/>
    <m/>
    <m/>
    <m/>
    <m/>
    <m/>
    <m/>
    <m/>
    <m/>
    <m/>
    <m/>
    <m/>
    <m/>
    <m/>
    <m/>
    <m/>
    <m/>
    <m/>
    <m/>
    <m/>
    <m/>
    <m/>
    <m/>
    <m/>
    <m/>
    <m/>
    <m/>
    <m/>
    <m/>
    <m/>
    <m/>
    <m/>
    <m/>
    <m/>
    <m/>
    <m/>
    <m/>
    <m/>
    <m/>
    <m/>
    <m/>
    <m/>
    <m/>
    <m/>
    <m/>
    <m/>
    <m/>
    <m/>
    <m/>
    <m/>
    <m/>
    <m/>
    <m/>
    <m/>
    <m/>
    <m/>
    <m/>
    <m/>
    <m/>
    <m/>
    <m/>
    <m/>
    <m/>
    <n v="1"/>
    <n v="0"/>
    <n v="0"/>
    <n v="0"/>
    <n v="1"/>
    <s v="1 — 9"/>
    <n v="8394058"/>
    <n v="8394058"/>
    <m/>
    <m/>
    <m/>
    <m/>
    <m/>
    <m/>
    <m/>
    <m/>
    <m/>
    <m/>
    <m/>
    <m/>
    <m/>
    <m/>
    <m/>
    <m/>
    <m/>
    <m/>
    <m/>
    <m/>
    <m/>
    <m/>
    <m/>
    <n v="0"/>
    <n v="0"/>
    <n v="0"/>
    <s v="Comment by actor/actress"/>
    <s v="Get me some smokes...You can't smoke in front of me I'm trying to quit...Do you know how stupid it is to smoke much less when you're pregnant?...I swear I'm not smoking."/>
    <m/>
    <s v="Health of Non-Smoker"/>
    <m/>
    <m/>
    <m/>
    <m/>
    <m/>
    <m/>
    <m/>
    <m/>
    <m/>
    <m/>
    <m/>
    <m/>
    <m/>
    <m/>
    <m/>
    <m/>
    <m/>
    <m/>
    <m/>
    <m/>
    <m/>
    <m/>
    <m/>
    <m/>
    <s v="cigarette"/>
    <m/>
    <m/>
    <m/>
    <s v="Anti"/>
    <n v="2"/>
    <n v="0"/>
    <n v="0"/>
    <n v="0"/>
    <m/>
    <m/>
    <n v="0"/>
    <n v="0.28000000000000003"/>
    <n v="1"/>
    <n v="1"/>
    <n v="1"/>
    <m/>
    <s v="1 incident from a dummy brand cigarette pack."/>
  </r>
  <r>
    <n v="49464"/>
    <s v="Deception"/>
    <d v="2008-04-25T00:00:00"/>
    <x v="6"/>
    <s v="T10"/>
    <n v="108"/>
    <s v="Media Rights Cap."/>
    <x v="5"/>
    <m/>
    <x v="1"/>
    <n v="25000000"/>
    <n v="0"/>
    <m/>
    <n v="4597760"/>
    <s v="final"/>
    <n v="7.18"/>
    <n v="0"/>
    <n v="1"/>
    <n v="0"/>
    <n v="0"/>
    <s v="US"/>
    <s v="NY"/>
    <m/>
    <m/>
    <m/>
    <m/>
    <s v="Jackman, Hugh; Rifkin, Arnold; Palermo, John; Bushell, David L."/>
    <s v="Langenegger, Marcel"/>
    <s v="Bomback, Mark"/>
    <s v="Mazzola, James"/>
    <s v="Wagner, Christian"/>
    <s v="Rampling, Charlotte"/>
    <s v="credited non-star"/>
    <s v="Cigarette"/>
    <s v="30+"/>
    <s v="Female"/>
    <s v="Caucasian"/>
    <m/>
    <m/>
    <s v="Quigley, Maggie"/>
    <s v="credited non-star"/>
    <s v="Cigarette"/>
    <s v="20-30"/>
    <s v="Female"/>
    <s v="Asian"/>
    <m/>
    <m/>
    <m/>
    <m/>
    <m/>
    <m/>
    <m/>
    <m/>
    <m/>
    <m/>
    <m/>
    <m/>
    <m/>
    <m/>
    <m/>
    <m/>
    <m/>
    <m/>
    <m/>
    <m/>
    <m/>
    <m/>
    <m/>
    <m/>
    <m/>
    <m/>
    <m/>
    <m/>
    <m/>
    <m/>
    <m/>
    <m/>
    <m/>
    <m/>
    <m/>
    <m/>
    <m/>
    <m/>
    <m/>
    <m/>
    <m/>
    <m/>
    <m/>
    <m/>
    <m/>
    <m/>
    <m/>
    <m/>
    <m/>
    <m/>
    <m/>
    <m/>
    <m/>
    <m/>
    <m/>
    <m/>
    <m/>
    <m/>
    <m/>
    <m/>
    <m/>
    <m/>
    <m/>
    <m/>
    <m/>
    <m/>
    <m/>
    <m/>
    <m/>
    <m/>
    <m/>
    <m/>
    <m/>
    <m/>
    <m/>
    <m/>
    <m/>
    <m/>
    <m/>
    <m/>
    <m/>
    <m/>
    <m/>
    <m/>
    <m/>
    <m/>
    <m/>
    <m/>
    <m/>
    <n v="15"/>
    <n v="0"/>
    <n v="0"/>
    <n v="0"/>
    <n v="15"/>
    <s v="10 — 29"/>
    <n v="640357"/>
    <n v="9605355"/>
    <s v="Hotel/motel"/>
    <m/>
    <m/>
    <m/>
    <m/>
    <m/>
    <m/>
    <m/>
    <s v="Non-smoking adult"/>
    <m/>
    <m/>
    <s v="Elsewhere in US"/>
    <m/>
    <m/>
    <m/>
    <m/>
    <m/>
    <m/>
    <m/>
    <m/>
    <m/>
    <m/>
    <m/>
    <n v="0"/>
    <n v="2"/>
    <n v="0"/>
    <m/>
    <m/>
    <m/>
    <m/>
    <m/>
    <m/>
    <m/>
    <m/>
    <m/>
    <m/>
    <m/>
    <m/>
    <m/>
    <m/>
    <m/>
    <m/>
    <m/>
    <s v="cigarette"/>
    <m/>
    <m/>
    <m/>
    <s v="cigarette"/>
    <m/>
    <m/>
    <s v="cigarette"/>
    <s v="cigarette"/>
    <m/>
    <m/>
    <m/>
    <m/>
    <m/>
    <m/>
    <s v="Pro"/>
    <n v="4"/>
    <n v="6"/>
    <n v="4"/>
    <n v="3"/>
    <m/>
    <m/>
    <n v="0"/>
    <n v="2.42"/>
    <n v="3"/>
    <n v="1"/>
    <n v="1"/>
    <m/>
    <m/>
  </r>
  <r>
    <n v="49465"/>
    <s v="Harold &amp; Kumar Escape from Guantanamo Bay"/>
    <d v="2008-04-25T00:00:00"/>
    <x v="6"/>
    <s v="T10"/>
    <n v="102"/>
    <s v="New Line"/>
    <x v="4"/>
    <m/>
    <x v="1"/>
    <n v="12000000"/>
    <n v="0"/>
    <m/>
    <n v="38087366"/>
    <s v="final"/>
    <n v="7.18"/>
    <n v="0"/>
    <n v="1"/>
    <n v="0"/>
    <n v="0"/>
    <s v="US"/>
    <s v="LA"/>
    <m/>
    <s v="CAN"/>
    <m/>
    <s v="ON"/>
    <s v="Kahane, Nathan; Shapiro, Greg"/>
    <s v="Hurwitz, Jon"/>
    <s v="Hurwitz, Jon; Schlossberg, Hayden"/>
    <s v="Wert, Andrew"/>
    <s v="Freeman, Jeff"/>
    <s v="Reep, Jon"/>
    <s v="credited non-star"/>
    <s v="Smokeless"/>
    <s v="30+"/>
    <s v="Male"/>
    <s v="Caucasian"/>
    <m/>
    <m/>
    <m/>
    <m/>
    <m/>
    <m/>
    <m/>
    <m/>
    <m/>
    <m/>
    <m/>
    <m/>
    <m/>
    <m/>
    <m/>
    <m/>
    <m/>
    <m/>
    <m/>
    <m/>
    <m/>
    <m/>
    <m/>
    <m/>
    <m/>
    <m/>
    <m/>
    <m/>
    <m/>
    <m/>
    <m/>
    <m/>
    <m/>
    <m/>
    <m/>
    <m/>
    <m/>
    <m/>
    <m/>
    <m/>
    <m/>
    <m/>
    <m/>
    <m/>
    <m/>
    <m/>
    <m/>
    <m/>
    <m/>
    <m/>
    <m/>
    <m/>
    <m/>
    <m/>
    <m/>
    <m/>
    <m/>
    <m/>
    <m/>
    <m/>
    <m/>
    <m/>
    <m/>
    <m/>
    <m/>
    <m/>
    <m/>
    <m/>
    <m/>
    <m/>
    <m/>
    <m/>
    <m/>
    <m/>
    <m/>
    <m/>
    <m/>
    <m/>
    <m/>
    <m/>
    <m/>
    <m/>
    <m/>
    <m/>
    <m/>
    <m/>
    <m/>
    <m/>
    <m/>
    <m/>
    <m/>
    <m/>
    <m/>
    <m/>
    <m/>
    <m/>
    <m/>
    <n v="0"/>
    <n v="6"/>
    <n v="0"/>
    <n v="1"/>
    <n v="7"/>
    <s v="1 — 9"/>
    <n v="5304647"/>
    <n v="37132529"/>
    <s v="Outdoors"/>
    <m/>
    <m/>
    <m/>
    <m/>
    <m/>
    <m/>
    <s v="woods"/>
    <m/>
    <m/>
    <m/>
    <s v="Elsewhere in US"/>
    <m/>
    <m/>
    <s v="Outside of US"/>
    <m/>
    <s v="Outside of US"/>
    <m/>
    <m/>
    <m/>
    <m/>
    <m/>
    <m/>
    <n v="0"/>
    <n v="1"/>
    <n v="0"/>
    <m/>
    <m/>
    <m/>
    <m/>
    <m/>
    <m/>
    <m/>
    <m/>
    <m/>
    <m/>
    <m/>
    <m/>
    <m/>
    <m/>
    <m/>
    <m/>
    <m/>
    <m/>
    <m/>
    <m/>
    <m/>
    <m/>
    <s v="smokeless"/>
    <m/>
    <m/>
    <m/>
    <m/>
    <m/>
    <m/>
    <m/>
    <m/>
    <m/>
    <s v="Neutral"/>
    <n v="2"/>
    <n v="2"/>
    <n v="4"/>
    <n v="1"/>
    <m/>
    <m/>
    <n v="0"/>
    <n v="1.28"/>
    <n v="2"/>
    <n v="1"/>
    <n v="1"/>
    <m/>
    <s v="Cigars were in ashtray but not smoked by anyone."/>
  </r>
  <r>
    <n v="49466"/>
    <s v="Made of Honor"/>
    <d v="2008-05-02T00:00:00"/>
    <x v="6"/>
    <s v="T10"/>
    <n v="101"/>
    <s v="Relativity"/>
    <x v="6"/>
    <m/>
    <x v="0"/>
    <n v="40000000"/>
    <n v="0"/>
    <m/>
    <n v="46012734"/>
    <s v="final"/>
    <n v="7.18"/>
    <n v="0"/>
    <n v="1"/>
    <n v="0"/>
    <n v="0"/>
    <s v="UK"/>
    <m/>
    <m/>
    <s v="US"/>
    <s v="NY"/>
    <m/>
    <s v="Moritz, Neal H."/>
    <s v="Weiland, Paul"/>
    <s v="Sztykiel, Adam; Kaplan, Deborah; Elfont, Harry"/>
    <s v="Cavaliero, Matthew"/>
    <s v="Marks, Richard"/>
    <s v="Dempsey, Patrick"/>
    <s v="star"/>
    <s v="Cigar"/>
    <s v="30+"/>
    <s v="Male"/>
    <s v="Caucasian"/>
    <m/>
    <m/>
    <m/>
    <m/>
    <m/>
    <m/>
    <m/>
    <m/>
    <m/>
    <m/>
    <m/>
    <m/>
    <m/>
    <m/>
    <m/>
    <m/>
    <m/>
    <m/>
    <m/>
    <m/>
    <m/>
    <m/>
    <m/>
    <m/>
    <m/>
    <m/>
    <m/>
    <m/>
    <m/>
    <m/>
    <m/>
    <m/>
    <m/>
    <m/>
    <m/>
    <m/>
    <m/>
    <m/>
    <m/>
    <m/>
    <m/>
    <m/>
    <m/>
    <m/>
    <m/>
    <m/>
    <m/>
    <m/>
    <m/>
    <m/>
    <m/>
    <m/>
    <m/>
    <m/>
    <m/>
    <m/>
    <m/>
    <m/>
    <m/>
    <m/>
    <m/>
    <m/>
    <m/>
    <m/>
    <m/>
    <m/>
    <m/>
    <m/>
    <m/>
    <m/>
    <m/>
    <m/>
    <m/>
    <m/>
    <m/>
    <m/>
    <m/>
    <m/>
    <m/>
    <m/>
    <m/>
    <m/>
    <m/>
    <m/>
    <m/>
    <m/>
    <m/>
    <m/>
    <m/>
    <m/>
    <m/>
    <m/>
    <m/>
    <m/>
    <m/>
    <m/>
    <m/>
    <n v="0"/>
    <n v="3"/>
    <n v="0"/>
    <n v="0"/>
    <n v="3"/>
    <s v="1 — 9"/>
    <n v="6408459"/>
    <n v="19225377"/>
    <m/>
    <m/>
    <m/>
    <m/>
    <m/>
    <m/>
    <s v="college dorm"/>
    <m/>
    <s v="Non-smoking adult"/>
    <m/>
    <m/>
    <s v="Elsewhere in US"/>
    <m/>
    <m/>
    <s v="Outside of US"/>
    <m/>
    <s v="Outside of US"/>
    <m/>
    <m/>
    <m/>
    <m/>
    <m/>
    <m/>
    <n v="1"/>
    <n v="0"/>
    <n v="0"/>
    <m/>
    <m/>
    <m/>
    <m/>
    <m/>
    <m/>
    <m/>
    <m/>
    <m/>
    <m/>
    <m/>
    <m/>
    <m/>
    <m/>
    <m/>
    <m/>
    <m/>
    <s v="cigar"/>
    <s v="cigar"/>
    <m/>
    <m/>
    <s v="cigar"/>
    <m/>
    <m/>
    <m/>
    <m/>
    <m/>
    <m/>
    <m/>
    <m/>
    <m/>
    <m/>
    <s v="Pro"/>
    <n v="2"/>
    <n v="6"/>
    <n v="6"/>
    <n v="2"/>
    <m/>
    <m/>
    <n v="0"/>
    <n v="2.2799999999999998"/>
    <n v="3"/>
    <n v="1"/>
    <n v="1"/>
    <m/>
    <m/>
  </r>
  <r>
    <n v="49467"/>
    <s v="Iron Man"/>
    <d v="2008-05-02T00:00:00"/>
    <x v="6"/>
    <s v="T10"/>
    <n v="126"/>
    <s v="Marvel"/>
    <x v="3"/>
    <m/>
    <x v="0"/>
    <n v="140000000"/>
    <n v="0"/>
    <m/>
    <n v="318298180"/>
    <s v="final"/>
    <n v="7.18"/>
    <n v="0"/>
    <n v="1"/>
    <n v="0"/>
    <n v="0"/>
    <s v="US"/>
    <s v="CA"/>
    <m/>
    <m/>
    <m/>
    <m/>
    <s v="Arad, Avi; Feige, Kevin"/>
    <s v="Favreau, Jon"/>
    <s v="Fergus, Mark; Ostby, Hawk; Marcum, Art; Holloway, Matt"/>
    <s v="Bobbitt, Russell"/>
    <s v="Lebental, Dan"/>
    <s v="Bridges, Jeff"/>
    <s v="star"/>
    <s v="Cigar"/>
    <s v="30+"/>
    <s v="Male"/>
    <s v="Caucasian"/>
    <m/>
    <s v="Bad guy"/>
    <s v="Tahir, Faran"/>
    <s v="credited non-star"/>
    <s v="Cigarette"/>
    <s v="30+"/>
    <s v="Male"/>
    <s v="Asian"/>
    <m/>
    <s v="Bad guy"/>
    <s v="Lee, Stan"/>
    <s v="extra"/>
    <s v="Pipe"/>
    <s v="30+"/>
    <s v="Male"/>
    <s v="Caucasian"/>
    <m/>
    <m/>
    <s v="Non-IMDb, Extra"/>
    <s v="extra"/>
    <s v="Cigarette"/>
    <s v="30+"/>
    <s v="Male"/>
    <s v="Other"/>
    <s v="Unidentified"/>
    <s v="Bad guy"/>
    <m/>
    <m/>
    <m/>
    <m/>
    <m/>
    <m/>
    <m/>
    <m/>
    <m/>
    <m/>
    <m/>
    <m/>
    <m/>
    <m/>
    <m/>
    <m/>
    <m/>
    <m/>
    <m/>
    <m/>
    <m/>
    <m/>
    <m/>
    <m/>
    <m/>
    <m/>
    <m/>
    <m/>
    <m/>
    <m/>
    <m/>
    <m/>
    <m/>
    <m/>
    <m/>
    <m/>
    <m/>
    <m/>
    <m/>
    <m/>
    <m/>
    <m/>
    <m/>
    <m/>
    <m/>
    <m/>
    <m/>
    <m/>
    <m/>
    <m/>
    <m/>
    <m/>
    <m/>
    <m/>
    <m/>
    <m/>
    <m/>
    <m/>
    <m/>
    <m/>
    <m/>
    <m/>
    <m/>
    <m/>
    <m/>
    <m/>
    <m/>
    <m/>
    <m/>
    <m/>
    <m/>
    <n v="13"/>
    <n v="17"/>
    <n v="1"/>
    <n v="0"/>
    <n v="31"/>
    <s v="30 — 49"/>
    <n v="44331223"/>
    <n v="1374267913"/>
    <s v="Workplace"/>
    <s v="Outdoors"/>
    <m/>
    <m/>
    <m/>
    <m/>
    <s v="cave prison area"/>
    <s v="red carpet, outside village, outside office building"/>
    <s v="Non-smoking adult"/>
    <s v="Designated non-smoking area"/>
    <m/>
    <s v="California"/>
    <m/>
    <m/>
    <s v="Outside of US"/>
    <m/>
    <s v="Outside of US"/>
    <m/>
    <m/>
    <m/>
    <m/>
    <m/>
    <m/>
    <n v="1"/>
    <n v="1"/>
    <n v="2"/>
    <m/>
    <m/>
    <m/>
    <m/>
    <m/>
    <m/>
    <m/>
    <m/>
    <m/>
    <m/>
    <m/>
    <m/>
    <m/>
    <m/>
    <m/>
    <m/>
    <m/>
    <m/>
    <m/>
    <m/>
    <s v="cigar"/>
    <m/>
    <s v="pipe"/>
    <m/>
    <s v="cigar"/>
    <m/>
    <m/>
    <s v="cigarette; cigar"/>
    <m/>
    <m/>
    <m/>
    <m/>
    <s v="Pro"/>
    <n v="6"/>
    <n v="6"/>
    <n v="6"/>
    <n v="3"/>
    <s v="Tobacco use in designated non-smoking area"/>
    <m/>
    <n v="0"/>
    <n v="3"/>
    <n v="4"/>
    <n v="1"/>
    <n v="1"/>
    <m/>
    <s v="Smoking in a California work place."/>
  </r>
  <r>
    <n v="49468"/>
    <s v="Speed Racer"/>
    <d v="2008-05-09T00:00:00"/>
    <x v="6"/>
    <s v="T10"/>
    <n v="129"/>
    <s v="Village Roadshow"/>
    <x v="4"/>
    <m/>
    <x v="2"/>
    <n v="120000000"/>
    <n v="0"/>
    <m/>
    <n v="43929341"/>
    <s v="final"/>
    <n v="7.18"/>
    <n v="0"/>
    <n v="1"/>
    <n v="0"/>
    <n v="0"/>
    <s v="Germany"/>
    <m/>
    <m/>
    <m/>
    <m/>
    <m/>
    <s v="Wachowski, Andy; Wachowski, Larry; Hill, Grant; Silver, Joe"/>
    <s v="Wachowski, Andy; Wachowski, Larry"/>
    <s v="Wachowski, Andy; Wachowski, Larry"/>
    <s v="Kahnt, Axel"/>
    <s v="Barton, Roger"/>
    <s v="Kobus, Waldemar"/>
    <s v="credited non-star"/>
    <s v="Cigar"/>
    <s v="30+"/>
    <s v="Male"/>
    <s v="Caucasian"/>
    <m/>
    <s v="Bad guy"/>
    <s v="Allam, Roger"/>
    <s v="credited non-star"/>
    <s v="Cigar"/>
    <s v="30+"/>
    <s v="Male"/>
    <s v="Caucasian"/>
    <m/>
    <s v="Bad guy"/>
    <s v="Non-IMDb, Extra"/>
    <s v="extra"/>
    <s v="Cigar"/>
    <s v="30+"/>
    <s v="Male"/>
    <s v="Caucasian"/>
    <m/>
    <m/>
    <m/>
    <m/>
    <m/>
    <m/>
    <m/>
    <m/>
    <m/>
    <m/>
    <m/>
    <m/>
    <m/>
    <m/>
    <m/>
    <m/>
    <m/>
    <m/>
    <m/>
    <m/>
    <m/>
    <m/>
    <m/>
    <m/>
    <m/>
    <m/>
    <m/>
    <m/>
    <m/>
    <m/>
    <m/>
    <m/>
    <m/>
    <m/>
    <m/>
    <m/>
    <m/>
    <m/>
    <m/>
    <m/>
    <m/>
    <m/>
    <m/>
    <m/>
    <m/>
    <m/>
    <m/>
    <m/>
    <m/>
    <m/>
    <m/>
    <m/>
    <m/>
    <m/>
    <m/>
    <m/>
    <m/>
    <m/>
    <m/>
    <m/>
    <m/>
    <m/>
    <m/>
    <m/>
    <m/>
    <m/>
    <m/>
    <m/>
    <m/>
    <m/>
    <m/>
    <m/>
    <m/>
    <m/>
    <m/>
    <m/>
    <m/>
    <m/>
    <m/>
    <m/>
    <m/>
    <n v="0"/>
    <n v="4"/>
    <n v="0"/>
    <n v="0"/>
    <n v="4"/>
    <s v="1 — 9"/>
    <n v="6118293"/>
    <n v="24473172"/>
    <s v="Workplace"/>
    <m/>
    <m/>
    <m/>
    <m/>
    <m/>
    <m/>
    <m/>
    <s v="Non-smoking adult"/>
    <m/>
    <m/>
    <s v="Elsewhere in US"/>
    <m/>
    <m/>
    <m/>
    <m/>
    <m/>
    <m/>
    <m/>
    <m/>
    <m/>
    <m/>
    <m/>
    <n v="0"/>
    <n v="2"/>
    <n v="1"/>
    <m/>
    <m/>
    <m/>
    <m/>
    <m/>
    <m/>
    <m/>
    <m/>
    <m/>
    <m/>
    <m/>
    <m/>
    <m/>
    <m/>
    <m/>
    <m/>
    <m/>
    <m/>
    <m/>
    <m/>
    <s v="cigar"/>
    <s v="cigar"/>
    <m/>
    <m/>
    <m/>
    <m/>
    <m/>
    <s v="cigar"/>
    <m/>
    <m/>
    <m/>
    <m/>
    <s v="Pro"/>
    <n v="2"/>
    <n v="6"/>
    <n v="4"/>
    <n v="2"/>
    <m/>
    <m/>
    <n v="0"/>
    <n v="2"/>
    <n v="3"/>
    <n v="1"/>
    <n v="1"/>
    <m/>
    <m/>
  </r>
  <r>
    <n v="49469"/>
    <s v="What Happens in Vegas"/>
    <d v="2008-05-09T00:00:00"/>
    <x v="6"/>
    <s v="T10"/>
    <n v="99"/>
    <s v="Regency"/>
    <x v="5"/>
    <m/>
    <x v="0"/>
    <n v="35000000"/>
    <n v="0"/>
    <m/>
    <n v="80276912"/>
    <s v="final"/>
    <n v="7.18"/>
    <n v="0"/>
    <n v="0"/>
    <n v="0"/>
    <n v="0"/>
    <s v="US"/>
    <s v="NY"/>
    <m/>
    <s v="US"/>
    <s v="NV"/>
    <m/>
    <s v="Aguilar, Michael; Georgaris, Dean; Levy, Shawn"/>
    <s v="Vaughan, Tom"/>
    <s v="Fox, Dana"/>
    <s v="DiPasquale, Ruth"/>
    <s v="Friedman, Matt"/>
    <m/>
    <m/>
    <m/>
    <m/>
    <m/>
    <m/>
    <m/>
    <m/>
    <m/>
    <m/>
    <m/>
    <m/>
    <m/>
    <m/>
    <m/>
    <m/>
    <m/>
    <m/>
    <m/>
    <m/>
    <m/>
    <m/>
    <m/>
    <m/>
    <m/>
    <m/>
    <m/>
    <m/>
    <m/>
    <m/>
    <m/>
    <m/>
    <m/>
    <m/>
    <m/>
    <m/>
    <m/>
    <m/>
    <m/>
    <m/>
    <m/>
    <m/>
    <m/>
    <m/>
    <m/>
    <m/>
    <m/>
    <m/>
    <m/>
    <m/>
    <m/>
    <m/>
    <m/>
    <m/>
    <m/>
    <m/>
    <m/>
    <m/>
    <m/>
    <m/>
    <m/>
    <m/>
    <m/>
    <m/>
    <m/>
    <m/>
    <m/>
    <m/>
    <m/>
    <m/>
    <m/>
    <m/>
    <m/>
    <m/>
    <m/>
    <m/>
    <m/>
    <m/>
    <m/>
    <m/>
    <m/>
    <m/>
    <m/>
    <m/>
    <m/>
    <m/>
    <m/>
    <m/>
    <m/>
    <m/>
    <m/>
    <m/>
    <m/>
    <m/>
    <m/>
    <m/>
    <m/>
    <m/>
    <m/>
    <m/>
    <m/>
    <m/>
    <m/>
    <n v="0"/>
    <n v="0"/>
    <n v="0"/>
    <n v="0"/>
    <n v="0"/>
    <n v="0"/>
    <n v="11180628"/>
    <n v="0"/>
    <m/>
    <m/>
    <m/>
    <m/>
    <m/>
    <m/>
    <m/>
    <m/>
    <m/>
    <m/>
    <m/>
    <m/>
    <m/>
    <m/>
    <m/>
    <m/>
    <m/>
    <m/>
    <m/>
    <m/>
    <m/>
    <m/>
    <m/>
    <n v="0"/>
    <n v="0"/>
    <n v="0"/>
    <m/>
    <m/>
    <m/>
    <m/>
    <m/>
    <m/>
    <m/>
    <m/>
    <m/>
    <m/>
    <m/>
    <m/>
    <m/>
    <m/>
    <m/>
    <m/>
    <m/>
    <m/>
    <m/>
    <m/>
    <m/>
    <m/>
    <m/>
    <m/>
    <m/>
    <m/>
    <m/>
    <m/>
    <m/>
    <m/>
    <m/>
    <m/>
    <m/>
    <n v="0"/>
    <n v="0"/>
    <n v="0"/>
    <n v="0"/>
    <m/>
    <m/>
    <n v="0"/>
    <n v="0"/>
    <n v="1"/>
    <n v="1"/>
    <n v="1"/>
    <m/>
    <m/>
  </r>
  <r>
    <n v="49470"/>
    <s v="Chronicles of Narnia, The: Prince Caspian"/>
    <d v="2008-05-16T00:00:00"/>
    <x v="6"/>
    <s v="T10"/>
    <n v="144"/>
    <s v="Disney"/>
    <x v="1"/>
    <m/>
    <x v="2"/>
    <n v="225000000"/>
    <n v="0"/>
    <m/>
    <n v="141614023"/>
    <s v="final"/>
    <n v="7.18"/>
    <n v="0"/>
    <n v="0"/>
    <n v="0"/>
    <n v="0"/>
    <s v="New Zealand"/>
    <m/>
    <m/>
    <s v="Czech Republic"/>
    <m/>
    <m/>
    <s v="Adamson, Andrew; Johnson, Mark; Moore, Perry"/>
    <s v="Adamson, Andrew"/>
    <s v="Adamson, Andrew; Markus, Christopher; McFeely, Stephen"/>
    <s v="Dehne, Richie"/>
    <s v="Evan-Jones, Sim"/>
    <m/>
    <m/>
    <m/>
    <m/>
    <m/>
    <m/>
    <m/>
    <m/>
    <m/>
    <m/>
    <m/>
    <m/>
    <m/>
    <m/>
    <m/>
    <m/>
    <m/>
    <m/>
    <m/>
    <m/>
    <m/>
    <m/>
    <m/>
    <m/>
    <m/>
    <m/>
    <m/>
    <m/>
    <m/>
    <m/>
    <m/>
    <m/>
    <m/>
    <m/>
    <m/>
    <m/>
    <m/>
    <m/>
    <m/>
    <m/>
    <m/>
    <m/>
    <m/>
    <m/>
    <m/>
    <m/>
    <m/>
    <m/>
    <m/>
    <m/>
    <m/>
    <m/>
    <m/>
    <m/>
    <m/>
    <m/>
    <m/>
    <m/>
    <m/>
    <m/>
    <m/>
    <m/>
    <m/>
    <m/>
    <m/>
    <m/>
    <m/>
    <m/>
    <m/>
    <m/>
    <m/>
    <m/>
    <m/>
    <m/>
    <m/>
    <m/>
    <m/>
    <m/>
    <m/>
    <m/>
    <m/>
    <m/>
    <m/>
    <m/>
    <m/>
    <m/>
    <m/>
    <m/>
    <m/>
    <m/>
    <m/>
    <m/>
    <m/>
    <m/>
    <m/>
    <m/>
    <m/>
    <m/>
    <m/>
    <m/>
    <m/>
    <m/>
    <m/>
    <n v="0"/>
    <n v="0"/>
    <n v="0"/>
    <n v="0"/>
    <n v="0"/>
    <n v="0"/>
    <n v="19723402"/>
    <n v="0"/>
    <m/>
    <m/>
    <m/>
    <m/>
    <m/>
    <m/>
    <m/>
    <m/>
    <m/>
    <m/>
    <m/>
    <m/>
    <m/>
    <m/>
    <m/>
    <m/>
    <m/>
    <m/>
    <m/>
    <m/>
    <m/>
    <m/>
    <m/>
    <n v="0"/>
    <n v="0"/>
    <n v="0"/>
    <m/>
    <m/>
    <m/>
    <m/>
    <m/>
    <m/>
    <m/>
    <m/>
    <m/>
    <m/>
    <m/>
    <m/>
    <m/>
    <m/>
    <m/>
    <m/>
    <m/>
    <m/>
    <m/>
    <m/>
    <m/>
    <m/>
    <m/>
    <m/>
    <m/>
    <m/>
    <m/>
    <m/>
    <m/>
    <m/>
    <m/>
    <m/>
    <m/>
    <n v="0"/>
    <n v="0"/>
    <n v="0"/>
    <n v="0"/>
    <m/>
    <m/>
    <n v="0"/>
    <n v="0"/>
    <n v="1"/>
    <n v="1"/>
    <n v="1"/>
    <m/>
    <m/>
  </r>
  <r>
    <n v="49471"/>
    <s v="Visitor, The"/>
    <d v="2008-05-16T00:00:00"/>
    <x v="6"/>
    <s v="T10"/>
    <n v="108"/>
    <s v="Participant"/>
    <x v="0"/>
    <s v="Relativity"/>
    <x v="0"/>
    <n v="4000000"/>
    <n v="0"/>
    <m/>
    <n v="9422422"/>
    <s v="final"/>
    <n v="7.18"/>
    <n v="0"/>
    <n v="1"/>
    <n v="0"/>
    <n v="0"/>
    <s v="US"/>
    <s v="NY"/>
    <s v="BC"/>
    <m/>
    <s v="CA"/>
    <s v="BC"/>
    <s v="London, Michael"/>
    <s v="McCarthy, Thomas"/>
    <s v="McCarthy, Thomas"/>
    <s v="Weiss, Alexis"/>
    <s v="McArdle, Tom"/>
    <s v="Non-IMDb, Extra"/>
    <s v="extra"/>
    <s v="Cigarette"/>
    <s v="20-30"/>
    <s v="Female"/>
    <s v="Caucasian"/>
    <m/>
    <m/>
    <m/>
    <m/>
    <m/>
    <m/>
    <m/>
    <m/>
    <m/>
    <m/>
    <m/>
    <m/>
    <m/>
    <m/>
    <m/>
    <m/>
    <m/>
    <m/>
    <m/>
    <m/>
    <m/>
    <m/>
    <m/>
    <m/>
    <m/>
    <m/>
    <m/>
    <m/>
    <m/>
    <m/>
    <m/>
    <m/>
    <m/>
    <m/>
    <m/>
    <m/>
    <m/>
    <m/>
    <m/>
    <m/>
    <m/>
    <m/>
    <m/>
    <m/>
    <m/>
    <m/>
    <m/>
    <m/>
    <m/>
    <m/>
    <m/>
    <m/>
    <m/>
    <m/>
    <m/>
    <m/>
    <m/>
    <m/>
    <m/>
    <m/>
    <m/>
    <m/>
    <m/>
    <m/>
    <m/>
    <m/>
    <m/>
    <m/>
    <m/>
    <m/>
    <m/>
    <m/>
    <m/>
    <m/>
    <m/>
    <m/>
    <m/>
    <m/>
    <m/>
    <m/>
    <m/>
    <m/>
    <m/>
    <s v="Marlboro"/>
    <s v="Marlboro"/>
    <s v="No actor use"/>
    <s v="Billboard or poster"/>
    <m/>
    <m/>
    <m/>
    <m/>
    <m/>
    <m/>
    <m/>
    <m/>
    <m/>
    <m/>
    <n v="1"/>
    <n v="0"/>
    <n v="0"/>
    <n v="0"/>
    <n v="1"/>
    <s v="1 — 9"/>
    <n v="1312315"/>
    <n v="1312315"/>
    <s v="Outdoors"/>
    <m/>
    <m/>
    <m/>
    <m/>
    <m/>
    <m/>
    <s v="street"/>
    <s v="Non-smoking adult"/>
    <m/>
    <m/>
    <s v="Elsewhere in US"/>
    <m/>
    <m/>
    <m/>
    <m/>
    <m/>
    <m/>
    <m/>
    <m/>
    <m/>
    <m/>
    <m/>
    <n v="0"/>
    <n v="0"/>
    <n v="1"/>
    <m/>
    <m/>
    <m/>
    <m/>
    <m/>
    <m/>
    <m/>
    <m/>
    <m/>
    <m/>
    <m/>
    <m/>
    <m/>
    <m/>
    <m/>
    <m/>
    <m/>
    <m/>
    <m/>
    <m/>
    <m/>
    <m/>
    <m/>
    <m/>
    <m/>
    <m/>
    <m/>
    <m/>
    <m/>
    <s v="cigarette"/>
    <m/>
    <m/>
    <s v="Neutral"/>
    <n v="2"/>
    <n v="2"/>
    <n v="2"/>
    <n v="1"/>
    <s v="Specific brand"/>
    <s v="specific brand depiction"/>
    <n v="0"/>
    <n v="1"/>
    <n v="6"/>
    <n v="1"/>
    <n v="1"/>
    <m/>
    <s v="TUTD felt the brand shown was more because of location than actually being used as a prop by filmmakers."/>
  </r>
  <r>
    <n v="49472"/>
    <s v="Indiana Jones and the Kingdom of the Chrystal Skull"/>
    <d v="2008-05-22T00:00:00"/>
    <x v="6"/>
    <s v="T10"/>
    <n v="124"/>
    <s v="Lucasfilm"/>
    <x v="3"/>
    <m/>
    <x v="0"/>
    <n v="185000000"/>
    <n v="0"/>
    <m/>
    <n v="317011114"/>
    <s v="final"/>
    <n v="7.18"/>
    <n v="0"/>
    <n v="1"/>
    <n v="0"/>
    <n v="0"/>
    <s v="US"/>
    <s v="CA"/>
    <m/>
    <m/>
    <m/>
    <m/>
    <s v="Marshall, Frank"/>
    <s v="Spielberg, Steven"/>
    <s v="Koepp, David"/>
    <s v="Harlocker, Doug"/>
    <s v="Kahn, Michael"/>
    <s v="Winstone, Ray"/>
    <s v="credited non-star"/>
    <s v="Cigar"/>
    <s v="30+"/>
    <s v="Male"/>
    <s v="Caucasian"/>
    <m/>
    <m/>
    <m/>
    <m/>
    <m/>
    <m/>
    <m/>
    <m/>
    <m/>
    <m/>
    <m/>
    <m/>
    <m/>
    <m/>
    <m/>
    <m/>
    <m/>
    <m/>
    <m/>
    <m/>
    <m/>
    <m/>
    <m/>
    <m/>
    <m/>
    <m/>
    <m/>
    <m/>
    <m/>
    <m/>
    <m/>
    <m/>
    <m/>
    <m/>
    <m/>
    <m/>
    <m/>
    <m/>
    <m/>
    <m/>
    <m/>
    <m/>
    <m/>
    <m/>
    <m/>
    <m/>
    <m/>
    <m/>
    <m/>
    <m/>
    <m/>
    <m/>
    <m/>
    <m/>
    <m/>
    <m/>
    <m/>
    <m/>
    <m/>
    <m/>
    <m/>
    <m/>
    <m/>
    <m/>
    <m/>
    <m/>
    <m/>
    <m/>
    <m/>
    <m/>
    <m/>
    <m/>
    <m/>
    <m/>
    <m/>
    <m/>
    <m/>
    <m/>
    <m/>
    <m/>
    <m/>
    <m/>
    <m/>
    <m/>
    <m/>
    <m/>
    <m/>
    <m/>
    <m/>
    <m/>
    <m/>
    <m/>
    <m/>
    <m/>
    <m/>
    <m/>
    <m/>
    <n v="0"/>
    <n v="10"/>
    <n v="1"/>
    <n v="0"/>
    <n v="11"/>
    <s v="10 — 29"/>
    <n v="44151966"/>
    <n v="485671626"/>
    <s v="Outdoors"/>
    <m/>
    <m/>
    <m/>
    <m/>
    <m/>
    <s v="tent"/>
    <s v="street"/>
    <s v="Non-smoking adult"/>
    <m/>
    <m/>
    <s v="Elsewhere in US"/>
    <m/>
    <m/>
    <s v="Outside of US"/>
    <m/>
    <s v="Outside of US"/>
    <m/>
    <m/>
    <m/>
    <m/>
    <m/>
    <m/>
    <n v="0"/>
    <n v="1"/>
    <n v="0"/>
    <m/>
    <m/>
    <m/>
    <m/>
    <m/>
    <m/>
    <m/>
    <m/>
    <m/>
    <m/>
    <m/>
    <m/>
    <m/>
    <m/>
    <m/>
    <m/>
    <m/>
    <m/>
    <m/>
    <m/>
    <m/>
    <m/>
    <m/>
    <m/>
    <m/>
    <m/>
    <m/>
    <s v="cigar"/>
    <m/>
    <m/>
    <m/>
    <m/>
    <s v="Neutral"/>
    <n v="4"/>
    <n v="2"/>
    <n v="4"/>
    <n v="2"/>
    <m/>
    <m/>
    <n v="0"/>
    <n v="1.71"/>
    <n v="3"/>
    <n v="1"/>
    <n v="1"/>
    <m/>
    <m/>
  </r>
  <r>
    <n v="49473"/>
    <s v="Sex and the City"/>
    <d v="2008-05-30T00:00:00"/>
    <x v="6"/>
    <s v="T10"/>
    <n v="148"/>
    <s v="New Line"/>
    <x v="4"/>
    <m/>
    <x v="1"/>
    <n v="65000000"/>
    <n v="0"/>
    <m/>
    <n v="152637269"/>
    <s v="final"/>
    <n v="7.18"/>
    <n v="0"/>
    <n v="1"/>
    <n v="0"/>
    <n v="0"/>
    <s v="US"/>
    <s v="NY"/>
    <m/>
    <m/>
    <m/>
    <m/>
    <s v="King, Michael Patrick; Parker, Sarah Jessica; Cyphers, Eric M.; Melfi, John P."/>
    <s v="King, Michael Patrick"/>
    <s v="King, Michael Patrick"/>
    <s v="Kane, Heather Danielle"/>
    <s v="Berenbaum, Michael"/>
    <s v="Cattrall, Kim"/>
    <s v="star"/>
    <s v="Cigar"/>
    <s v="30+"/>
    <s v="Female"/>
    <s v="Caucasian"/>
    <m/>
    <s v="Good guy"/>
    <s v="Noth, Chris"/>
    <s v="credited non-star"/>
    <s v="Cigar"/>
    <s v="30+"/>
    <s v="Male"/>
    <s v="Caucasian"/>
    <m/>
    <s v="Good guy"/>
    <s v="Lewis, Jason"/>
    <s v="credited non-star"/>
    <s v="Cigar"/>
    <s v="30+"/>
    <s v="Male"/>
    <s v="Caucasian"/>
    <m/>
    <s v="Good guy"/>
    <s v="Handler, Evan"/>
    <s v="credited non-star"/>
    <s v="Cigar"/>
    <s v="30+"/>
    <s v="Male"/>
    <s v="Caucasian"/>
    <m/>
    <s v="Good guy"/>
    <s v="Garson, Willie"/>
    <s v="credited non-star"/>
    <s v="Cigarette"/>
    <s v="30+"/>
    <s v="Male"/>
    <s v="Caucasian"/>
    <m/>
    <s v="Good guy"/>
    <m/>
    <m/>
    <m/>
    <m/>
    <m/>
    <m/>
    <m/>
    <m/>
    <m/>
    <m/>
    <m/>
    <m/>
    <m/>
    <m/>
    <m/>
    <m/>
    <m/>
    <m/>
    <m/>
    <m/>
    <m/>
    <m/>
    <m/>
    <m/>
    <m/>
    <m/>
    <m/>
    <m/>
    <m/>
    <m/>
    <m/>
    <m/>
    <m/>
    <m/>
    <m/>
    <m/>
    <m/>
    <m/>
    <m/>
    <m/>
    <m/>
    <m/>
    <m/>
    <m/>
    <m/>
    <m/>
    <m/>
    <m/>
    <m/>
    <m/>
    <m/>
    <m/>
    <m/>
    <m/>
    <m/>
    <m/>
    <m/>
    <m/>
    <m/>
    <m/>
    <m/>
    <m/>
    <m/>
    <n v="6"/>
    <n v="13"/>
    <n v="0"/>
    <n v="0"/>
    <n v="19"/>
    <s v="10 — 29"/>
    <n v="21258673"/>
    <n v="403914787"/>
    <s v="Outdoors"/>
    <m/>
    <m/>
    <m/>
    <m/>
    <m/>
    <m/>
    <s v="sidewalk, outside restaurant, outside apartment"/>
    <s v="Non-smoking adult"/>
    <m/>
    <m/>
    <s v="Elsewhere in US"/>
    <m/>
    <m/>
    <m/>
    <m/>
    <m/>
    <m/>
    <m/>
    <m/>
    <m/>
    <m/>
    <m/>
    <n v="1"/>
    <n v="4"/>
    <n v="0"/>
    <m/>
    <m/>
    <m/>
    <m/>
    <m/>
    <m/>
    <m/>
    <m/>
    <m/>
    <m/>
    <m/>
    <m/>
    <m/>
    <m/>
    <m/>
    <m/>
    <m/>
    <m/>
    <s v="cigar"/>
    <s v="cigar"/>
    <s v="cigar"/>
    <m/>
    <m/>
    <m/>
    <s v="cigarette"/>
    <m/>
    <s v="cigarette"/>
    <m/>
    <m/>
    <m/>
    <m/>
    <m/>
    <s v="Pro"/>
    <n v="4"/>
    <n v="6"/>
    <n v="6"/>
    <n v="1"/>
    <m/>
    <m/>
    <n v="0"/>
    <n v="2.4300000000000002"/>
    <n v="3"/>
    <n v="1"/>
    <n v="1"/>
    <m/>
    <m/>
  </r>
  <r>
    <n v="49474"/>
    <s v="Strangers, The"/>
    <d v="2008-05-30T00:00:00"/>
    <x v="6"/>
    <s v="T10"/>
    <n v="90"/>
    <s v="Rogue"/>
    <x v="0"/>
    <s v="Relativity"/>
    <x v="1"/>
    <n v="10000000"/>
    <n v="0"/>
    <m/>
    <n v="52534295"/>
    <s v="final"/>
    <n v="7.18"/>
    <n v="0"/>
    <n v="1"/>
    <n v="0"/>
    <n v="0"/>
    <s v="US"/>
    <s v="SC"/>
    <m/>
    <m/>
    <m/>
    <m/>
    <s v="Davison, Doug; Kahane, Nathan; Lee, Roy"/>
    <s v="Bertino, Bryan"/>
    <s v="Bertino, Bryan"/>
    <s v="Albinski, Gillian V."/>
    <s v="Greutert, Kevin"/>
    <s v="Tyler, Liv"/>
    <s v="star"/>
    <s v="Cigarette"/>
    <s v="30+"/>
    <s v="Female"/>
    <s v="Caucasian"/>
    <m/>
    <s v="Good guy"/>
    <m/>
    <m/>
    <m/>
    <m/>
    <m/>
    <m/>
    <m/>
    <m/>
    <m/>
    <m/>
    <m/>
    <m/>
    <m/>
    <m/>
    <m/>
    <m/>
    <m/>
    <m/>
    <m/>
    <m/>
    <m/>
    <m/>
    <m/>
    <m/>
    <m/>
    <m/>
    <m/>
    <m/>
    <m/>
    <m/>
    <m/>
    <m/>
    <m/>
    <m/>
    <m/>
    <m/>
    <m/>
    <m/>
    <m/>
    <m/>
    <m/>
    <m/>
    <m/>
    <m/>
    <m/>
    <m/>
    <m/>
    <m/>
    <m/>
    <m/>
    <m/>
    <m/>
    <m/>
    <m/>
    <m/>
    <m/>
    <m/>
    <m/>
    <m/>
    <m/>
    <m/>
    <m/>
    <m/>
    <m/>
    <m/>
    <m/>
    <m/>
    <m/>
    <m/>
    <m/>
    <m/>
    <m/>
    <m/>
    <m/>
    <m/>
    <m/>
    <m/>
    <m/>
    <m/>
    <m/>
    <m/>
    <m/>
    <m/>
    <m/>
    <m/>
    <m/>
    <m/>
    <m/>
    <m/>
    <m/>
    <m/>
    <m/>
    <m/>
    <m/>
    <m/>
    <n v="18"/>
    <n v="0"/>
    <n v="0"/>
    <n v="0"/>
    <n v="18"/>
    <s v="10 — 29"/>
    <n v="7316754"/>
    <n v="131701572"/>
    <s v="Home"/>
    <s v="Vehicle"/>
    <s v="Outdoors"/>
    <m/>
    <m/>
    <m/>
    <m/>
    <s v="outside house"/>
    <s v="Non-smoking adult"/>
    <m/>
    <m/>
    <s v="Elsewhere in US"/>
    <m/>
    <m/>
    <m/>
    <m/>
    <m/>
    <m/>
    <m/>
    <m/>
    <m/>
    <m/>
    <m/>
    <n v="1"/>
    <n v="0"/>
    <n v="0"/>
    <m/>
    <m/>
    <m/>
    <m/>
    <m/>
    <m/>
    <m/>
    <m/>
    <m/>
    <m/>
    <m/>
    <m/>
    <m/>
    <m/>
    <m/>
    <m/>
    <m/>
    <m/>
    <m/>
    <m/>
    <m/>
    <m/>
    <m/>
    <m/>
    <s v="cigarette"/>
    <m/>
    <m/>
    <m/>
    <m/>
    <m/>
    <m/>
    <m/>
    <s v="Pro"/>
    <n v="4"/>
    <n v="6"/>
    <n v="6"/>
    <n v="3"/>
    <m/>
    <m/>
    <n v="0"/>
    <n v="2.71"/>
    <n v="4"/>
    <n v="1"/>
    <n v="1"/>
    <m/>
    <m/>
  </r>
  <r>
    <n v="49475"/>
    <s v="You Don't Mess with the Zohan"/>
    <d v="2008-06-06T00:00:00"/>
    <x v="6"/>
    <s v="T10"/>
    <n v="113"/>
    <s v="Relativity"/>
    <x v="6"/>
    <m/>
    <x v="0"/>
    <n v="90000000"/>
    <n v="0"/>
    <m/>
    <n v="100018837"/>
    <s v="final"/>
    <n v="7.18"/>
    <n v="0"/>
    <n v="1"/>
    <n v="0"/>
    <n v="0"/>
    <s v="US"/>
    <s v="CA"/>
    <m/>
    <s v="US"/>
    <s v="NY"/>
    <m/>
    <s v="Giarraputo, Jack; Sandler, Adam"/>
    <s v="Dugan, Dennis"/>
    <s v="Sandler, Adam; Smigel, Robert; Apatow, Judd"/>
    <s v="Wiles, Timothy S."/>
    <s v="Costain, Tom"/>
    <s v="Non-IMDb, Extra"/>
    <s v="extra"/>
    <s v="Cigarette"/>
    <s v="20-30"/>
    <s v="Female"/>
    <s v="Caucasian"/>
    <m/>
    <m/>
    <m/>
    <m/>
    <m/>
    <m/>
    <m/>
    <m/>
    <m/>
    <m/>
    <m/>
    <m/>
    <m/>
    <m/>
    <m/>
    <m/>
    <m/>
    <m/>
    <m/>
    <m/>
    <m/>
    <m/>
    <m/>
    <m/>
    <m/>
    <m/>
    <m/>
    <m/>
    <m/>
    <m/>
    <m/>
    <m/>
    <m/>
    <m/>
    <m/>
    <m/>
    <m/>
    <m/>
    <m/>
    <m/>
    <m/>
    <m/>
    <m/>
    <m/>
    <m/>
    <m/>
    <m/>
    <m/>
    <m/>
    <m/>
    <m/>
    <m/>
    <m/>
    <m/>
    <m/>
    <m/>
    <m/>
    <m/>
    <m/>
    <m/>
    <m/>
    <m/>
    <m/>
    <m/>
    <m/>
    <m/>
    <m/>
    <m/>
    <m/>
    <m/>
    <m/>
    <m/>
    <m/>
    <m/>
    <m/>
    <m/>
    <m/>
    <m/>
    <m/>
    <m/>
    <m/>
    <m/>
    <m/>
    <m/>
    <m/>
    <m/>
    <m/>
    <m/>
    <m/>
    <m/>
    <m/>
    <m/>
    <m/>
    <m/>
    <m/>
    <m/>
    <m/>
    <n v="1"/>
    <n v="0"/>
    <n v="0"/>
    <n v="0"/>
    <n v="1"/>
    <s v="1 — 9"/>
    <n v="13930200"/>
    <n v="13930200"/>
    <s v="Bar/nightclub"/>
    <m/>
    <m/>
    <m/>
    <m/>
    <m/>
    <m/>
    <m/>
    <s v="Non-smoking adult"/>
    <m/>
    <m/>
    <s v="Elsewhere in US"/>
    <m/>
    <m/>
    <m/>
    <m/>
    <m/>
    <m/>
    <m/>
    <m/>
    <m/>
    <m/>
    <m/>
    <n v="0"/>
    <n v="0"/>
    <n v="1"/>
    <m/>
    <m/>
    <m/>
    <m/>
    <m/>
    <m/>
    <m/>
    <m/>
    <m/>
    <m/>
    <m/>
    <m/>
    <m/>
    <m/>
    <m/>
    <m/>
    <m/>
    <m/>
    <m/>
    <m/>
    <m/>
    <m/>
    <m/>
    <m/>
    <m/>
    <m/>
    <m/>
    <m/>
    <m/>
    <s v="cigarette"/>
    <m/>
    <m/>
    <s v="Neutral"/>
    <n v="2"/>
    <n v="2"/>
    <n v="2"/>
    <n v="2"/>
    <m/>
    <m/>
    <n v="0"/>
    <n v="1.1399999999999999"/>
    <n v="2"/>
    <n v="1"/>
    <n v="1"/>
    <m/>
    <m/>
  </r>
  <r>
    <n v="49476"/>
    <s v="Kung Fu Panda"/>
    <d v="2008-06-06T00:00:00"/>
    <x v="6"/>
    <s v="T10"/>
    <n v="92"/>
    <s v="DreamWorks Anim"/>
    <x v="3"/>
    <m/>
    <x v="2"/>
    <n v="130000000"/>
    <n v="0"/>
    <m/>
    <n v="215395021"/>
    <s v="final"/>
    <n v="7.18"/>
    <n v="0"/>
    <n v="0"/>
    <n v="0"/>
    <n v="0"/>
    <s v="US"/>
    <s v="CA"/>
    <m/>
    <m/>
    <m/>
    <m/>
    <s v="Cobb, Melissa"/>
    <s v="Osborne, Mark"/>
    <s v="Aibel, Jonathan; Berger, Glenn"/>
    <m/>
    <s v="De Chenu, Clare"/>
    <m/>
    <m/>
    <m/>
    <m/>
    <m/>
    <m/>
    <m/>
    <m/>
    <m/>
    <m/>
    <m/>
    <m/>
    <m/>
    <m/>
    <m/>
    <m/>
    <m/>
    <m/>
    <m/>
    <m/>
    <m/>
    <m/>
    <m/>
    <m/>
    <m/>
    <m/>
    <m/>
    <m/>
    <m/>
    <m/>
    <m/>
    <m/>
    <m/>
    <m/>
    <m/>
    <m/>
    <m/>
    <m/>
    <m/>
    <m/>
    <m/>
    <m/>
    <m/>
    <m/>
    <m/>
    <m/>
    <m/>
    <m/>
    <m/>
    <m/>
    <m/>
    <m/>
    <m/>
    <m/>
    <m/>
    <m/>
    <m/>
    <m/>
    <m/>
    <m/>
    <m/>
    <m/>
    <m/>
    <m/>
    <m/>
    <m/>
    <m/>
    <m/>
    <m/>
    <m/>
    <m/>
    <m/>
    <m/>
    <m/>
    <m/>
    <m/>
    <m/>
    <m/>
    <m/>
    <m/>
    <m/>
    <m/>
    <m/>
    <m/>
    <m/>
    <m/>
    <m/>
    <m/>
    <m/>
    <m/>
    <m/>
    <m/>
    <m/>
    <m/>
    <m/>
    <m/>
    <m/>
    <m/>
    <m/>
    <m/>
    <m/>
    <m/>
    <m/>
    <n v="0"/>
    <n v="0"/>
    <n v="0"/>
    <n v="0"/>
    <n v="0"/>
    <n v="0"/>
    <n v="29999307"/>
    <n v="0"/>
    <m/>
    <m/>
    <m/>
    <m/>
    <m/>
    <m/>
    <m/>
    <m/>
    <m/>
    <m/>
    <m/>
    <m/>
    <m/>
    <m/>
    <m/>
    <m/>
    <m/>
    <m/>
    <m/>
    <m/>
    <m/>
    <m/>
    <m/>
    <n v="0"/>
    <n v="0"/>
    <n v="0"/>
    <m/>
    <m/>
    <m/>
    <m/>
    <m/>
    <m/>
    <m/>
    <m/>
    <m/>
    <m/>
    <m/>
    <m/>
    <m/>
    <m/>
    <m/>
    <m/>
    <m/>
    <m/>
    <m/>
    <m/>
    <m/>
    <m/>
    <m/>
    <m/>
    <m/>
    <m/>
    <m/>
    <m/>
    <m/>
    <m/>
    <m/>
    <m/>
    <m/>
    <n v="0"/>
    <n v="0"/>
    <n v="0"/>
    <n v="0"/>
    <m/>
    <m/>
    <n v="0"/>
    <n v="0"/>
    <n v="1"/>
    <n v="1"/>
    <n v="1"/>
    <m/>
    <m/>
  </r>
  <r>
    <n v="49477"/>
    <s v="Incredible Hulk, The"/>
    <d v="2008-06-13T00:00:00"/>
    <x v="6"/>
    <s v="T10"/>
    <n v="114"/>
    <s v="Marvel"/>
    <x v="2"/>
    <m/>
    <x v="0"/>
    <n v="150000000"/>
    <n v="0"/>
    <m/>
    <n v="134518390"/>
    <s v="final"/>
    <n v="7.18"/>
    <n v="0"/>
    <n v="1"/>
    <n v="0"/>
    <n v="0"/>
    <s v="CAN"/>
    <m/>
    <s v="ON"/>
    <m/>
    <m/>
    <m/>
    <s v="Arad, Avi; Feige, Kevin; Hurd, Gale Anne"/>
    <s v="Leterrier, Louis"/>
    <s v="Norton, Edward; Penn, Zak"/>
    <s v="Geggie, Christopher"/>
    <s v="Shaine, Rick"/>
    <s v="Hurt, William"/>
    <s v="star"/>
    <s v="Cigar"/>
    <s v="30+"/>
    <s v="Male"/>
    <s v="Caucasian"/>
    <m/>
    <s v="Bad guy"/>
    <m/>
    <m/>
    <m/>
    <m/>
    <m/>
    <m/>
    <m/>
    <m/>
    <m/>
    <m/>
    <m/>
    <m/>
    <m/>
    <m/>
    <m/>
    <m/>
    <m/>
    <m/>
    <m/>
    <m/>
    <m/>
    <m/>
    <m/>
    <m/>
    <m/>
    <m/>
    <m/>
    <m/>
    <m/>
    <m/>
    <m/>
    <m/>
    <m/>
    <m/>
    <m/>
    <m/>
    <m/>
    <m/>
    <m/>
    <m/>
    <m/>
    <m/>
    <m/>
    <m/>
    <m/>
    <m/>
    <m/>
    <m/>
    <m/>
    <m/>
    <m/>
    <m/>
    <m/>
    <m/>
    <m/>
    <m/>
    <m/>
    <m/>
    <m/>
    <m/>
    <m/>
    <m/>
    <m/>
    <m/>
    <m/>
    <m/>
    <m/>
    <m/>
    <m/>
    <m/>
    <m/>
    <m/>
    <m/>
    <m/>
    <m/>
    <m/>
    <m/>
    <m/>
    <m/>
    <m/>
    <m/>
    <m/>
    <m/>
    <m/>
    <m/>
    <m/>
    <m/>
    <m/>
    <m/>
    <m/>
    <m/>
    <m/>
    <m/>
    <m/>
    <m/>
    <n v="0"/>
    <n v="21"/>
    <n v="0"/>
    <n v="0"/>
    <n v="21"/>
    <s v="10 — 29"/>
    <n v="18735152"/>
    <n v="393438192"/>
    <s v="Workplace"/>
    <s v="Vehicle"/>
    <s v="Bar/nightclub"/>
    <m/>
    <m/>
    <m/>
    <m/>
    <m/>
    <s v="Non-smoking adult"/>
    <m/>
    <m/>
    <s v="Elsewhere in US"/>
    <m/>
    <m/>
    <s v="Outside of US"/>
    <m/>
    <s v="Outside of US"/>
    <m/>
    <m/>
    <m/>
    <m/>
    <m/>
    <m/>
    <n v="1"/>
    <n v="0"/>
    <n v="0"/>
    <m/>
    <m/>
    <m/>
    <m/>
    <m/>
    <m/>
    <m/>
    <m/>
    <m/>
    <m/>
    <m/>
    <m/>
    <m/>
    <m/>
    <m/>
    <m/>
    <m/>
    <m/>
    <m/>
    <m/>
    <s v="cigar"/>
    <m/>
    <s v="cigar"/>
    <m/>
    <s v="cigar"/>
    <m/>
    <s v="cigar"/>
    <s v="cigar"/>
    <m/>
    <m/>
    <m/>
    <m/>
    <s v="Pro"/>
    <n v="4"/>
    <n v="6"/>
    <n v="6"/>
    <n v="3"/>
    <m/>
    <m/>
    <n v="0"/>
    <n v="2.71"/>
    <n v="4"/>
    <n v="1"/>
    <n v="1"/>
    <m/>
    <m/>
  </r>
  <r>
    <n v="49478"/>
    <s v="Happening, The"/>
    <d v="2008-06-13T00:00:00"/>
    <x v="6"/>
    <s v="T10"/>
    <n v="91"/>
    <s v="Spyglass"/>
    <x v="5"/>
    <m/>
    <x v="1"/>
    <n v="48000000"/>
    <n v="0"/>
    <m/>
    <n v="64505912"/>
    <s v="final"/>
    <n v="7.18"/>
    <n v="0"/>
    <n v="0"/>
    <n v="0"/>
    <n v="0"/>
    <s v="US"/>
    <s v="PA"/>
    <m/>
    <m/>
    <m/>
    <m/>
    <s v="Shyamalan, M. Night"/>
    <s v="Shyamalan, M. Night"/>
    <s v="Shyamalan, M. Night; Mendel, Barry; Mercer, Sam"/>
    <s v="Mazzola, James"/>
    <s v="Buff IV, Conrad"/>
    <m/>
    <m/>
    <m/>
    <m/>
    <m/>
    <m/>
    <m/>
    <m/>
    <m/>
    <m/>
    <m/>
    <m/>
    <m/>
    <m/>
    <m/>
    <m/>
    <m/>
    <m/>
    <m/>
    <m/>
    <m/>
    <m/>
    <m/>
    <m/>
    <m/>
    <m/>
    <m/>
    <m/>
    <m/>
    <m/>
    <m/>
    <m/>
    <m/>
    <m/>
    <m/>
    <m/>
    <m/>
    <m/>
    <m/>
    <m/>
    <m/>
    <m/>
    <m/>
    <m/>
    <m/>
    <m/>
    <m/>
    <m/>
    <m/>
    <m/>
    <m/>
    <m/>
    <m/>
    <m/>
    <m/>
    <m/>
    <m/>
    <m/>
    <m/>
    <m/>
    <m/>
    <m/>
    <m/>
    <m/>
    <m/>
    <m/>
    <m/>
    <m/>
    <m/>
    <m/>
    <m/>
    <m/>
    <m/>
    <m/>
    <m/>
    <m/>
    <m/>
    <m/>
    <m/>
    <m/>
    <m/>
    <m/>
    <m/>
    <m/>
    <m/>
    <m/>
    <m/>
    <m/>
    <m/>
    <m/>
    <m/>
    <m/>
    <m/>
    <m/>
    <m/>
    <m/>
    <m/>
    <m/>
    <m/>
    <m/>
    <m/>
    <m/>
    <m/>
    <n v="0"/>
    <n v="0"/>
    <n v="0"/>
    <n v="0"/>
    <n v="0"/>
    <n v="0"/>
    <n v="8984110"/>
    <n v="0"/>
    <m/>
    <m/>
    <m/>
    <m/>
    <m/>
    <m/>
    <m/>
    <m/>
    <m/>
    <m/>
    <m/>
    <m/>
    <m/>
    <m/>
    <m/>
    <m/>
    <m/>
    <m/>
    <m/>
    <m/>
    <m/>
    <m/>
    <m/>
    <n v="0"/>
    <n v="0"/>
    <n v="0"/>
    <m/>
    <m/>
    <m/>
    <m/>
    <m/>
    <m/>
    <m/>
    <m/>
    <m/>
    <m/>
    <m/>
    <m/>
    <m/>
    <m/>
    <m/>
    <m/>
    <m/>
    <m/>
    <m/>
    <m/>
    <m/>
    <m/>
    <m/>
    <m/>
    <m/>
    <m/>
    <m/>
    <m/>
    <m/>
    <m/>
    <m/>
    <m/>
    <m/>
    <n v="0"/>
    <n v="0"/>
    <n v="0"/>
    <n v="0"/>
    <m/>
    <m/>
    <n v="0"/>
    <n v="0"/>
    <n v="1"/>
    <n v="1"/>
    <n v="1"/>
    <m/>
    <m/>
  </r>
  <r>
    <n v="49479"/>
    <s v="Get Smart"/>
    <d v="2008-06-20T00:00:00"/>
    <x v="6"/>
    <s v="T10"/>
    <n v="110"/>
    <s v="Village Roadshow"/>
    <x v="4"/>
    <m/>
    <x v="0"/>
    <n v="80000000"/>
    <n v="0"/>
    <m/>
    <n v="130313314"/>
    <s v="final"/>
    <n v="7.18"/>
    <n v="0"/>
    <n v="1"/>
    <n v="0"/>
    <n v="0"/>
    <s v="US"/>
    <s v="CA"/>
    <m/>
    <s v="CAN"/>
    <m/>
    <s v="QC"/>
    <s v="Ewing, Michael; Gartner, Alex; Lazar, Andrew; Roven, Charles"/>
    <s v="Segal, Peter"/>
    <s v="Astle, Tom J.; Ember, Matt"/>
    <s v="Wiles, Timothy S."/>
    <s v="Pearson, Richard"/>
    <s v="Non-IMDb, Extra"/>
    <s v="extra"/>
    <s v="Cigar"/>
    <s v="30+"/>
    <s v="Male"/>
    <s v="Caucasian"/>
    <m/>
    <m/>
    <s v="Non-IMDb, Extra"/>
    <s v="extra"/>
    <s v="Cigarette"/>
    <s v="20-30"/>
    <s v="Male"/>
    <s v="Caucasian"/>
    <m/>
    <m/>
    <s v="Non-IMDb, Extra"/>
    <s v="extra"/>
    <s v="Cigarette"/>
    <s v="30+"/>
    <s v="Male"/>
    <s v="Caucasian"/>
    <m/>
    <m/>
    <m/>
    <m/>
    <m/>
    <m/>
    <m/>
    <m/>
    <m/>
    <m/>
    <m/>
    <m/>
    <m/>
    <m/>
    <m/>
    <m/>
    <m/>
    <m/>
    <m/>
    <m/>
    <m/>
    <m/>
    <m/>
    <m/>
    <m/>
    <m/>
    <m/>
    <m/>
    <m/>
    <m/>
    <m/>
    <m/>
    <m/>
    <m/>
    <m/>
    <m/>
    <m/>
    <m/>
    <m/>
    <m/>
    <m/>
    <m/>
    <m/>
    <m/>
    <m/>
    <m/>
    <m/>
    <m/>
    <m/>
    <m/>
    <m/>
    <m/>
    <m/>
    <m/>
    <m/>
    <m/>
    <m/>
    <m/>
    <m/>
    <m/>
    <m/>
    <m/>
    <m/>
    <m/>
    <m/>
    <m/>
    <m/>
    <m/>
    <m/>
    <m/>
    <m/>
    <m/>
    <m/>
    <m/>
    <m/>
    <m/>
    <m/>
    <m/>
    <m/>
    <m/>
    <m/>
    <n v="2"/>
    <n v="2"/>
    <n v="0"/>
    <n v="0"/>
    <n v="4"/>
    <s v="1 — 9"/>
    <n v="18149487"/>
    <n v="72597948"/>
    <s v="Outdoors"/>
    <m/>
    <m/>
    <m/>
    <m/>
    <m/>
    <m/>
    <s v="street, park, near river, golf course"/>
    <s v="Non-smoking adult"/>
    <m/>
    <m/>
    <s v="California"/>
    <m/>
    <m/>
    <s v="Outside of US"/>
    <m/>
    <s v="Outside of US"/>
    <m/>
    <m/>
    <m/>
    <m/>
    <m/>
    <m/>
    <n v="0"/>
    <n v="0"/>
    <n v="3"/>
    <m/>
    <m/>
    <m/>
    <m/>
    <m/>
    <m/>
    <m/>
    <m/>
    <m/>
    <m/>
    <m/>
    <m/>
    <m/>
    <m/>
    <m/>
    <m/>
    <m/>
    <m/>
    <m/>
    <m/>
    <s v="cigar"/>
    <m/>
    <m/>
    <m/>
    <m/>
    <m/>
    <m/>
    <m/>
    <m/>
    <s v="cigarette"/>
    <m/>
    <m/>
    <s v="Pro"/>
    <n v="2"/>
    <n v="6"/>
    <n v="2"/>
    <n v="1"/>
    <m/>
    <m/>
    <n v="0"/>
    <n v="1.57"/>
    <n v="3"/>
    <n v="1"/>
    <n v="1"/>
    <m/>
    <m/>
  </r>
  <r>
    <n v="49480"/>
    <s v="Love Guru, The"/>
    <d v="2008-06-20T00:00:00"/>
    <x v="6"/>
    <s v="T10"/>
    <n v="88"/>
    <s v="Spyglass"/>
    <x v="3"/>
    <m/>
    <x v="0"/>
    <n v="62000000"/>
    <n v="0"/>
    <m/>
    <n v="32178777"/>
    <s v="final"/>
    <n v="7.18"/>
    <n v="0"/>
    <n v="0"/>
    <n v="0"/>
    <n v="0"/>
    <s v="CAN"/>
    <m/>
    <s v="ON"/>
    <m/>
    <m/>
    <m/>
    <s v="De Luca, Michael; Myers, Mike; Lee, Jr., Donald J."/>
    <s v="Schnabel, Marco"/>
    <s v="Myers, Mike; Gordy, Graham"/>
    <s v="Bellingham, Tory"/>
    <s v="Haxall, Lee"/>
    <m/>
    <m/>
    <m/>
    <m/>
    <m/>
    <m/>
    <m/>
    <m/>
    <m/>
    <m/>
    <m/>
    <m/>
    <m/>
    <m/>
    <m/>
    <m/>
    <m/>
    <m/>
    <m/>
    <m/>
    <m/>
    <m/>
    <m/>
    <m/>
    <m/>
    <m/>
    <m/>
    <m/>
    <m/>
    <m/>
    <m/>
    <m/>
    <m/>
    <m/>
    <m/>
    <m/>
    <m/>
    <m/>
    <m/>
    <m/>
    <m/>
    <m/>
    <m/>
    <m/>
    <m/>
    <m/>
    <m/>
    <m/>
    <m/>
    <m/>
    <m/>
    <m/>
    <m/>
    <m/>
    <m/>
    <m/>
    <m/>
    <m/>
    <m/>
    <m/>
    <m/>
    <m/>
    <m/>
    <m/>
    <m/>
    <m/>
    <m/>
    <m/>
    <m/>
    <m/>
    <m/>
    <m/>
    <m/>
    <m/>
    <m/>
    <m/>
    <m/>
    <m/>
    <m/>
    <m/>
    <m/>
    <m/>
    <m/>
    <m/>
    <m/>
    <m/>
    <m/>
    <m/>
    <m/>
    <m/>
    <m/>
    <m/>
    <m/>
    <m/>
    <m/>
    <m/>
    <m/>
    <m/>
    <m/>
    <m/>
    <m/>
    <m/>
    <m/>
    <n v="0"/>
    <n v="0"/>
    <n v="0"/>
    <n v="0"/>
    <n v="0"/>
    <n v="0"/>
    <n v="4481724"/>
    <n v="0"/>
    <m/>
    <m/>
    <m/>
    <m/>
    <m/>
    <m/>
    <m/>
    <m/>
    <m/>
    <m/>
    <m/>
    <m/>
    <m/>
    <m/>
    <m/>
    <m/>
    <m/>
    <m/>
    <m/>
    <m/>
    <m/>
    <m/>
    <m/>
    <n v="0"/>
    <n v="0"/>
    <n v="0"/>
    <m/>
    <m/>
    <m/>
    <m/>
    <m/>
    <m/>
    <m/>
    <m/>
    <m/>
    <m/>
    <m/>
    <m/>
    <m/>
    <m/>
    <m/>
    <m/>
    <m/>
    <m/>
    <m/>
    <m/>
    <m/>
    <m/>
    <m/>
    <m/>
    <m/>
    <m/>
    <m/>
    <m/>
    <m/>
    <m/>
    <m/>
    <m/>
    <m/>
    <n v="0"/>
    <n v="0"/>
    <n v="0"/>
    <n v="0"/>
    <m/>
    <m/>
    <n v="0"/>
    <n v="0"/>
    <n v="1"/>
    <n v="1"/>
    <n v="1"/>
    <m/>
    <s v="Hockey coach smokes from hookah-like device. I'm a toker (lyrics referring to drugs) play in background. Passes out after taking a second drag."/>
  </r>
  <r>
    <n v="49481"/>
    <s v="Wall-E"/>
    <d v="2008-06-27T00:00:00"/>
    <x v="6"/>
    <s v="T10"/>
    <n v="103"/>
    <s v="Pixar"/>
    <x v="1"/>
    <m/>
    <x v="3"/>
    <n v="180000000"/>
    <n v="0"/>
    <m/>
    <n v="223806889"/>
    <s v="final"/>
    <n v="7.18"/>
    <n v="0"/>
    <n v="0"/>
    <n v="0"/>
    <n v="0"/>
    <s v="US"/>
    <s v="CA"/>
    <m/>
    <m/>
    <m/>
    <m/>
    <s v="Morris, Jim"/>
    <s v="Stanton, Andrew"/>
    <s v="Stanton, Andrew"/>
    <m/>
    <s v="Schaffer, Stephen"/>
    <m/>
    <m/>
    <m/>
    <m/>
    <m/>
    <m/>
    <m/>
    <m/>
    <m/>
    <m/>
    <m/>
    <m/>
    <m/>
    <m/>
    <m/>
    <m/>
    <m/>
    <m/>
    <m/>
    <m/>
    <m/>
    <m/>
    <m/>
    <m/>
    <m/>
    <m/>
    <m/>
    <m/>
    <m/>
    <m/>
    <m/>
    <m/>
    <m/>
    <m/>
    <m/>
    <m/>
    <m/>
    <m/>
    <m/>
    <m/>
    <m/>
    <m/>
    <m/>
    <m/>
    <m/>
    <m/>
    <m/>
    <m/>
    <m/>
    <m/>
    <m/>
    <m/>
    <m/>
    <m/>
    <m/>
    <m/>
    <m/>
    <m/>
    <m/>
    <m/>
    <m/>
    <m/>
    <m/>
    <m/>
    <m/>
    <m/>
    <m/>
    <m/>
    <m/>
    <m/>
    <m/>
    <m/>
    <m/>
    <m/>
    <m/>
    <m/>
    <m/>
    <m/>
    <m/>
    <m/>
    <m/>
    <m/>
    <m/>
    <m/>
    <m/>
    <m/>
    <m/>
    <m/>
    <m/>
    <m/>
    <m/>
    <m/>
    <m/>
    <m/>
    <m/>
    <m/>
    <m/>
    <m/>
    <m/>
    <m/>
    <m/>
    <m/>
    <m/>
    <n v="0"/>
    <n v="0"/>
    <n v="0"/>
    <n v="0"/>
    <n v="0"/>
    <n v="0"/>
    <n v="31170876"/>
    <n v="0"/>
    <m/>
    <m/>
    <m/>
    <m/>
    <m/>
    <m/>
    <m/>
    <m/>
    <m/>
    <m/>
    <m/>
    <m/>
    <m/>
    <m/>
    <m/>
    <m/>
    <m/>
    <m/>
    <m/>
    <m/>
    <m/>
    <m/>
    <m/>
    <n v="0"/>
    <n v="0"/>
    <n v="0"/>
    <s v="No smoking sign"/>
    <m/>
    <m/>
    <m/>
    <m/>
    <m/>
    <m/>
    <m/>
    <m/>
    <m/>
    <m/>
    <m/>
    <m/>
    <m/>
    <m/>
    <m/>
    <m/>
    <m/>
    <m/>
    <m/>
    <m/>
    <m/>
    <m/>
    <m/>
    <m/>
    <m/>
    <m/>
    <m/>
    <m/>
    <m/>
    <m/>
    <m/>
    <m/>
    <n v="0"/>
    <n v="0"/>
    <n v="0"/>
    <n v="0"/>
    <m/>
    <m/>
    <n v="0"/>
    <n v="0"/>
    <n v="1"/>
    <n v="1"/>
    <n v="1"/>
    <m/>
    <m/>
  </r>
  <r>
    <n v="49482"/>
    <s v="Wanted"/>
    <d v="2008-06-27T00:00:00"/>
    <x v="6"/>
    <s v="T10"/>
    <n v="110"/>
    <s v="Spyglass"/>
    <x v="3"/>
    <m/>
    <x v="1"/>
    <n v="75000000"/>
    <n v="0"/>
    <m/>
    <n v="134508551"/>
    <s v="final"/>
    <n v="7.18"/>
    <n v="0"/>
    <n v="1"/>
    <n v="0"/>
    <n v="0"/>
    <s v="Czech Republic"/>
    <m/>
    <m/>
    <m/>
    <m/>
    <m/>
    <s v="Lemley, Jim; Netter, Jason; Platt, Marc"/>
    <s v="Bekmambetov, Timur"/>
    <s v="Brandt, Michael; Haas, Derek; Morgan, Chris"/>
    <s v="Chamerski, David J."/>
    <s v="Brenner, David"/>
    <s v="Non-IMDb, Extra"/>
    <s v="extra"/>
    <s v="Cigar"/>
    <s v="30+"/>
    <s v="Male"/>
    <s v="Caucasian"/>
    <m/>
    <m/>
    <m/>
    <m/>
    <m/>
    <m/>
    <m/>
    <m/>
    <m/>
    <m/>
    <m/>
    <m/>
    <m/>
    <m/>
    <m/>
    <m/>
    <m/>
    <m/>
    <m/>
    <m/>
    <m/>
    <m/>
    <m/>
    <m/>
    <m/>
    <m/>
    <m/>
    <m/>
    <m/>
    <m/>
    <m/>
    <m/>
    <m/>
    <m/>
    <m/>
    <m/>
    <m/>
    <m/>
    <m/>
    <m/>
    <m/>
    <m/>
    <m/>
    <m/>
    <m/>
    <m/>
    <m/>
    <m/>
    <m/>
    <m/>
    <m/>
    <m/>
    <m/>
    <m/>
    <m/>
    <m/>
    <m/>
    <m/>
    <m/>
    <m/>
    <m/>
    <m/>
    <m/>
    <m/>
    <m/>
    <m/>
    <m/>
    <m/>
    <m/>
    <m/>
    <m/>
    <m/>
    <m/>
    <m/>
    <m/>
    <m/>
    <m/>
    <m/>
    <m/>
    <m/>
    <m/>
    <m/>
    <m/>
    <m/>
    <m/>
    <m/>
    <m/>
    <m/>
    <m/>
    <m/>
    <m/>
    <m/>
    <m/>
    <m/>
    <m/>
    <m/>
    <m/>
    <n v="0"/>
    <n v="5"/>
    <n v="0"/>
    <n v="0"/>
    <n v="5"/>
    <s v="1 — 9"/>
    <n v="18733781"/>
    <n v="93668905"/>
    <s v="Vehicle"/>
    <m/>
    <m/>
    <m/>
    <m/>
    <m/>
    <m/>
    <m/>
    <m/>
    <m/>
    <m/>
    <s v="Elsewhere in US"/>
    <m/>
    <m/>
    <m/>
    <m/>
    <m/>
    <m/>
    <m/>
    <m/>
    <m/>
    <m/>
    <m/>
    <n v="0"/>
    <n v="0"/>
    <n v="1"/>
    <m/>
    <m/>
    <m/>
    <m/>
    <m/>
    <m/>
    <m/>
    <m/>
    <m/>
    <m/>
    <m/>
    <m/>
    <m/>
    <m/>
    <m/>
    <m/>
    <m/>
    <m/>
    <m/>
    <m/>
    <s v="cigar"/>
    <m/>
    <m/>
    <m/>
    <m/>
    <m/>
    <m/>
    <m/>
    <m/>
    <m/>
    <m/>
    <m/>
    <s v="Neutral"/>
    <n v="2"/>
    <n v="2"/>
    <n v="2"/>
    <n v="2"/>
    <m/>
    <m/>
    <n v="0"/>
    <n v="1.1399999999999999"/>
    <n v="2"/>
    <n v="1"/>
    <n v="1"/>
    <m/>
    <m/>
  </r>
  <r>
    <n v="49483"/>
    <s v="Hancock"/>
    <d v="2008-07-01T00:00:00"/>
    <x v="6"/>
    <s v="T10"/>
    <n v="92"/>
    <s v="Relativity"/>
    <x v="6"/>
    <m/>
    <x v="0"/>
    <n v="150000000"/>
    <n v="0"/>
    <m/>
    <n v="227946274"/>
    <s v="final"/>
    <n v="7.18"/>
    <n v="0"/>
    <n v="0"/>
    <n v="0"/>
    <n v="0"/>
    <s v="US"/>
    <s v="CA"/>
    <m/>
    <m/>
    <m/>
    <m/>
    <s v="Goldsman, Akiva; Lassiter, James; Mann, Michael"/>
    <s v="Berg, Peter"/>
    <s v="Ngo, Vincent; Gilligan, Vince"/>
    <s v="Fox, Douglas"/>
    <s v="Rubell, Paul"/>
    <m/>
    <m/>
    <m/>
    <m/>
    <m/>
    <m/>
    <m/>
    <m/>
    <m/>
    <m/>
    <m/>
    <m/>
    <m/>
    <m/>
    <m/>
    <m/>
    <m/>
    <m/>
    <m/>
    <m/>
    <m/>
    <m/>
    <m/>
    <m/>
    <m/>
    <m/>
    <m/>
    <m/>
    <m/>
    <m/>
    <m/>
    <m/>
    <m/>
    <m/>
    <m/>
    <m/>
    <m/>
    <m/>
    <m/>
    <m/>
    <m/>
    <m/>
    <m/>
    <m/>
    <m/>
    <m/>
    <m/>
    <m/>
    <m/>
    <m/>
    <m/>
    <m/>
    <m/>
    <m/>
    <m/>
    <m/>
    <m/>
    <m/>
    <m/>
    <m/>
    <m/>
    <m/>
    <m/>
    <m/>
    <m/>
    <m/>
    <m/>
    <m/>
    <m/>
    <m/>
    <m/>
    <m/>
    <m/>
    <m/>
    <m/>
    <m/>
    <m/>
    <m/>
    <m/>
    <m/>
    <m/>
    <m/>
    <m/>
    <m/>
    <m/>
    <m/>
    <m/>
    <m/>
    <m/>
    <m/>
    <m/>
    <m/>
    <m/>
    <m/>
    <m/>
    <m/>
    <m/>
    <m/>
    <m/>
    <m/>
    <m/>
    <m/>
    <m/>
    <n v="0"/>
    <n v="0"/>
    <n v="0"/>
    <n v="0"/>
    <n v="0"/>
    <n v="0"/>
    <n v="31747392"/>
    <n v="0"/>
    <m/>
    <m/>
    <m/>
    <m/>
    <m/>
    <m/>
    <m/>
    <m/>
    <m/>
    <m/>
    <m/>
    <m/>
    <m/>
    <m/>
    <m/>
    <m/>
    <m/>
    <m/>
    <m/>
    <m/>
    <m/>
    <m/>
    <m/>
    <n v="0"/>
    <n v="0"/>
    <n v="0"/>
    <m/>
    <m/>
    <m/>
    <m/>
    <m/>
    <m/>
    <m/>
    <m/>
    <m/>
    <m/>
    <m/>
    <m/>
    <m/>
    <m/>
    <m/>
    <m/>
    <m/>
    <m/>
    <m/>
    <m/>
    <m/>
    <m/>
    <m/>
    <m/>
    <m/>
    <m/>
    <m/>
    <m/>
    <m/>
    <m/>
    <m/>
    <m/>
    <m/>
    <n v="0"/>
    <n v="0"/>
    <n v="0"/>
    <n v="0"/>
    <m/>
    <m/>
    <n v="0"/>
    <n v="0"/>
    <n v="1"/>
    <n v="1"/>
    <n v="1"/>
    <m/>
    <m/>
  </r>
  <r>
    <n v="49484"/>
    <s v="Kit Kittredge: An American Girl"/>
    <d v="2008-07-02T00:00:00"/>
    <x v="6"/>
    <s v="T10"/>
    <n v="101"/>
    <s v="New Line"/>
    <x v="4"/>
    <m/>
    <x v="3"/>
    <n v="10000000"/>
    <n v="0"/>
    <m/>
    <n v="17655201"/>
    <s v="final"/>
    <n v="7.18"/>
    <n v="0"/>
    <n v="0"/>
    <n v="0"/>
    <n v="0"/>
    <s v="CAN"/>
    <m/>
    <s v="ON"/>
    <m/>
    <m/>
    <m/>
    <s v="Brothers, Ellen L.; Gillan, Lisa Roberts; Goldsmith-Thomas, Elaine"/>
    <s v="Rozema, Patricia"/>
    <s v="Peacock, Ann"/>
    <s v="Bellingham, Tory"/>
    <s v="Rogers, Julie"/>
    <m/>
    <m/>
    <m/>
    <m/>
    <m/>
    <m/>
    <m/>
    <m/>
    <m/>
    <m/>
    <m/>
    <m/>
    <m/>
    <m/>
    <m/>
    <m/>
    <m/>
    <m/>
    <m/>
    <m/>
    <m/>
    <m/>
    <m/>
    <m/>
    <m/>
    <m/>
    <m/>
    <m/>
    <m/>
    <m/>
    <m/>
    <m/>
    <m/>
    <m/>
    <m/>
    <m/>
    <m/>
    <m/>
    <m/>
    <m/>
    <m/>
    <m/>
    <m/>
    <m/>
    <m/>
    <m/>
    <m/>
    <m/>
    <m/>
    <m/>
    <m/>
    <m/>
    <m/>
    <m/>
    <m/>
    <m/>
    <m/>
    <m/>
    <m/>
    <m/>
    <m/>
    <m/>
    <m/>
    <m/>
    <m/>
    <m/>
    <m/>
    <m/>
    <m/>
    <m/>
    <m/>
    <m/>
    <m/>
    <m/>
    <m/>
    <m/>
    <m/>
    <m/>
    <m/>
    <m/>
    <m/>
    <m/>
    <m/>
    <m/>
    <m/>
    <m/>
    <m/>
    <m/>
    <m/>
    <m/>
    <m/>
    <m/>
    <m/>
    <m/>
    <m/>
    <m/>
    <m/>
    <m/>
    <m/>
    <m/>
    <m/>
    <m/>
    <m/>
    <n v="0"/>
    <n v="0"/>
    <n v="0"/>
    <n v="0"/>
    <n v="0"/>
    <n v="0"/>
    <n v="2458942"/>
    <n v="0"/>
    <m/>
    <m/>
    <m/>
    <m/>
    <m/>
    <m/>
    <m/>
    <m/>
    <m/>
    <m/>
    <m/>
    <m/>
    <m/>
    <m/>
    <m/>
    <m/>
    <m/>
    <m/>
    <m/>
    <m/>
    <m/>
    <m/>
    <m/>
    <n v="0"/>
    <n v="0"/>
    <n v="0"/>
    <m/>
    <m/>
    <m/>
    <m/>
    <m/>
    <m/>
    <m/>
    <m/>
    <m/>
    <m/>
    <m/>
    <m/>
    <m/>
    <m/>
    <m/>
    <m/>
    <m/>
    <m/>
    <m/>
    <m/>
    <m/>
    <m/>
    <m/>
    <m/>
    <m/>
    <m/>
    <m/>
    <m/>
    <m/>
    <m/>
    <m/>
    <m/>
    <m/>
    <n v="0"/>
    <n v="0"/>
    <n v="0"/>
    <n v="0"/>
    <m/>
    <m/>
    <n v="0"/>
    <n v="0"/>
    <n v="1"/>
    <n v="1"/>
    <n v="1"/>
    <m/>
    <m/>
  </r>
  <r>
    <n v="49485"/>
    <s v="Hellboy II: The Golden Army"/>
    <d v="2008-07-11T00:00:00"/>
    <x v="6"/>
    <s v="T10"/>
    <n v="110"/>
    <s v="Relativity"/>
    <x v="2"/>
    <m/>
    <x v="0"/>
    <n v="72000000"/>
    <n v="0"/>
    <m/>
    <n v="75754670"/>
    <s v="final"/>
    <n v="7.18"/>
    <n v="0"/>
    <n v="1"/>
    <n v="0"/>
    <n v="0"/>
    <s v="Hungary"/>
    <m/>
    <m/>
    <m/>
    <m/>
    <m/>
    <s v="Gordon, Lawrence; Levin, Lloyd; Richardson, Mike; Roth, Joe"/>
    <s v="del Toro, Guillermo"/>
    <s v="del Toro, Guillermo"/>
    <s v="Purdy, Graeme"/>
    <s v="Vilaplana, Bernat"/>
    <s v="Perlman, Ron"/>
    <s v="star"/>
    <s v="Cigar"/>
    <s v="30+"/>
    <s v="Male"/>
    <s v="Other"/>
    <s v="Unidentified"/>
    <s v="Good guy"/>
    <m/>
    <m/>
    <m/>
    <m/>
    <m/>
    <m/>
    <m/>
    <m/>
    <m/>
    <m/>
    <m/>
    <m/>
    <m/>
    <m/>
    <m/>
    <m/>
    <m/>
    <m/>
    <m/>
    <m/>
    <m/>
    <m/>
    <m/>
    <m/>
    <m/>
    <m/>
    <m/>
    <m/>
    <m/>
    <m/>
    <m/>
    <m/>
    <m/>
    <m/>
    <m/>
    <m/>
    <m/>
    <m/>
    <m/>
    <m/>
    <m/>
    <m/>
    <m/>
    <m/>
    <m/>
    <m/>
    <m/>
    <m/>
    <m/>
    <m/>
    <m/>
    <m/>
    <m/>
    <m/>
    <m/>
    <m/>
    <m/>
    <m/>
    <m/>
    <m/>
    <m/>
    <m/>
    <m/>
    <m/>
    <m/>
    <m/>
    <m/>
    <m/>
    <m/>
    <m/>
    <m/>
    <m/>
    <m/>
    <m/>
    <m/>
    <m/>
    <m/>
    <m/>
    <m/>
    <m/>
    <m/>
    <m/>
    <m/>
    <m/>
    <m/>
    <m/>
    <m/>
    <m/>
    <m/>
    <m/>
    <m/>
    <m/>
    <m/>
    <m/>
    <m/>
    <n v="0"/>
    <n v="25"/>
    <n v="0"/>
    <n v="0"/>
    <n v="25"/>
    <s v="10 — 29"/>
    <n v="10550790"/>
    <n v="263769750"/>
    <s v="Workplace"/>
    <s v="Outdoors"/>
    <m/>
    <m/>
    <m/>
    <m/>
    <m/>
    <s v="marketplace, street"/>
    <s v="Non-smoking adult"/>
    <m/>
    <m/>
    <s v="Elsewhere in US"/>
    <m/>
    <m/>
    <m/>
    <m/>
    <m/>
    <m/>
    <m/>
    <m/>
    <m/>
    <m/>
    <m/>
    <n v="1"/>
    <n v="0"/>
    <n v="0"/>
    <m/>
    <m/>
    <m/>
    <m/>
    <m/>
    <m/>
    <m/>
    <m/>
    <m/>
    <m/>
    <m/>
    <m/>
    <m/>
    <m/>
    <m/>
    <m/>
    <m/>
    <m/>
    <m/>
    <s v="cigar"/>
    <m/>
    <s v="cigar"/>
    <s v="cigar"/>
    <m/>
    <m/>
    <s v="cigar"/>
    <m/>
    <m/>
    <m/>
    <m/>
    <m/>
    <m/>
    <s v="Pro"/>
    <n v="4"/>
    <n v="6"/>
    <n v="6"/>
    <n v="1"/>
    <m/>
    <m/>
    <n v="0"/>
    <n v="2.42"/>
    <n v="3"/>
    <n v="1"/>
    <n v="1"/>
    <m/>
    <m/>
  </r>
  <r>
    <n v="49486"/>
    <s v="Journey to the Center of the Earth"/>
    <d v="2008-07-11T00:00:00"/>
    <x v="6"/>
    <s v="T10"/>
    <n v="92"/>
    <s v="New Line"/>
    <x v="4"/>
    <m/>
    <x v="2"/>
    <n v="45000000"/>
    <n v="0"/>
    <m/>
    <n v="101702060"/>
    <s v="final"/>
    <n v="7.18"/>
    <n v="0"/>
    <n v="0"/>
    <n v="0"/>
    <n v="0"/>
    <s v="CAN"/>
    <m/>
    <s v="QC"/>
    <m/>
    <m/>
    <m/>
    <s v="Flynn, Beau; Granat, Cary; Huggins, Charlotte"/>
    <s v="Brevig, Eric"/>
    <s v="Brevig, Eric"/>
    <s v="Callegher, Fabrice"/>
    <s v="Rosenblum, Steven"/>
    <m/>
    <m/>
    <m/>
    <m/>
    <m/>
    <m/>
    <m/>
    <m/>
    <m/>
    <m/>
    <m/>
    <m/>
    <m/>
    <m/>
    <m/>
    <m/>
    <m/>
    <m/>
    <m/>
    <m/>
    <m/>
    <m/>
    <m/>
    <m/>
    <m/>
    <m/>
    <m/>
    <m/>
    <m/>
    <m/>
    <m/>
    <m/>
    <m/>
    <m/>
    <m/>
    <m/>
    <m/>
    <m/>
    <m/>
    <m/>
    <m/>
    <m/>
    <m/>
    <m/>
    <m/>
    <m/>
    <m/>
    <m/>
    <m/>
    <m/>
    <m/>
    <m/>
    <m/>
    <m/>
    <m/>
    <m/>
    <m/>
    <m/>
    <m/>
    <m/>
    <m/>
    <m/>
    <m/>
    <m/>
    <m/>
    <m/>
    <m/>
    <m/>
    <m/>
    <m/>
    <m/>
    <m/>
    <m/>
    <m/>
    <m/>
    <m/>
    <m/>
    <m/>
    <m/>
    <m/>
    <m/>
    <m/>
    <m/>
    <m/>
    <m/>
    <m/>
    <m/>
    <m/>
    <m/>
    <m/>
    <m/>
    <m/>
    <m/>
    <m/>
    <m/>
    <m/>
    <m/>
    <m/>
    <m/>
    <m/>
    <m/>
    <m/>
    <m/>
    <n v="0"/>
    <n v="0"/>
    <n v="0"/>
    <n v="0"/>
    <n v="0"/>
    <n v="0"/>
    <n v="14164632"/>
    <n v="0"/>
    <m/>
    <m/>
    <m/>
    <m/>
    <m/>
    <m/>
    <m/>
    <m/>
    <m/>
    <m/>
    <m/>
    <m/>
    <m/>
    <m/>
    <m/>
    <m/>
    <m/>
    <m/>
    <m/>
    <m/>
    <m/>
    <m/>
    <m/>
    <n v="0"/>
    <n v="0"/>
    <n v="0"/>
    <m/>
    <m/>
    <m/>
    <m/>
    <m/>
    <m/>
    <m/>
    <m/>
    <m/>
    <m/>
    <m/>
    <m/>
    <m/>
    <m/>
    <m/>
    <m/>
    <m/>
    <m/>
    <m/>
    <m/>
    <m/>
    <m/>
    <m/>
    <m/>
    <m/>
    <m/>
    <m/>
    <m/>
    <m/>
    <m/>
    <m/>
    <m/>
    <m/>
    <n v="0"/>
    <n v="0"/>
    <n v="0"/>
    <n v="0"/>
    <m/>
    <m/>
    <n v="0"/>
    <n v="0"/>
    <n v="1"/>
    <n v="1"/>
    <n v="1"/>
    <m/>
    <m/>
  </r>
  <r>
    <n v="49487"/>
    <s v="Meet Dave"/>
    <d v="2008-07-11T00:00:00"/>
    <x v="6"/>
    <s v="T10"/>
    <n v="90"/>
    <s v="Regency"/>
    <x v="5"/>
    <m/>
    <x v="2"/>
    <n v="60000000"/>
    <n v="0"/>
    <m/>
    <n v="11802056"/>
    <s v="final"/>
    <n v="7.18"/>
    <n v="0"/>
    <n v="0"/>
    <n v="0"/>
    <n v="0"/>
    <s v="US"/>
    <s v="CA"/>
    <m/>
    <m/>
    <m/>
    <m/>
    <s v="Berg, Jon; Friendly, David T.; Komarnicki, Todd"/>
    <s v="Robbins, Brian"/>
    <s v="Greenberg, Rob; Corbett, Bill"/>
    <s v="Jones, John Paul 'J.P.'"/>
    <s v="Bastille, Ned"/>
    <m/>
    <m/>
    <m/>
    <m/>
    <m/>
    <m/>
    <m/>
    <m/>
    <m/>
    <m/>
    <m/>
    <m/>
    <m/>
    <m/>
    <m/>
    <m/>
    <m/>
    <m/>
    <m/>
    <m/>
    <m/>
    <m/>
    <m/>
    <m/>
    <m/>
    <m/>
    <m/>
    <m/>
    <m/>
    <m/>
    <m/>
    <m/>
    <m/>
    <m/>
    <m/>
    <m/>
    <m/>
    <m/>
    <m/>
    <m/>
    <m/>
    <m/>
    <m/>
    <m/>
    <m/>
    <m/>
    <m/>
    <m/>
    <m/>
    <m/>
    <m/>
    <m/>
    <m/>
    <m/>
    <m/>
    <m/>
    <m/>
    <m/>
    <m/>
    <m/>
    <m/>
    <m/>
    <m/>
    <m/>
    <m/>
    <m/>
    <m/>
    <m/>
    <m/>
    <m/>
    <m/>
    <m/>
    <m/>
    <m/>
    <m/>
    <m/>
    <m/>
    <m/>
    <m/>
    <m/>
    <m/>
    <m/>
    <m/>
    <m/>
    <m/>
    <m/>
    <m/>
    <m/>
    <m/>
    <m/>
    <m/>
    <m/>
    <m/>
    <m/>
    <m/>
    <m/>
    <m/>
    <m/>
    <m/>
    <m/>
    <m/>
    <m/>
    <m/>
    <n v="0"/>
    <n v="0"/>
    <n v="0"/>
    <n v="0"/>
    <n v="0"/>
    <n v="0"/>
    <n v="1643740"/>
    <n v="0"/>
    <m/>
    <m/>
    <m/>
    <m/>
    <m/>
    <m/>
    <m/>
    <m/>
    <m/>
    <m/>
    <m/>
    <m/>
    <m/>
    <m/>
    <m/>
    <m/>
    <m/>
    <m/>
    <m/>
    <m/>
    <m/>
    <m/>
    <m/>
    <n v="0"/>
    <n v="0"/>
    <n v="0"/>
    <m/>
    <m/>
    <m/>
    <m/>
    <m/>
    <m/>
    <m/>
    <m/>
    <m/>
    <m/>
    <m/>
    <m/>
    <m/>
    <m/>
    <m/>
    <m/>
    <m/>
    <m/>
    <m/>
    <m/>
    <m/>
    <m/>
    <m/>
    <m/>
    <m/>
    <m/>
    <m/>
    <m/>
    <m/>
    <m/>
    <m/>
    <m/>
    <m/>
    <n v="0"/>
    <n v="0"/>
    <n v="0"/>
    <n v="0"/>
    <m/>
    <m/>
    <n v="0"/>
    <n v="0"/>
    <n v="1"/>
    <n v="1"/>
    <n v="1"/>
    <m/>
    <m/>
  </r>
  <r>
    <n v="49488"/>
    <s v="Dark Knight, The"/>
    <d v="2008-07-18T00:00:00"/>
    <x v="6"/>
    <s v="T10"/>
    <n v="142"/>
    <s v="Legendary"/>
    <x v="4"/>
    <m/>
    <x v="0"/>
    <n v="185000000"/>
    <n v="0"/>
    <m/>
    <n v="533316061"/>
    <s v="final"/>
    <n v="7.18"/>
    <n v="0"/>
    <n v="1"/>
    <n v="0"/>
    <n v="0"/>
    <s v="UK"/>
    <m/>
    <m/>
    <s v="US"/>
    <s v="IL"/>
    <m/>
    <s v="Roven, Charles; Nolan, Christopher"/>
    <s v="Nolan, Christopher"/>
    <s v="Nolan, Christopher; Nolan, Jonathan"/>
    <s v="Peck, Chris"/>
    <s v="Smith, Lee"/>
    <s v="Coster, Ritchie"/>
    <s v="credited non-star"/>
    <s v="Cigar"/>
    <s v="30+"/>
    <s v="Male"/>
    <m/>
    <m/>
    <s v="Bad guy"/>
    <m/>
    <m/>
    <m/>
    <m/>
    <m/>
    <m/>
    <m/>
    <m/>
    <m/>
    <m/>
    <m/>
    <m/>
    <m/>
    <m/>
    <m/>
    <m/>
    <m/>
    <m/>
    <m/>
    <m/>
    <m/>
    <m/>
    <m/>
    <m/>
    <m/>
    <m/>
    <m/>
    <m/>
    <m/>
    <m/>
    <m/>
    <m/>
    <m/>
    <m/>
    <m/>
    <m/>
    <m/>
    <m/>
    <m/>
    <m/>
    <m/>
    <m/>
    <m/>
    <m/>
    <m/>
    <m/>
    <m/>
    <m/>
    <m/>
    <m/>
    <m/>
    <m/>
    <m/>
    <m/>
    <m/>
    <m/>
    <m/>
    <m/>
    <m/>
    <m/>
    <m/>
    <m/>
    <m/>
    <m/>
    <m/>
    <m/>
    <m/>
    <m/>
    <m/>
    <m/>
    <m/>
    <m/>
    <m/>
    <m/>
    <m/>
    <m/>
    <m/>
    <m/>
    <m/>
    <m/>
    <m/>
    <m/>
    <m/>
    <m/>
    <m/>
    <m/>
    <m/>
    <m/>
    <m/>
    <m/>
    <m/>
    <m/>
    <m/>
    <m/>
    <m/>
    <n v="0"/>
    <n v="5"/>
    <n v="0"/>
    <n v="0"/>
    <n v="5"/>
    <s v="1 — 9"/>
    <n v="74278003"/>
    <n v="371390015"/>
    <m/>
    <m/>
    <m/>
    <m/>
    <m/>
    <m/>
    <s v="warehouse"/>
    <m/>
    <s v="Non-smoking adult"/>
    <m/>
    <m/>
    <s v="Elsewhere in US"/>
    <m/>
    <m/>
    <m/>
    <m/>
    <m/>
    <m/>
    <m/>
    <m/>
    <m/>
    <m/>
    <m/>
    <n v="0"/>
    <n v="1"/>
    <n v="0"/>
    <m/>
    <m/>
    <m/>
    <m/>
    <m/>
    <m/>
    <m/>
    <m/>
    <m/>
    <m/>
    <m/>
    <m/>
    <m/>
    <m/>
    <m/>
    <m/>
    <m/>
    <m/>
    <m/>
    <m/>
    <s v="cigar"/>
    <m/>
    <m/>
    <m/>
    <m/>
    <m/>
    <m/>
    <s v="cigar"/>
    <m/>
    <m/>
    <m/>
    <m/>
    <s v="Neutral"/>
    <n v="2"/>
    <n v="2"/>
    <n v="4"/>
    <n v="3"/>
    <m/>
    <m/>
    <n v="0"/>
    <n v="1.57"/>
    <n v="3"/>
    <n v="1"/>
    <n v="1"/>
    <m/>
    <m/>
  </r>
  <r>
    <n v="49489"/>
    <s v="Mamma Mia!"/>
    <d v="2008-07-18T00:00:00"/>
    <x v="6"/>
    <s v="T10"/>
    <n v="108"/>
    <s v="Relativity"/>
    <x v="2"/>
    <m/>
    <x v="0"/>
    <n v="52000000"/>
    <n v="0"/>
    <m/>
    <n v="143704210"/>
    <s v="final"/>
    <n v="7.18"/>
    <n v="0"/>
    <n v="1"/>
    <n v="0"/>
    <n v="0"/>
    <s v="UK"/>
    <m/>
    <m/>
    <s v="Greece"/>
    <m/>
    <m/>
    <s v="Craymer, Judy; Goetzman, Gary"/>
    <s v="Lloyd, Phyllida"/>
    <s v="Johnson, Catherine"/>
    <m/>
    <s v="Walker, Lesley"/>
    <s v="Cooper, Dominic"/>
    <s v="credited non-star"/>
    <s v="Cigar"/>
    <s v="20-30"/>
    <s v="Male"/>
    <s v="Caucasian"/>
    <m/>
    <m/>
    <m/>
    <m/>
    <m/>
    <m/>
    <m/>
    <m/>
    <m/>
    <m/>
    <m/>
    <m/>
    <m/>
    <m/>
    <m/>
    <m/>
    <m/>
    <m/>
    <m/>
    <m/>
    <m/>
    <m/>
    <m/>
    <m/>
    <m/>
    <m/>
    <m/>
    <m/>
    <m/>
    <m/>
    <m/>
    <m/>
    <m/>
    <m/>
    <m/>
    <m/>
    <m/>
    <m/>
    <m/>
    <m/>
    <m/>
    <m/>
    <m/>
    <m/>
    <m/>
    <m/>
    <m/>
    <m/>
    <m/>
    <m/>
    <m/>
    <m/>
    <m/>
    <m/>
    <m/>
    <m/>
    <m/>
    <m/>
    <m/>
    <m/>
    <m/>
    <m/>
    <m/>
    <m/>
    <m/>
    <m/>
    <m/>
    <m/>
    <m/>
    <m/>
    <m/>
    <m/>
    <m/>
    <m/>
    <m/>
    <m/>
    <m/>
    <m/>
    <m/>
    <m/>
    <m/>
    <m/>
    <m/>
    <m/>
    <m/>
    <m/>
    <m/>
    <m/>
    <m/>
    <m/>
    <m/>
    <m/>
    <m/>
    <m/>
    <m/>
    <m/>
    <m/>
    <n v="0"/>
    <n v="13"/>
    <n v="0"/>
    <n v="0"/>
    <n v="13"/>
    <s v="10 — 29"/>
    <n v="20014514"/>
    <n v="260188682"/>
    <s v="Outdoors"/>
    <m/>
    <m/>
    <m/>
    <m/>
    <m/>
    <m/>
    <s v="beach"/>
    <s v="Non-smoking adult"/>
    <m/>
    <m/>
    <s v="Outside of US"/>
    <m/>
    <m/>
    <m/>
    <m/>
    <m/>
    <m/>
    <m/>
    <m/>
    <m/>
    <m/>
    <m/>
    <n v="0"/>
    <n v="1"/>
    <n v="0"/>
    <m/>
    <m/>
    <m/>
    <m/>
    <m/>
    <m/>
    <m/>
    <m/>
    <m/>
    <m/>
    <m/>
    <m/>
    <m/>
    <m/>
    <m/>
    <m/>
    <m/>
    <m/>
    <s v="cigar"/>
    <s v="cigar"/>
    <m/>
    <m/>
    <m/>
    <m/>
    <m/>
    <m/>
    <m/>
    <m/>
    <m/>
    <m/>
    <m/>
    <m/>
    <s v="Pro"/>
    <n v="4"/>
    <n v="6"/>
    <n v="4"/>
    <n v="1"/>
    <m/>
    <m/>
    <n v="0"/>
    <n v="2.14"/>
    <n v="3"/>
    <n v="1"/>
    <n v="1"/>
    <m/>
    <m/>
  </r>
  <r>
    <n v="49490"/>
    <s v="Space Chimps"/>
    <d v="2008-07-18T00:00:00"/>
    <x v="6"/>
    <s v="T10"/>
    <n v="81"/>
    <s v="Starz Anim"/>
    <x v="5"/>
    <m/>
    <x v="3"/>
    <n v="37000000"/>
    <n v="0"/>
    <m/>
    <n v="30105968"/>
    <s v="final"/>
    <n v="7.18"/>
    <n v="0"/>
    <n v="0"/>
    <n v="0"/>
    <n v="0"/>
    <s v="US"/>
    <s v="CA"/>
    <m/>
    <m/>
    <m/>
    <m/>
    <s v="Sonnenfeld, Barry"/>
    <s v="De Micco, Kirk"/>
    <s v="De Micco, Kirk; Moreland, Robert"/>
    <m/>
    <s v="Berman, Debbie"/>
    <m/>
    <m/>
    <m/>
    <m/>
    <m/>
    <m/>
    <m/>
    <m/>
    <m/>
    <m/>
    <m/>
    <m/>
    <m/>
    <m/>
    <m/>
    <m/>
    <m/>
    <m/>
    <m/>
    <m/>
    <m/>
    <m/>
    <m/>
    <m/>
    <m/>
    <m/>
    <m/>
    <m/>
    <m/>
    <m/>
    <m/>
    <m/>
    <m/>
    <m/>
    <m/>
    <m/>
    <m/>
    <m/>
    <m/>
    <m/>
    <m/>
    <m/>
    <m/>
    <m/>
    <m/>
    <m/>
    <m/>
    <m/>
    <m/>
    <m/>
    <m/>
    <m/>
    <m/>
    <m/>
    <m/>
    <m/>
    <m/>
    <m/>
    <m/>
    <m/>
    <m/>
    <m/>
    <m/>
    <m/>
    <m/>
    <m/>
    <m/>
    <m/>
    <m/>
    <m/>
    <m/>
    <m/>
    <m/>
    <m/>
    <m/>
    <m/>
    <m/>
    <m/>
    <m/>
    <m/>
    <m/>
    <m/>
    <m/>
    <m/>
    <m/>
    <m/>
    <m/>
    <m/>
    <m/>
    <m/>
    <m/>
    <m/>
    <m/>
    <m/>
    <m/>
    <m/>
    <m/>
    <m/>
    <m/>
    <m/>
    <m/>
    <m/>
    <m/>
    <n v="0"/>
    <n v="0"/>
    <n v="0"/>
    <n v="0"/>
    <n v="0"/>
    <n v="0"/>
    <n v="4193032"/>
    <n v="0"/>
    <m/>
    <m/>
    <m/>
    <m/>
    <m/>
    <m/>
    <m/>
    <m/>
    <m/>
    <m/>
    <m/>
    <m/>
    <m/>
    <m/>
    <m/>
    <m/>
    <m/>
    <m/>
    <m/>
    <m/>
    <m/>
    <m/>
    <m/>
    <n v="0"/>
    <n v="0"/>
    <n v="0"/>
    <m/>
    <m/>
    <m/>
    <m/>
    <m/>
    <m/>
    <m/>
    <m/>
    <m/>
    <m/>
    <m/>
    <m/>
    <m/>
    <m/>
    <m/>
    <m/>
    <m/>
    <m/>
    <m/>
    <m/>
    <m/>
    <m/>
    <m/>
    <m/>
    <m/>
    <m/>
    <m/>
    <m/>
    <m/>
    <m/>
    <m/>
    <m/>
    <m/>
    <n v="0"/>
    <n v="0"/>
    <n v="0"/>
    <n v="0"/>
    <m/>
    <m/>
    <n v="0"/>
    <n v="0"/>
    <n v="1"/>
    <n v="1"/>
    <n v="1"/>
    <m/>
    <m/>
  </r>
  <r>
    <n v="49491"/>
    <s v="Step Brothers"/>
    <d v="2008-07-25T00:00:00"/>
    <x v="6"/>
    <s v="T10"/>
    <n v="95"/>
    <s v="Relativity"/>
    <x v="6"/>
    <m/>
    <x v="1"/>
    <n v="65000000"/>
    <n v="0"/>
    <m/>
    <n v="100468793"/>
    <s v="final"/>
    <n v="7.18"/>
    <n v="0"/>
    <n v="0"/>
    <n v="0"/>
    <n v="0"/>
    <s v="US"/>
    <s v="CA"/>
    <m/>
    <m/>
    <m/>
    <m/>
    <s v="Apatow, Judd; Miller, Jimmy"/>
    <s v="McKay, Adam"/>
    <s v="Ferrell, Will; McKay, Adam"/>
    <s v="Maginnis, Scott"/>
    <s v="White, Brent"/>
    <m/>
    <m/>
    <m/>
    <m/>
    <m/>
    <m/>
    <m/>
    <m/>
    <m/>
    <m/>
    <m/>
    <m/>
    <m/>
    <m/>
    <m/>
    <m/>
    <m/>
    <m/>
    <m/>
    <m/>
    <m/>
    <m/>
    <m/>
    <m/>
    <m/>
    <m/>
    <m/>
    <m/>
    <m/>
    <m/>
    <m/>
    <m/>
    <m/>
    <m/>
    <m/>
    <m/>
    <m/>
    <m/>
    <m/>
    <m/>
    <m/>
    <m/>
    <m/>
    <m/>
    <m/>
    <m/>
    <m/>
    <m/>
    <m/>
    <m/>
    <m/>
    <m/>
    <m/>
    <m/>
    <m/>
    <m/>
    <m/>
    <m/>
    <m/>
    <m/>
    <m/>
    <m/>
    <m/>
    <m/>
    <m/>
    <m/>
    <m/>
    <m/>
    <m/>
    <m/>
    <m/>
    <m/>
    <m/>
    <m/>
    <m/>
    <m/>
    <m/>
    <m/>
    <m/>
    <m/>
    <m/>
    <m/>
    <m/>
    <m/>
    <m/>
    <m/>
    <m/>
    <m/>
    <m/>
    <m/>
    <m/>
    <m/>
    <m/>
    <m/>
    <m/>
    <m/>
    <m/>
    <m/>
    <m/>
    <m/>
    <m/>
    <m/>
    <m/>
    <n v="0"/>
    <n v="0"/>
    <n v="0"/>
    <n v="0"/>
    <n v="0"/>
    <n v="0"/>
    <n v="13992868"/>
    <n v="0"/>
    <m/>
    <m/>
    <m/>
    <m/>
    <m/>
    <m/>
    <m/>
    <m/>
    <m/>
    <m/>
    <m/>
    <m/>
    <m/>
    <m/>
    <m/>
    <m/>
    <m/>
    <m/>
    <m/>
    <m/>
    <m/>
    <m/>
    <m/>
    <n v="0"/>
    <n v="0"/>
    <n v="0"/>
    <m/>
    <m/>
    <m/>
    <m/>
    <m/>
    <m/>
    <m/>
    <m/>
    <m/>
    <m/>
    <m/>
    <m/>
    <m/>
    <m/>
    <m/>
    <m/>
    <m/>
    <m/>
    <m/>
    <m/>
    <m/>
    <m/>
    <m/>
    <m/>
    <m/>
    <m/>
    <m/>
    <m/>
    <m/>
    <m/>
    <m/>
    <m/>
    <m/>
    <n v="0"/>
    <n v="0"/>
    <n v="0"/>
    <n v="0"/>
    <m/>
    <m/>
    <n v="0"/>
    <n v="0"/>
    <n v="1"/>
    <n v="1"/>
    <n v="1"/>
    <m/>
    <m/>
  </r>
  <r>
    <n v="49492"/>
    <s v="X Files, The: I Want to Believe"/>
    <d v="2008-07-25T00:00:00"/>
    <x v="6"/>
    <s v="T10"/>
    <n v="100"/>
    <s v="Ten Thirteen"/>
    <x v="5"/>
    <m/>
    <x v="0"/>
    <n v="30000000"/>
    <n v="0"/>
    <m/>
    <n v="20981633"/>
    <s v="final"/>
    <n v="7.18"/>
    <n v="0"/>
    <n v="1"/>
    <n v="0"/>
    <n v="0"/>
    <s v="CAN"/>
    <m/>
    <s v="BC"/>
    <m/>
    <m/>
    <m/>
    <s v="Carter, Chris; Spotnitz, Frank"/>
    <s v="Carter, Chris"/>
    <s v="Spotnitz, Frank; Carter, Chris"/>
    <s v="McLaughlin, Wayne"/>
    <s v="Harris, Richard A."/>
    <s v="Connolly, Billy"/>
    <s v="credited non-star"/>
    <s v="Cigarette"/>
    <s v="30+"/>
    <s v="Male"/>
    <s v="Caucasian"/>
    <m/>
    <m/>
    <m/>
    <m/>
    <m/>
    <m/>
    <m/>
    <m/>
    <m/>
    <m/>
    <m/>
    <m/>
    <m/>
    <m/>
    <m/>
    <m/>
    <m/>
    <m/>
    <m/>
    <m/>
    <m/>
    <m/>
    <m/>
    <m/>
    <m/>
    <m/>
    <m/>
    <m/>
    <m/>
    <m/>
    <m/>
    <m/>
    <m/>
    <m/>
    <m/>
    <m/>
    <m/>
    <m/>
    <m/>
    <m/>
    <m/>
    <m/>
    <m/>
    <m/>
    <m/>
    <m/>
    <m/>
    <m/>
    <m/>
    <m/>
    <m/>
    <m/>
    <m/>
    <m/>
    <m/>
    <m/>
    <m/>
    <m/>
    <m/>
    <m/>
    <m/>
    <m/>
    <m/>
    <m/>
    <m/>
    <m/>
    <m/>
    <m/>
    <m/>
    <m/>
    <m/>
    <m/>
    <m/>
    <m/>
    <m/>
    <m/>
    <m/>
    <m/>
    <m/>
    <m/>
    <m/>
    <m/>
    <m/>
    <m/>
    <m/>
    <m/>
    <m/>
    <m/>
    <m/>
    <m/>
    <m/>
    <m/>
    <m/>
    <m/>
    <m/>
    <m/>
    <m/>
    <n v="6"/>
    <n v="0"/>
    <n v="0"/>
    <n v="0"/>
    <n v="6"/>
    <s v="1 — 9"/>
    <n v="2922233"/>
    <n v="17533398"/>
    <s v="Home"/>
    <s v="Outdoors"/>
    <m/>
    <m/>
    <m/>
    <m/>
    <m/>
    <s v="in the country"/>
    <s v="Non-smoking adult"/>
    <m/>
    <m/>
    <s v="Elsewhere in US"/>
    <m/>
    <m/>
    <m/>
    <m/>
    <m/>
    <m/>
    <m/>
    <m/>
    <m/>
    <m/>
    <m/>
    <n v="0"/>
    <n v="1"/>
    <n v="0"/>
    <m/>
    <m/>
    <m/>
    <m/>
    <m/>
    <m/>
    <m/>
    <m/>
    <m/>
    <m/>
    <m/>
    <m/>
    <m/>
    <m/>
    <m/>
    <m/>
    <m/>
    <m/>
    <m/>
    <m/>
    <m/>
    <m/>
    <m/>
    <m/>
    <s v="cigarette"/>
    <m/>
    <m/>
    <m/>
    <s v="cigarette"/>
    <m/>
    <m/>
    <m/>
    <s v="Neutral"/>
    <n v="2"/>
    <n v="2"/>
    <n v="6"/>
    <n v="2"/>
    <m/>
    <m/>
    <n v="0"/>
    <n v="1.42"/>
    <n v="2"/>
    <n v="1"/>
    <n v="1"/>
    <m/>
    <m/>
  </r>
  <r>
    <n v="49493"/>
    <s v="Mummy, The: Tomb of the Dragon Emperor"/>
    <d v="2008-08-01T00:00:00"/>
    <x v="6"/>
    <s v="T10"/>
    <n v="112"/>
    <s v="Relativity"/>
    <x v="2"/>
    <m/>
    <x v="0"/>
    <n v="145000000"/>
    <n v="0"/>
    <m/>
    <n v="102176165"/>
    <s v="final"/>
    <n v="7.18"/>
    <n v="0"/>
    <n v="1"/>
    <n v="0"/>
    <n v="0"/>
    <s v="China"/>
    <m/>
    <m/>
    <m/>
    <m/>
    <m/>
    <s v="Daniel, Sean; Ducsay, Bob; Jacks, James; Sommers, Stephen"/>
    <s v="Cohen, Rob"/>
    <s v="Gough, Alfred; Millar, Miles"/>
    <s v="Brabant, Vincent"/>
    <s v="Negron, Joel"/>
    <m/>
    <m/>
    <m/>
    <m/>
    <m/>
    <m/>
    <m/>
    <m/>
    <m/>
    <m/>
    <m/>
    <m/>
    <m/>
    <m/>
    <m/>
    <m/>
    <m/>
    <m/>
    <m/>
    <m/>
    <m/>
    <m/>
    <m/>
    <m/>
    <m/>
    <m/>
    <m/>
    <m/>
    <m/>
    <m/>
    <m/>
    <m/>
    <m/>
    <m/>
    <m/>
    <m/>
    <m/>
    <m/>
    <m/>
    <m/>
    <m/>
    <m/>
    <m/>
    <m/>
    <m/>
    <m/>
    <m/>
    <m/>
    <m/>
    <m/>
    <m/>
    <m/>
    <m/>
    <m/>
    <m/>
    <m/>
    <m/>
    <m/>
    <m/>
    <m/>
    <m/>
    <m/>
    <m/>
    <m/>
    <m/>
    <m/>
    <m/>
    <m/>
    <m/>
    <m/>
    <m/>
    <m/>
    <m/>
    <m/>
    <m/>
    <m/>
    <m/>
    <m/>
    <m/>
    <m/>
    <m/>
    <m/>
    <m/>
    <m/>
    <m/>
    <m/>
    <m/>
    <m/>
    <m/>
    <m/>
    <m/>
    <m/>
    <m/>
    <m/>
    <m/>
    <m/>
    <m/>
    <m/>
    <m/>
    <m/>
    <m/>
    <m/>
    <m/>
    <n v="0"/>
    <n v="0"/>
    <n v="1"/>
    <n v="0"/>
    <n v="1"/>
    <s v="1 — 9"/>
    <n v="14230664"/>
    <n v="14230664"/>
    <m/>
    <m/>
    <m/>
    <m/>
    <m/>
    <m/>
    <s v="seen in home, not being used by anyone"/>
    <m/>
    <m/>
    <m/>
    <m/>
    <m/>
    <m/>
    <m/>
    <m/>
    <m/>
    <m/>
    <m/>
    <m/>
    <m/>
    <m/>
    <m/>
    <m/>
    <n v="0"/>
    <n v="0"/>
    <n v="0"/>
    <m/>
    <m/>
    <m/>
    <m/>
    <m/>
    <m/>
    <m/>
    <m/>
    <m/>
    <m/>
    <m/>
    <m/>
    <m/>
    <m/>
    <m/>
    <m/>
    <m/>
    <m/>
    <m/>
    <m/>
    <s v="pipe"/>
    <m/>
    <m/>
    <m/>
    <m/>
    <m/>
    <m/>
    <m/>
    <m/>
    <m/>
    <m/>
    <m/>
    <s v="Neutral"/>
    <n v="2"/>
    <n v="0"/>
    <n v="0"/>
    <n v="0"/>
    <m/>
    <m/>
    <n v="0"/>
    <n v="0.28000000000000003"/>
    <n v="1"/>
    <n v="1"/>
    <n v="1"/>
    <m/>
    <m/>
  </r>
  <r>
    <n v="49494"/>
    <s v="Swing Vote"/>
    <d v="2008-08-01T00:00:00"/>
    <x v="6"/>
    <s v="T10"/>
    <n v="100"/>
    <s v="Disney"/>
    <x v="1"/>
    <m/>
    <x v="0"/>
    <n v="21000000"/>
    <n v="0"/>
    <m/>
    <n v="16284360"/>
    <s v="final"/>
    <n v="7.18"/>
    <n v="0"/>
    <n v="0"/>
    <n v="0"/>
    <n v="0"/>
    <s v="US"/>
    <s v="NM"/>
    <m/>
    <m/>
    <m/>
    <m/>
    <s v="Costner, Kevin; Dougas, Terry"/>
    <s v="Stern, Joshua Michael"/>
    <s v="Stern, Joshua Michael; Richman, Jason"/>
    <s v="Baumann, David D."/>
    <s v="McEvoy, Jeff"/>
    <m/>
    <m/>
    <m/>
    <m/>
    <m/>
    <m/>
    <m/>
    <m/>
    <m/>
    <m/>
    <m/>
    <m/>
    <m/>
    <m/>
    <m/>
    <m/>
    <m/>
    <m/>
    <m/>
    <m/>
    <m/>
    <m/>
    <m/>
    <m/>
    <m/>
    <m/>
    <m/>
    <m/>
    <m/>
    <m/>
    <m/>
    <m/>
    <m/>
    <m/>
    <m/>
    <m/>
    <m/>
    <m/>
    <m/>
    <m/>
    <m/>
    <m/>
    <m/>
    <m/>
    <m/>
    <m/>
    <m/>
    <m/>
    <m/>
    <m/>
    <m/>
    <m/>
    <m/>
    <m/>
    <m/>
    <m/>
    <m/>
    <m/>
    <m/>
    <m/>
    <m/>
    <m/>
    <m/>
    <m/>
    <m/>
    <m/>
    <m/>
    <m/>
    <m/>
    <m/>
    <m/>
    <m/>
    <m/>
    <m/>
    <m/>
    <m/>
    <m/>
    <m/>
    <m/>
    <m/>
    <m/>
    <m/>
    <m/>
    <m/>
    <m/>
    <m/>
    <m/>
    <m/>
    <m/>
    <m/>
    <m/>
    <m/>
    <m/>
    <m/>
    <m/>
    <m/>
    <m/>
    <m/>
    <m/>
    <m/>
    <m/>
    <m/>
    <m/>
    <n v="0"/>
    <n v="0"/>
    <n v="0"/>
    <n v="0"/>
    <n v="0"/>
    <n v="0"/>
    <n v="2268017"/>
    <n v="0"/>
    <m/>
    <m/>
    <m/>
    <m/>
    <m/>
    <m/>
    <m/>
    <m/>
    <m/>
    <m/>
    <m/>
    <m/>
    <m/>
    <m/>
    <m/>
    <m/>
    <m/>
    <m/>
    <m/>
    <m/>
    <m/>
    <m/>
    <m/>
    <n v="0"/>
    <n v="0"/>
    <n v="0"/>
    <m/>
    <m/>
    <m/>
    <m/>
    <m/>
    <m/>
    <m/>
    <m/>
    <m/>
    <m/>
    <m/>
    <m/>
    <m/>
    <m/>
    <m/>
    <m/>
    <m/>
    <m/>
    <m/>
    <m/>
    <m/>
    <m/>
    <m/>
    <m/>
    <m/>
    <m/>
    <m/>
    <m/>
    <m/>
    <m/>
    <m/>
    <m/>
    <m/>
    <n v="0"/>
    <n v="0"/>
    <n v="0"/>
    <n v="0"/>
    <m/>
    <m/>
    <n v="0"/>
    <n v="0"/>
    <n v="1"/>
    <n v="1"/>
    <n v="1"/>
    <m/>
    <m/>
  </r>
  <r>
    <n v="49495"/>
    <s v="Pineapple Express"/>
    <d v="2008-08-08T00:00:00"/>
    <x v="6"/>
    <s v="T10"/>
    <n v="111"/>
    <s v="Relativity"/>
    <x v="6"/>
    <m/>
    <x v="1"/>
    <n v="27000000"/>
    <n v="0"/>
    <m/>
    <n v="87341380"/>
    <s v="final"/>
    <n v="7.18"/>
    <n v="0"/>
    <n v="0"/>
    <n v="0"/>
    <n v="0"/>
    <s v="US"/>
    <s v="CA"/>
    <m/>
    <m/>
    <m/>
    <m/>
    <s v="Apatow, Judd; Robertson, Shauna"/>
    <s v="Green, David Gordon"/>
    <s v="Rogen, Seth; Goldberg, Evan"/>
    <s v="Spears, Michelle"/>
    <s v="Alpert, Craig"/>
    <m/>
    <m/>
    <m/>
    <m/>
    <m/>
    <m/>
    <m/>
    <m/>
    <m/>
    <m/>
    <m/>
    <m/>
    <m/>
    <m/>
    <m/>
    <m/>
    <m/>
    <m/>
    <m/>
    <m/>
    <m/>
    <m/>
    <m/>
    <m/>
    <m/>
    <m/>
    <m/>
    <m/>
    <m/>
    <m/>
    <m/>
    <m/>
    <m/>
    <m/>
    <m/>
    <m/>
    <m/>
    <m/>
    <m/>
    <m/>
    <m/>
    <m/>
    <m/>
    <m/>
    <m/>
    <m/>
    <m/>
    <m/>
    <m/>
    <m/>
    <m/>
    <m/>
    <m/>
    <m/>
    <m/>
    <m/>
    <m/>
    <m/>
    <m/>
    <m/>
    <m/>
    <m/>
    <m/>
    <m/>
    <m/>
    <m/>
    <m/>
    <m/>
    <m/>
    <m/>
    <m/>
    <m/>
    <m/>
    <m/>
    <m/>
    <m/>
    <m/>
    <m/>
    <m/>
    <m/>
    <m/>
    <m/>
    <m/>
    <m/>
    <m/>
    <m/>
    <m/>
    <m/>
    <m/>
    <m/>
    <m/>
    <m/>
    <m/>
    <m/>
    <m/>
    <m/>
    <m/>
    <m/>
    <m/>
    <m/>
    <m/>
    <m/>
    <m/>
    <n v="0"/>
    <n v="0"/>
    <n v="0"/>
    <n v="0"/>
    <n v="0"/>
    <n v="0"/>
    <n v="12164538"/>
    <n v="0"/>
    <m/>
    <m/>
    <m/>
    <m/>
    <m/>
    <m/>
    <m/>
    <m/>
    <m/>
    <m/>
    <m/>
    <m/>
    <m/>
    <m/>
    <m/>
    <m/>
    <m/>
    <m/>
    <m/>
    <m/>
    <m/>
    <m/>
    <m/>
    <n v="0"/>
    <n v="0"/>
    <n v="0"/>
    <m/>
    <m/>
    <m/>
    <m/>
    <m/>
    <m/>
    <m/>
    <m/>
    <m/>
    <m/>
    <m/>
    <m/>
    <m/>
    <m/>
    <m/>
    <m/>
    <m/>
    <m/>
    <m/>
    <m/>
    <m/>
    <m/>
    <m/>
    <m/>
    <m/>
    <m/>
    <m/>
    <m/>
    <m/>
    <m/>
    <m/>
    <m/>
    <m/>
    <n v="0"/>
    <n v="0"/>
    <n v="0"/>
    <n v="0"/>
    <m/>
    <m/>
    <n v="0"/>
    <n v="0"/>
    <n v="1"/>
    <n v="1"/>
    <n v="1"/>
    <m/>
    <m/>
  </r>
  <r>
    <n v="49496"/>
    <s v="Sisterhood of the Traveling Pants 2, The"/>
    <d v="2008-08-08T00:00:00"/>
    <x v="6"/>
    <s v="T10"/>
    <n v="117"/>
    <s v="Alcon"/>
    <x v="4"/>
    <m/>
    <x v="0"/>
    <n v="27000000"/>
    <n v="0"/>
    <m/>
    <n v="44087387"/>
    <s v="final"/>
    <n v="7.18"/>
    <n v="0"/>
    <n v="0"/>
    <n v="0"/>
    <n v="0"/>
    <s v="US"/>
    <s v="CT"/>
    <m/>
    <m/>
    <m/>
    <m/>
    <s v="Chase, Debra Martin; Davis, Kira; Di Novi, Denise; Johnson, Broderick"/>
    <s v="Hamri, Sanaa"/>
    <s v="Chandler, Elizabeth"/>
    <s v="Allen, David H."/>
    <s v="Kent, Melissa"/>
    <m/>
    <m/>
    <m/>
    <m/>
    <m/>
    <m/>
    <m/>
    <m/>
    <m/>
    <m/>
    <m/>
    <m/>
    <m/>
    <m/>
    <m/>
    <m/>
    <m/>
    <m/>
    <m/>
    <m/>
    <m/>
    <m/>
    <m/>
    <m/>
    <m/>
    <m/>
    <m/>
    <m/>
    <m/>
    <m/>
    <m/>
    <m/>
    <m/>
    <m/>
    <m/>
    <m/>
    <m/>
    <m/>
    <m/>
    <m/>
    <m/>
    <m/>
    <m/>
    <m/>
    <m/>
    <m/>
    <m/>
    <m/>
    <m/>
    <m/>
    <m/>
    <m/>
    <m/>
    <m/>
    <m/>
    <m/>
    <m/>
    <m/>
    <m/>
    <m/>
    <m/>
    <m/>
    <m/>
    <m/>
    <m/>
    <m/>
    <m/>
    <m/>
    <m/>
    <m/>
    <m/>
    <m/>
    <m/>
    <m/>
    <m/>
    <m/>
    <m/>
    <m/>
    <m/>
    <m/>
    <m/>
    <m/>
    <m/>
    <m/>
    <m/>
    <m/>
    <m/>
    <m/>
    <m/>
    <m/>
    <m/>
    <m/>
    <m/>
    <m/>
    <m/>
    <m/>
    <m/>
    <m/>
    <m/>
    <m/>
    <m/>
    <m/>
    <m/>
    <n v="0"/>
    <n v="0"/>
    <n v="0"/>
    <n v="0"/>
    <n v="0"/>
    <n v="0"/>
    <n v="6140305"/>
    <n v="0"/>
    <m/>
    <m/>
    <m/>
    <m/>
    <m/>
    <m/>
    <m/>
    <m/>
    <m/>
    <m/>
    <m/>
    <m/>
    <m/>
    <m/>
    <m/>
    <m/>
    <m/>
    <m/>
    <m/>
    <m/>
    <m/>
    <m/>
    <m/>
    <n v="0"/>
    <n v="0"/>
    <n v="0"/>
    <m/>
    <m/>
    <m/>
    <m/>
    <m/>
    <m/>
    <m/>
    <m/>
    <m/>
    <m/>
    <m/>
    <m/>
    <m/>
    <m/>
    <m/>
    <m/>
    <m/>
    <m/>
    <m/>
    <m/>
    <m/>
    <m/>
    <m/>
    <m/>
    <m/>
    <m/>
    <m/>
    <m/>
    <m/>
    <m/>
    <m/>
    <m/>
    <m/>
    <n v="0"/>
    <n v="0"/>
    <n v="0"/>
    <n v="0"/>
    <m/>
    <m/>
    <n v="0"/>
    <n v="0"/>
    <n v="1"/>
    <n v="1"/>
    <n v="1"/>
    <m/>
    <m/>
  </r>
  <r>
    <n v="49497"/>
    <s v="Tropic Thunder"/>
    <d v="2008-08-15T00:00:00"/>
    <x v="6"/>
    <s v="T10"/>
    <n v="107"/>
    <s v="DreamWorks"/>
    <x v="3"/>
    <m/>
    <x v="1"/>
    <n v="92000000"/>
    <n v="0"/>
    <m/>
    <n v="110416702"/>
    <s v="final"/>
    <n v="7.18"/>
    <n v="0"/>
    <n v="1"/>
    <n v="0"/>
    <n v="0"/>
    <s v="US"/>
    <s v="CA"/>
    <m/>
    <m/>
    <m/>
    <m/>
    <s v="Cornfeld, Stuart; McLeod, Eric; Stiller, Ben"/>
    <s v="Stiller, Ben"/>
    <s v="Stiller, Ben; Theroux, Justin; Cohen, Etan"/>
    <s v="Knight II, Bruce C."/>
    <s v="Hayden, Greg"/>
    <s v="Downey, Jr., Robert"/>
    <s v="star"/>
    <s v="Cigarette"/>
    <s v="30+"/>
    <s v="Male"/>
    <s v="Caucasian"/>
    <m/>
    <s v="Good guy"/>
    <s v="Nolte, Nick"/>
    <s v="credited non-star"/>
    <s v="Cigar"/>
    <s v="30+"/>
    <s v="Male"/>
    <s v="Caucasian"/>
    <m/>
    <m/>
    <s v="Jackson, Brandon"/>
    <s v="credited non-star"/>
    <s v="Cigarette"/>
    <s v="20-30"/>
    <s v="Male"/>
    <s v="African American"/>
    <m/>
    <s v="Good guy"/>
    <s v="Cruise, Tom"/>
    <s v="credited non-star"/>
    <s v="Cigar"/>
    <s v="30+"/>
    <s v="Male"/>
    <s v="Caucasian"/>
    <m/>
    <s v="Bad guy"/>
    <s v="Soo Hoo, Brandon"/>
    <s v="credited non-star"/>
    <s v="Cigar"/>
    <s v="Child"/>
    <s v="Male"/>
    <s v="Asian"/>
    <m/>
    <s v="Bad guy"/>
    <s v="Non-IMDb, Extra"/>
    <s v="extra"/>
    <s v="Cigarette"/>
    <s v="30+"/>
    <s v="Male"/>
    <s v="Asian"/>
    <m/>
    <s v="Bad guy"/>
    <s v="Non-IMDb, Extra"/>
    <s v="extra"/>
    <s v="Cigarette"/>
    <s v="20-30"/>
    <s v="Male"/>
    <s v="Asian"/>
    <m/>
    <s v="Bad guy"/>
    <s v="Stiller, Ben"/>
    <s v="star"/>
    <s v="Cigarette"/>
    <s v="30+"/>
    <s v="Male"/>
    <s v="Caucasian"/>
    <m/>
    <m/>
    <m/>
    <m/>
    <m/>
    <m/>
    <m/>
    <m/>
    <m/>
    <m/>
    <m/>
    <m/>
    <m/>
    <m/>
    <m/>
    <m/>
    <m/>
    <m/>
    <m/>
    <m/>
    <m/>
    <m/>
    <m/>
    <m/>
    <m/>
    <m/>
    <m/>
    <s v="Marlboro"/>
    <s v="Marlboro"/>
    <s v="Stiller, Ben"/>
    <s v="Cigarette pack/smokeless container"/>
    <m/>
    <m/>
    <m/>
    <m/>
    <m/>
    <m/>
    <m/>
    <m/>
    <m/>
    <m/>
    <n v="47"/>
    <n v="25"/>
    <n v="0"/>
    <n v="0"/>
    <n v="72"/>
    <s v="50+"/>
    <n v="15378371"/>
    <n v="1107242712"/>
    <s v="Medical facility"/>
    <s v="Outdoors"/>
    <m/>
    <m/>
    <m/>
    <m/>
    <s v="on set during interview"/>
    <s v="camp, beach, field"/>
    <s v="Non-smoking adult"/>
    <s v="Child"/>
    <s v="Designated non-smoking area"/>
    <s v="Outside of US"/>
    <m/>
    <m/>
    <m/>
    <m/>
    <m/>
    <m/>
    <m/>
    <m/>
    <m/>
    <m/>
    <m/>
    <n v="2"/>
    <n v="4"/>
    <n v="2"/>
    <m/>
    <m/>
    <m/>
    <m/>
    <m/>
    <m/>
    <m/>
    <m/>
    <m/>
    <m/>
    <m/>
    <m/>
    <m/>
    <m/>
    <m/>
    <m/>
    <m/>
    <m/>
    <s v="cigarette; cigar"/>
    <m/>
    <s v="cigar"/>
    <s v="cigarette"/>
    <m/>
    <m/>
    <m/>
    <m/>
    <m/>
    <m/>
    <m/>
    <m/>
    <m/>
    <m/>
    <s v="Pro"/>
    <n v="6"/>
    <n v="6"/>
    <n v="6"/>
    <n v="2"/>
    <s v="Specific brand, tobacco use by person under 18, tobacco use around child, tobacco use in designated non-smoking area"/>
    <s v="minor; use near child/pregnant/ill person; use in non-smoking area; specific brand depiction"/>
    <n v="0"/>
    <n v="2.86"/>
    <n v="6"/>
    <n v="1"/>
    <n v="1"/>
    <m/>
    <m/>
  </r>
  <r>
    <n v="49498"/>
    <s v="Star Wars: The Clone Wars"/>
    <d v="2008-08-15T00:00:00"/>
    <x v="6"/>
    <s v="T10"/>
    <n v="98"/>
    <s v="Lucasfilm Anim"/>
    <x v="1"/>
    <m/>
    <x v="2"/>
    <n v="8500000"/>
    <n v="1"/>
    <s v="momentary smoking"/>
    <n v="35154336"/>
    <s v="final"/>
    <n v="7.18"/>
    <n v="0"/>
    <n v="1"/>
    <n v="0"/>
    <n v="0"/>
    <s v="Taiwan"/>
    <m/>
    <m/>
    <m/>
    <m/>
    <m/>
    <s v="Lucas, George"/>
    <s v="Filoni, Dave"/>
    <s v="Gilroy, Henry; Melching, Steven; Murphy, Scott"/>
    <m/>
    <s v="Tucker, Jason"/>
    <s v="Burton, Corey"/>
    <s v="credited non-star"/>
    <s v="Pipe"/>
    <s v="30+"/>
    <s v="Male"/>
    <s v="Other"/>
    <s v="Unidentified"/>
    <s v="Bad guy"/>
    <m/>
    <m/>
    <m/>
    <m/>
    <m/>
    <m/>
    <m/>
    <m/>
    <m/>
    <m/>
    <m/>
    <m/>
    <m/>
    <m/>
    <m/>
    <m/>
    <m/>
    <m/>
    <m/>
    <m/>
    <m/>
    <m/>
    <m/>
    <m/>
    <m/>
    <m/>
    <m/>
    <m/>
    <m/>
    <m/>
    <m/>
    <m/>
    <m/>
    <m/>
    <m/>
    <m/>
    <m/>
    <m/>
    <m/>
    <m/>
    <m/>
    <m/>
    <m/>
    <m/>
    <m/>
    <m/>
    <m/>
    <m/>
    <m/>
    <m/>
    <m/>
    <m/>
    <m/>
    <m/>
    <m/>
    <m/>
    <m/>
    <m/>
    <m/>
    <m/>
    <m/>
    <m/>
    <m/>
    <m/>
    <m/>
    <m/>
    <m/>
    <m/>
    <m/>
    <m/>
    <m/>
    <m/>
    <m/>
    <m/>
    <m/>
    <m/>
    <m/>
    <m/>
    <m/>
    <m/>
    <m/>
    <m/>
    <m/>
    <m/>
    <m/>
    <m/>
    <m/>
    <m/>
    <m/>
    <m/>
    <m/>
    <m/>
    <m/>
    <m/>
    <m/>
    <n v="0"/>
    <n v="0"/>
    <n v="19"/>
    <n v="0"/>
    <n v="19"/>
    <s v="10 — 29"/>
    <n v="4896147"/>
    <n v="93026793"/>
    <s v="Bar/nightclub"/>
    <m/>
    <m/>
    <m/>
    <m/>
    <m/>
    <m/>
    <m/>
    <s v="Non-smoking adult"/>
    <m/>
    <m/>
    <s v="Outside of US"/>
    <m/>
    <m/>
    <m/>
    <m/>
    <m/>
    <m/>
    <m/>
    <m/>
    <m/>
    <m/>
    <m/>
    <n v="0"/>
    <n v="1"/>
    <n v="0"/>
    <m/>
    <m/>
    <m/>
    <m/>
    <m/>
    <m/>
    <m/>
    <m/>
    <m/>
    <m/>
    <m/>
    <m/>
    <m/>
    <m/>
    <m/>
    <m/>
    <m/>
    <m/>
    <m/>
    <m/>
    <s v="pipe"/>
    <m/>
    <m/>
    <m/>
    <m/>
    <m/>
    <m/>
    <s v="pipe"/>
    <m/>
    <m/>
    <m/>
    <m/>
    <s v="Pro"/>
    <n v="4"/>
    <n v="6"/>
    <n v="4"/>
    <n v="3"/>
    <m/>
    <m/>
    <n v="0"/>
    <n v="2.42"/>
    <n v="3"/>
    <n v="1"/>
    <n v="1"/>
    <m/>
    <s v="Pipe was a hookah-type pipe."/>
  </r>
  <r>
    <n v="49499"/>
    <s v="Mirrors"/>
    <d v="2008-08-15T00:00:00"/>
    <x v="6"/>
    <s v="T10"/>
    <n v="110"/>
    <s v="Regency"/>
    <x v="5"/>
    <m/>
    <x v="1"/>
    <n v="35000000"/>
    <n v="0"/>
    <m/>
    <n v="30691439"/>
    <s v="final"/>
    <n v="7.18"/>
    <n v="0"/>
    <n v="0"/>
    <n v="0"/>
    <n v="0"/>
    <s v="Romania"/>
    <m/>
    <m/>
    <m/>
    <m/>
    <m/>
    <s v="Aja, Alexandre; Levasseur, Grégory; Milchan, Alexandra"/>
    <s v="Aja, Alexandre"/>
    <s v="Aja, Alexandre; Levasseur, Grégory"/>
    <s v="Fruin, Mark"/>
    <m/>
    <m/>
    <m/>
    <m/>
    <m/>
    <m/>
    <m/>
    <m/>
    <m/>
    <m/>
    <m/>
    <m/>
    <m/>
    <m/>
    <m/>
    <m/>
    <m/>
    <m/>
    <m/>
    <m/>
    <m/>
    <m/>
    <m/>
    <m/>
    <m/>
    <m/>
    <m/>
    <m/>
    <m/>
    <m/>
    <m/>
    <m/>
    <m/>
    <m/>
    <m/>
    <m/>
    <m/>
    <m/>
    <m/>
    <m/>
    <m/>
    <m/>
    <m/>
    <m/>
    <m/>
    <m/>
    <m/>
    <m/>
    <m/>
    <m/>
    <m/>
    <m/>
    <m/>
    <m/>
    <m/>
    <m/>
    <m/>
    <m/>
    <m/>
    <m/>
    <m/>
    <m/>
    <m/>
    <m/>
    <m/>
    <m/>
    <m/>
    <m/>
    <m/>
    <m/>
    <m/>
    <m/>
    <m/>
    <m/>
    <m/>
    <m/>
    <m/>
    <m/>
    <m/>
    <m/>
    <m/>
    <m/>
    <m/>
    <m/>
    <m/>
    <m/>
    <m/>
    <m/>
    <m/>
    <m/>
    <m/>
    <m/>
    <m/>
    <m/>
    <m/>
    <m/>
    <m/>
    <m/>
    <m/>
    <m/>
    <m/>
    <m/>
    <m/>
    <m/>
    <n v="0"/>
    <n v="0"/>
    <n v="0"/>
    <n v="0"/>
    <n v="0"/>
    <n v="0"/>
    <n v="4274574"/>
    <n v="0"/>
    <m/>
    <m/>
    <m/>
    <m/>
    <m/>
    <m/>
    <m/>
    <m/>
    <m/>
    <m/>
    <m/>
    <m/>
    <m/>
    <m/>
    <m/>
    <m/>
    <m/>
    <m/>
    <m/>
    <m/>
    <m/>
    <m/>
    <m/>
    <n v="0"/>
    <n v="0"/>
    <n v="0"/>
    <m/>
    <m/>
    <m/>
    <m/>
    <m/>
    <m/>
    <m/>
    <m/>
    <m/>
    <m/>
    <m/>
    <m/>
    <m/>
    <m/>
    <m/>
    <m/>
    <m/>
    <m/>
    <m/>
    <m/>
    <m/>
    <m/>
    <m/>
    <m/>
    <m/>
    <m/>
    <m/>
    <m/>
    <m/>
    <m/>
    <m/>
    <m/>
    <m/>
    <n v="0"/>
    <n v="0"/>
    <n v="0"/>
    <n v="0"/>
    <m/>
    <m/>
    <n v="0"/>
    <n v="0"/>
    <n v="1"/>
    <n v="1"/>
    <n v="1"/>
    <m/>
    <m/>
  </r>
  <r>
    <n v="49500"/>
    <s v="Vicky Cristina Barcelona"/>
    <d v="2008-08-15T00:00:00"/>
    <x v="6"/>
    <s v="T10"/>
    <n v="96"/>
    <s v="Weinstein"/>
    <x v="0"/>
    <s v="Weinstein"/>
    <x v="0"/>
    <n v="15500000"/>
    <n v="1"/>
    <s v="smoking"/>
    <n v="23213577"/>
    <s v="final"/>
    <n v="7.18"/>
    <n v="0"/>
    <n v="1"/>
    <n v="0"/>
    <n v="0"/>
    <s v="Spain"/>
    <m/>
    <m/>
    <m/>
    <m/>
    <m/>
    <s v="Aronson, Letty"/>
    <s v="Allen, Woody"/>
    <m/>
    <m/>
    <s v="Lepselter, Alisa"/>
    <s v="Bardem, Javier"/>
    <s v="star"/>
    <s v="Cigarette"/>
    <s v="30+"/>
    <s v="Male"/>
    <s v="Hispanic"/>
    <m/>
    <m/>
    <s v="Cruz, Penelope"/>
    <s v="star"/>
    <s v="Cigarette"/>
    <s v="30+"/>
    <s v="Female"/>
    <s v="Hispanic"/>
    <m/>
    <m/>
    <s v="Non-IMDb, Extra"/>
    <s v="extra"/>
    <s v="Cigarette"/>
    <m/>
    <s v="Female"/>
    <s v="African American"/>
    <m/>
    <m/>
    <s v="Non-IMDb, Extra"/>
    <s v="extra"/>
    <s v="Cigarette"/>
    <m/>
    <s v="Female"/>
    <s v="Hispanic"/>
    <m/>
    <m/>
    <s v="Non-IMDb, Extra"/>
    <s v="extra"/>
    <s v="Cigarette"/>
    <m/>
    <s v="Female"/>
    <s v="Hispanic"/>
    <m/>
    <m/>
    <s v="Non-IMDb, Extra"/>
    <s v="extra"/>
    <s v="Cigarette"/>
    <s v="30+"/>
    <s v="Male"/>
    <s v="African American"/>
    <m/>
    <m/>
    <s v="Non-IMDb, Extra"/>
    <s v="extra"/>
    <s v="Cigarette"/>
    <s v="20-30"/>
    <s v="Male"/>
    <s v="Caucasian"/>
    <m/>
    <m/>
    <m/>
    <m/>
    <m/>
    <m/>
    <m/>
    <m/>
    <m/>
    <m/>
    <m/>
    <m/>
    <m/>
    <m/>
    <m/>
    <m/>
    <m/>
    <m/>
    <m/>
    <m/>
    <m/>
    <m/>
    <m/>
    <m/>
    <m/>
    <m/>
    <m/>
    <m/>
    <m/>
    <m/>
    <m/>
    <m/>
    <m/>
    <m/>
    <m/>
    <m/>
    <m/>
    <m/>
    <m/>
    <m/>
    <m/>
    <m/>
    <m/>
    <m/>
    <m/>
    <m/>
    <m/>
    <m/>
    <m/>
    <n v="53"/>
    <n v="0"/>
    <n v="0"/>
    <n v="0"/>
    <n v="53"/>
    <s v="50+"/>
    <n v="3233089"/>
    <n v="171353717"/>
    <s v="Bar/nightclub"/>
    <s v="Outdoors"/>
    <m/>
    <m/>
    <m/>
    <m/>
    <m/>
    <s v="outside house, street, outdoor party"/>
    <s v="Non-smoking adult"/>
    <m/>
    <m/>
    <s v="Outside of US"/>
    <m/>
    <m/>
    <m/>
    <m/>
    <m/>
    <m/>
    <m/>
    <m/>
    <m/>
    <m/>
    <m/>
    <n v="2"/>
    <n v="0"/>
    <n v="5"/>
    <s v="No smoking sign"/>
    <m/>
    <m/>
    <m/>
    <m/>
    <m/>
    <m/>
    <m/>
    <m/>
    <m/>
    <m/>
    <m/>
    <m/>
    <m/>
    <m/>
    <m/>
    <m/>
    <s v="cigarette"/>
    <m/>
    <m/>
    <m/>
    <s v="cigarette"/>
    <m/>
    <m/>
    <s v="cigarette"/>
    <m/>
    <s v="cigarette"/>
    <m/>
    <m/>
    <m/>
    <m/>
    <m/>
    <s v="Pro"/>
    <n v="6"/>
    <n v="6"/>
    <n v="6"/>
    <n v="2"/>
    <m/>
    <m/>
    <n v="0"/>
    <n v="2.85"/>
    <n v="4"/>
    <n v="1"/>
    <n v="1"/>
    <m/>
    <m/>
  </r>
  <r>
    <n v="49501"/>
    <s v="House Bunny, The"/>
    <d v="2008-08-22T00:00:00"/>
    <x v="6"/>
    <s v="T10"/>
    <n v="97"/>
    <s v="Relativity"/>
    <x v="6"/>
    <m/>
    <x v="0"/>
    <n v="25000000"/>
    <n v="0"/>
    <m/>
    <n v="48237389"/>
    <s v="final"/>
    <n v="7.18"/>
    <n v="0"/>
    <n v="0"/>
    <n v="0"/>
    <n v="0"/>
    <s v="US"/>
    <s v="CA"/>
    <m/>
    <m/>
    <m/>
    <m/>
    <s v="Covert, Allen; Sandler, Adam; Giarraputo, Jack; Parry, Heather"/>
    <s v="Wolf, Fred"/>
    <s v="Lutz, Karen McCullah; Smith, Kirsten"/>
    <s v="Brehme, Max E."/>
    <s v="Chiate, Debra"/>
    <m/>
    <m/>
    <m/>
    <m/>
    <m/>
    <m/>
    <m/>
    <m/>
    <m/>
    <m/>
    <m/>
    <m/>
    <m/>
    <m/>
    <m/>
    <m/>
    <m/>
    <m/>
    <m/>
    <m/>
    <m/>
    <m/>
    <m/>
    <m/>
    <m/>
    <m/>
    <m/>
    <m/>
    <m/>
    <m/>
    <m/>
    <m/>
    <m/>
    <m/>
    <m/>
    <m/>
    <m/>
    <m/>
    <m/>
    <m/>
    <m/>
    <m/>
    <m/>
    <m/>
    <m/>
    <m/>
    <m/>
    <m/>
    <m/>
    <m/>
    <m/>
    <m/>
    <m/>
    <m/>
    <m/>
    <m/>
    <m/>
    <m/>
    <m/>
    <m/>
    <m/>
    <m/>
    <m/>
    <m/>
    <m/>
    <m/>
    <m/>
    <m/>
    <m/>
    <m/>
    <m/>
    <m/>
    <m/>
    <m/>
    <m/>
    <m/>
    <m/>
    <m/>
    <m/>
    <m/>
    <m/>
    <m/>
    <m/>
    <m/>
    <m/>
    <m/>
    <m/>
    <m/>
    <m/>
    <m/>
    <m/>
    <m/>
    <m/>
    <m/>
    <m/>
    <m/>
    <m/>
    <m/>
    <m/>
    <m/>
    <m/>
    <m/>
    <m/>
    <n v="0"/>
    <n v="0"/>
    <n v="0"/>
    <n v="0"/>
    <n v="0"/>
    <n v="0"/>
    <n v="6718299"/>
    <n v="0"/>
    <m/>
    <m/>
    <m/>
    <m/>
    <m/>
    <m/>
    <m/>
    <m/>
    <m/>
    <m/>
    <m/>
    <m/>
    <m/>
    <m/>
    <m/>
    <m/>
    <m/>
    <m/>
    <m/>
    <m/>
    <m/>
    <m/>
    <m/>
    <n v="0"/>
    <n v="0"/>
    <n v="0"/>
    <m/>
    <m/>
    <m/>
    <m/>
    <m/>
    <m/>
    <m/>
    <m/>
    <m/>
    <m/>
    <m/>
    <m/>
    <m/>
    <m/>
    <m/>
    <m/>
    <m/>
    <m/>
    <m/>
    <m/>
    <m/>
    <m/>
    <m/>
    <m/>
    <m/>
    <m/>
    <m/>
    <m/>
    <m/>
    <m/>
    <m/>
    <m/>
    <m/>
    <n v="0"/>
    <n v="0"/>
    <n v="0"/>
    <n v="0"/>
    <m/>
    <m/>
    <n v="0"/>
    <n v="0"/>
    <n v="1"/>
    <n v="1"/>
    <n v="1"/>
    <m/>
    <s v="Carrie Mae asks &quot;What do I do with my chew?&quot; when referencing kissing a boy."/>
  </r>
  <r>
    <n v="49502"/>
    <s v="Death Race"/>
    <d v="2008-08-22T00:00:00"/>
    <x v="6"/>
    <s v="T10"/>
    <n v="89"/>
    <s v="Relativity"/>
    <x v="2"/>
    <m/>
    <x v="1"/>
    <n v="45000000"/>
    <n v="0"/>
    <m/>
    <n v="36064910"/>
    <s v="final"/>
    <n v="7.18"/>
    <n v="0"/>
    <n v="1"/>
    <n v="0"/>
    <n v="0"/>
    <s v="CAN"/>
    <m/>
    <s v="QC"/>
    <m/>
    <m/>
    <m/>
    <s v="Anderson, Paul W.S.; Corman, Roger; Cruise, Tom"/>
    <s v="Anderson, Paul W.S."/>
    <s v="Anderson, Paul W.S."/>
    <s v="Swain, Grant"/>
    <s v="Howie, Niven"/>
    <s v="Gibson, Tyrese"/>
    <s v="star"/>
    <s v="Cigarette"/>
    <s v="20-30"/>
    <s v="Male"/>
    <s v="African American"/>
    <m/>
    <m/>
    <s v="Vargas, Jacob"/>
    <s v="credited non-star"/>
    <s v="Cigarette"/>
    <s v="30+"/>
    <s v="Male"/>
    <s v="Hispanic"/>
    <m/>
    <m/>
    <s v="Gibson, Tyrese"/>
    <s v="star"/>
    <s v="Cigar"/>
    <s v="20-30"/>
    <s v="Male"/>
    <s v="African American"/>
    <m/>
    <m/>
    <m/>
    <m/>
    <m/>
    <m/>
    <m/>
    <m/>
    <m/>
    <m/>
    <m/>
    <m/>
    <m/>
    <m/>
    <m/>
    <m/>
    <m/>
    <m/>
    <m/>
    <m/>
    <m/>
    <m/>
    <m/>
    <m/>
    <m/>
    <m/>
    <m/>
    <m/>
    <m/>
    <m/>
    <m/>
    <m/>
    <m/>
    <m/>
    <m/>
    <m/>
    <m/>
    <m/>
    <m/>
    <m/>
    <m/>
    <m/>
    <m/>
    <m/>
    <m/>
    <m/>
    <m/>
    <m/>
    <m/>
    <m/>
    <m/>
    <m/>
    <m/>
    <m/>
    <m/>
    <m/>
    <m/>
    <m/>
    <m/>
    <m/>
    <m/>
    <m/>
    <m/>
    <m/>
    <m/>
    <m/>
    <m/>
    <m/>
    <m/>
    <m/>
    <m/>
    <m/>
    <m/>
    <m/>
    <m/>
    <m/>
    <m/>
    <m/>
    <m/>
    <m/>
    <m/>
    <n v="85"/>
    <n v="4"/>
    <n v="0"/>
    <n v="0"/>
    <n v="89"/>
    <s v="50+"/>
    <n v="5022968"/>
    <n v="447044152"/>
    <s v="Vehicle"/>
    <s v="Outdoors"/>
    <m/>
    <m/>
    <m/>
    <m/>
    <m/>
    <s v="prison yard, junk yard"/>
    <s v="Non-smoking adult"/>
    <s v="Child"/>
    <m/>
    <s v="Elsewhere in US"/>
    <m/>
    <m/>
    <s v="Outside of US"/>
    <m/>
    <s v="Outside of US"/>
    <m/>
    <m/>
    <m/>
    <m/>
    <m/>
    <m/>
    <n v="2"/>
    <n v="1"/>
    <n v="0"/>
    <m/>
    <m/>
    <m/>
    <m/>
    <m/>
    <m/>
    <m/>
    <m/>
    <m/>
    <m/>
    <m/>
    <m/>
    <m/>
    <m/>
    <m/>
    <m/>
    <m/>
    <s v="cigarette"/>
    <m/>
    <s v="cigarette; cigar"/>
    <m/>
    <s v="cigarette; cigar"/>
    <m/>
    <s v="cigarette"/>
    <m/>
    <m/>
    <m/>
    <m/>
    <m/>
    <m/>
    <m/>
    <m/>
    <s v="Pro"/>
    <n v="6"/>
    <n v="6"/>
    <n v="6"/>
    <n v="2"/>
    <s v="Tobacco use around child"/>
    <s v="use near child/pregnant/ill person"/>
    <n v="0"/>
    <n v="2.85"/>
    <n v="6"/>
    <n v="1"/>
    <n v="1"/>
    <m/>
    <m/>
  </r>
  <r>
    <n v="49503"/>
    <s v="Longshots, The"/>
    <d v="2008-08-22T00:00:00"/>
    <x v="6"/>
    <s v="T10"/>
    <n v="94"/>
    <s v="Cube"/>
    <x v="0"/>
    <s v="MGM"/>
    <x v="2"/>
    <n v="23000000"/>
    <n v="0"/>
    <m/>
    <n v="11508423"/>
    <s v="final"/>
    <n v="7.18"/>
    <n v="0"/>
    <n v="0"/>
    <n v="0"/>
    <n v="0"/>
    <s v="US"/>
    <s v="LA"/>
    <m/>
    <m/>
    <m/>
    <m/>
    <s v="Alvarez, Matt; Santora, Nick"/>
    <s v="Durst, Fred"/>
    <s v="Santora, Nick"/>
    <s v="Brunot, John"/>
    <s v="Wolf, Jeffrey"/>
    <m/>
    <m/>
    <m/>
    <m/>
    <m/>
    <m/>
    <m/>
    <m/>
    <m/>
    <m/>
    <m/>
    <m/>
    <m/>
    <m/>
    <m/>
    <m/>
    <m/>
    <m/>
    <m/>
    <m/>
    <m/>
    <m/>
    <m/>
    <m/>
    <m/>
    <m/>
    <m/>
    <m/>
    <m/>
    <m/>
    <m/>
    <m/>
    <m/>
    <m/>
    <m/>
    <m/>
    <m/>
    <m/>
    <m/>
    <m/>
    <m/>
    <m/>
    <m/>
    <m/>
    <m/>
    <m/>
    <m/>
    <m/>
    <m/>
    <m/>
    <m/>
    <m/>
    <m/>
    <m/>
    <m/>
    <m/>
    <m/>
    <m/>
    <m/>
    <m/>
    <m/>
    <m/>
    <m/>
    <m/>
    <m/>
    <m/>
    <m/>
    <m/>
    <m/>
    <m/>
    <m/>
    <m/>
    <m/>
    <m/>
    <m/>
    <m/>
    <m/>
    <m/>
    <m/>
    <m/>
    <m/>
    <m/>
    <m/>
    <m/>
    <m/>
    <m/>
    <m/>
    <m/>
    <m/>
    <m/>
    <m/>
    <m/>
    <m/>
    <m/>
    <m/>
    <m/>
    <m/>
    <m/>
    <m/>
    <m/>
    <m/>
    <m/>
    <m/>
    <n v="0"/>
    <n v="0"/>
    <n v="0"/>
    <n v="0"/>
    <n v="0"/>
    <n v="0"/>
    <n v="1602844"/>
    <n v="0"/>
    <m/>
    <m/>
    <m/>
    <m/>
    <m/>
    <m/>
    <m/>
    <m/>
    <m/>
    <m/>
    <m/>
    <m/>
    <m/>
    <m/>
    <m/>
    <m/>
    <m/>
    <m/>
    <m/>
    <m/>
    <m/>
    <m/>
    <m/>
    <n v="0"/>
    <n v="0"/>
    <n v="0"/>
    <m/>
    <m/>
    <m/>
    <m/>
    <m/>
    <m/>
    <m/>
    <m/>
    <m/>
    <m/>
    <m/>
    <m/>
    <m/>
    <m/>
    <m/>
    <m/>
    <m/>
    <m/>
    <m/>
    <m/>
    <m/>
    <m/>
    <m/>
    <m/>
    <m/>
    <m/>
    <m/>
    <m/>
    <m/>
    <m/>
    <m/>
    <m/>
    <m/>
    <n v="0"/>
    <n v="0"/>
    <n v="0"/>
    <n v="0"/>
    <m/>
    <m/>
    <n v="0"/>
    <n v="0"/>
    <n v="1"/>
    <n v="1"/>
    <n v="1"/>
    <m/>
    <m/>
  </r>
  <r>
    <n v="49504"/>
    <s v="Disaster Movie"/>
    <d v="2008-08-29T00:00:00"/>
    <x v="6"/>
    <s v="T10"/>
    <n v="90"/>
    <s v="Grosvenor Park"/>
    <x v="0"/>
    <s v="Lionsgate"/>
    <x v="0"/>
    <n v="25000000"/>
    <n v="0"/>
    <m/>
    <n v="14174654"/>
    <s v="final"/>
    <n v="7.18"/>
    <n v="0"/>
    <n v="1"/>
    <n v="0"/>
    <n v="0"/>
    <s v="US"/>
    <s v="LA"/>
    <m/>
    <m/>
    <m/>
    <m/>
    <s v="Seltzer, Aaron; Friedberg, Jason; Safran, Peter"/>
    <s v="Friedberg, Jason"/>
    <s v="Friedberg, Jason; Seltzer, Aaron"/>
    <m/>
    <s v="Prior, Peck"/>
    <s v="Flanagan, Crista"/>
    <s v="credited non-star"/>
    <s v="Pipe"/>
    <s v="Teen"/>
    <s v="Female"/>
    <s v="Caucasian"/>
    <m/>
    <m/>
    <s v="Barinholtz, Ike"/>
    <s v="credited non-star"/>
    <s v="Cigar"/>
    <s v="30+"/>
    <s v="Male"/>
    <s v="Caucasian"/>
    <m/>
    <m/>
    <m/>
    <m/>
    <m/>
    <m/>
    <m/>
    <m/>
    <m/>
    <m/>
    <m/>
    <m/>
    <m/>
    <m/>
    <m/>
    <m/>
    <m/>
    <m/>
    <m/>
    <m/>
    <m/>
    <m/>
    <m/>
    <m/>
    <m/>
    <m/>
    <m/>
    <m/>
    <m/>
    <m/>
    <m/>
    <m/>
    <m/>
    <m/>
    <m/>
    <m/>
    <m/>
    <m/>
    <m/>
    <m/>
    <m/>
    <m/>
    <m/>
    <m/>
    <m/>
    <m/>
    <m/>
    <m/>
    <m/>
    <m/>
    <m/>
    <m/>
    <m/>
    <m/>
    <m/>
    <m/>
    <m/>
    <m/>
    <m/>
    <m/>
    <m/>
    <m/>
    <m/>
    <m/>
    <m/>
    <m/>
    <m/>
    <m/>
    <m/>
    <m/>
    <m/>
    <m/>
    <m/>
    <m/>
    <m/>
    <m/>
    <m/>
    <m/>
    <m/>
    <m/>
    <m/>
    <m/>
    <m/>
    <m/>
    <m/>
    <m/>
    <m/>
    <m/>
    <m/>
    <n v="0"/>
    <n v="1"/>
    <n v="2"/>
    <n v="0"/>
    <n v="3"/>
    <s v="1 — 9"/>
    <n v="1974186"/>
    <n v="5922558"/>
    <s v="Home"/>
    <s v="Outdoors"/>
    <m/>
    <m/>
    <m/>
    <m/>
    <m/>
    <s v="street"/>
    <m/>
    <m/>
    <m/>
    <m/>
    <m/>
    <m/>
    <m/>
    <m/>
    <m/>
    <m/>
    <m/>
    <m/>
    <m/>
    <m/>
    <m/>
    <n v="0"/>
    <n v="2"/>
    <n v="0"/>
    <m/>
    <m/>
    <m/>
    <m/>
    <m/>
    <m/>
    <m/>
    <m/>
    <m/>
    <m/>
    <m/>
    <m/>
    <m/>
    <m/>
    <m/>
    <m/>
    <m/>
    <m/>
    <m/>
    <m/>
    <m/>
    <m/>
    <s v="cigar; pipe"/>
    <s v="pipe"/>
    <m/>
    <m/>
    <m/>
    <m/>
    <m/>
    <m/>
    <m/>
    <m/>
    <s v="Neutral"/>
    <n v="2"/>
    <n v="2"/>
    <n v="4"/>
    <n v="2"/>
    <m/>
    <s v="minor"/>
    <n v="0"/>
    <n v="1.42"/>
    <n v="6"/>
    <n v="1"/>
    <n v="1"/>
    <m/>
    <m/>
  </r>
  <r>
    <n v="49505"/>
    <s v="Babylon A.D."/>
    <d v="2008-08-29T00:00:00"/>
    <x v="6"/>
    <s v="T10"/>
    <n v="90"/>
    <s v="Studio Canal"/>
    <x v="5"/>
    <m/>
    <x v="0"/>
    <n v="70000000"/>
    <n v="0"/>
    <m/>
    <n v="22531698"/>
    <s v="final"/>
    <n v="7.18"/>
    <n v="0"/>
    <n v="1"/>
    <n v="0"/>
    <n v="0"/>
    <s v="Czech Republic"/>
    <m/>
    <m/>
    <s v="France"/>
    <m/>
    <m/>
    <s v="Goldman, Alain; Kassovitz, Mathieu"/>
    <s v="Kassovitz, Mathieu"/>
    <s v="Kassovitz, Mathieu; Simas, Joseph"/>
    <s v="Couderc, Sophie"/>
    <s v="Weill, Benjamin"/>
    <s v="Diesel, Vin"/>
    <s v="star"/>
    <s v="Cigarette"/>
    <s v="30+"/>
    <s v="Male"/>
    <s v="Caucasian"/>
    <m/>
    <s v="Good guy"/>
    <s v="Non-IMDb, Extra"/>
    <s v="extra"/>
    <s v="Cigarette"/>
    <s v="30+"/>
    <s v="Male"/>
    <s v="Caucasian"/>
    <m/>
    <s v="Bad guy"/>
    <s v="Non-IMDb, Extra"/>
    <s v="extra"/>
    <s v="Cigarette"/>
    <s v="30+"/>
    <s v="Male"/>
    <s v="Caucasian"/>
    <m/>
    <m/>
    <m/>
    <m/>
    <m/>
    <m/>
    <m/>
    <m/>
    <m/>
    <m/>
    <m/>
    <m/>
    <m/>
    <m/>
    <m/>
    <m/>
    <m/>
    <m/>
    <m/>
    <m/>
    <m/>
    <m/>
    <m/>
    <m/>
    <m/>
    <m/>
    <m/>
    <m/>
    <m/>
    <m/>
    <m/>
    <m/>
    <m/>
    <m/>
    <m/>
    <m/>
    <m/>
    <m/>
    <m/>
    <m/>
    <m/>
    <m/>
    <m/>
    <m/>
    <m/>
    <m/>
    <m/>
    <m/>
    <m/>
    <m/>
    <m/>
    <m/>
    <m/>
    <m/>
    <m/>
    <m/>
    <m/>
    <m/>
    <m/>
    <m/>
    <m/>
    <m/>
    <m/>
    <m/>
    <m/>
    <m/>
    <m/>
    <m/>
    <m/>
    <m/>
    <m/>
    <m/>
    <m/>
    <m/>
    <m/>
    <m/>
    <m/>
    <m/>
    <m/>
    <m/>
    <m/>
    <n v="9"/>
    <n v="0"/>
    <n v="0"/>
    <n v="0"/>
    <n v="9"/>
    <s v="1 — 9"/>
    <n v="3138119"/>
    <n v="28243071"/>
    <s v="Home"/>
    <s v="Vehicle"/>
    <m/>
    <m/>
    <m/>
    <m/>
    <m/>
    <s v="outdoor market"/>
    <s v="Non-smoking adult"/>
    <m/>
    <m/>
    <s v="Elsewhere in US"/>
    <m/>
    <m/>
    <s v="Outside of US"/>
    <m/>
    <s v="Outside of US"/>
    <m/>
    <m/>
    <m/>
    <m/>
    <m/>
    <m/>
    <n v="1"/>
    <n v="0"/>
    <n v="2"/>
    <m/>
    <m/>
    <m/>
    <m/>
    <m/>
    <m/>
    <m/>
    <m/>
    <m/>
    <m/>
    <m/>
    <m/>
    <m/>
    <m/>
    <m/>
    <m/>
    <m/>
    <m/>
    <m/>
    <m/>
    <s v="cigarette"/>
    <s v="cigarette"/>
    <m/>
    <m/>
    <s v="cigarette"/>
    <m/>
    <m/>
    <m/>
    <m/>
    <m/>
    <m/>
    <m/>
    <s v="Pro"/>
    <n v="2"/>
    <n v="6"/>
    <n v="6"/>
    <n v="2"/>
    <m/>
    <m/>
    <n v="0"/>
    <n v="2.2799999999999998"/>
    <n v="3"/>
    <n v="1"/>
    <n v="1"/>
    <m/>
    <m/>
  </r>
  <r>
    <n v="49506"/>
    <s v="Traitor"/>
    <d v="2008-08-29T00:00:00"/>
    <x v="6"/>
    <s v="T10"/>
    <n v="114"/>
    <s v="Hyde Park"/>
    <x v="0"/>
    <s v="Relativity"/>
    <x v="0"/>
    <n v="22000000"/>
    <n v="0"/>
    <m/>
    <n v="23527748"/>
    <s v="final"/>
    <n v="7.18"/>
    <n v="0"/>
    <n v="1"/>
    <n v="0"/>
    <n v="0"/>
    <s v="CAN"/>
    <m/>
    <s v="ON"/>
    <s v="US"/>
    <s v="IL"/>
    <s v="BC"/>
    <s v="Cheadle, Don; Lieberman, Todd; Silver, Jeffrey; Hoberman, David"/>
    <s v="Nachmanoff, Jeffrey"/>
    <s v="Nachmanoff, Jeffrey"/>
    <s v="Pellegrini, Chris"/>
    <s v="Fox, Billy"/>
    <s v="Cheadle, Don"/>
    <s v="star"/>
    <s v="Cigarette"/>
    <s v="30+"/>
    <s v="Male"/>
    <s v="African American"/>
    <m/>
    <s v="Good guy"/>
    <s v="Taghmaoui, Said"/>
    <s v="credited non-star"/>
    <s v="Cigarette"/>
    <s v="30+"/>
    <s v="Male"/>
    <s v="Other"/>
    <s v="Unidentified"/>
    <m/>
    <s v="Zarou, Elias"/>
    <s v="credited non-star"/>
    <s v="Cigarette"/>
    <s v="30+"/>
    <s v="Male"/>
    <s v="Other"/>
    <s v="Unidentified"/>
    <s v="Bad guy"/>
    <s v="Non-IMDb, Extra"/>
    <s v="extra"/>
    <s v="Cigarette"/>
    <s v="20-30"/>
    <s v="Male"/>
    <s v="Other"/>
    <s v="Unidentified"/>
    <m/>
    <s v="Non-IMDb, Extra"/>
    <s v="extra"/>
    <s v="Cigarette"/>
    <s v="30+"/>
    <s v="Male"/>
    <s v="Hispanic"/>
    <m/>
    <m/>
    <m/>
    <m/>
    <m/>
    <m/>
    <m/>
    <m/>
    <m/>
    <m/>
    <m/>
    <m/>
    <m/>
    <m/>
    <m/>
    <m/>
    <m/>
    <m/>
    <m/>
    <m/>
    <m/>
    <m/>
    <m/>
    <m/>
    <m/>
    <m/>
    <m/>
    <m/>
    <m/>
    <m/>
    <m/>
    <m/>
    <m/>
    <m/>
    <m/>
    <m/>
    <m/>
    <m/>
    <m/>
    <m/>
    <m/>
    <m/>
    <m/>
    <m/>
    <m/>
    <m/>
    <m/>
    <m/>
    <m/>
    <m/>
    <m/>
    <m/>
    <m/>
    <m/>
    <m/>
    <m/>
    <m/>
    <m/>
    <m/>
    <m/>
    <m/>
    <m/>
    <m/>
    <m/>
    <m/>
    <n v="13"/>
    <n v="0"/>
    <n v="0"/>
    <n v="0"/>
    <n v="13"/>
    <s v="10 — 29"/>
    <n v="3276845"/>
    <n v="42598985"/>
    <s v="Home"/>
    <s v="Outdoors"/>
    <m/>
    <m/>
    <m/>
    <m/>
    <m/>
    <s v="balcony of building, prison, outside motel, outside store"/>
    <s v="Non-smoking adult"/>
    <m/>
    <m/>
    <s v="Outside of US"/>
    <m/>
    <m/>
    <s v="Elsewhere in US"/>
    <m/>
    <m/>
    <m/>
    <m/>
    <m/>
    <m/>
    <m/>
    <m/>
    <n v="1"/>
    <n v="2"/>
    <n v="2"/>
    <m/>
    <m/>
    <m/>
    <m/>
    <m/>
    <m/>
    <m/>
    <m/>
    <m/>
    <m/>
    <m/>
    <m/>
    <m/>
    <m/>
    <m/>
    <m/>
    <m/>
    <m/>
    <m/>
    <m/>
    <s v="cigarette"/>
    <m/>
    <m/>
    <m/>
    <s v="cigarette"/>
    <m/>
    <s v="cigarette"/>
    <m/>
    <m/>
    <m/>
    <m/>
    <m/>
    <s v="Pro"/>
    <n v="4"/>
    <n v="6"/>
    <n v="6"/>
    <n v="2"/>
    <m/>
    <m/>
    <n v="0"/>
    <n v="2.57"/>
    <n v="4"/>
    <n v="1"/>
    <n v="1"/>
    <m/>
    <m/>
  </r>
  <r>
    <n v="49507"/>
    <s v="Bangkok Dangerous"/>
    <d v="2008-09-05T00:00:00"/>
    <x v="6"/>
    <s v="T10"/>
    <n v="100"/>
    <s v="GK Films"/>
    <x v="0"/>
    <s v="Lionsgate"/>
    <x v="1"/>
    <n v="40000000"/>
    <n v="0"/>
    <m/>
    <n v="15279680"/>
    <s v="final"/>
    <n v="7.18"/>
    <n v="0"/>
    <n v="1"/>
    <n v="0"/>
    <n v="0"/>
    <s v="Czech Republic"/>
    <m/>
    <m/>
    <s v="Thailand"/>
    <m/>
    <m/>
    <s v="Cage, Nicolas; Golightly, Norman; Sherak, William; Shuman, Jason"/>
    <s v="Chun, Oxide Pang"/>
    <s v="Richman, Jason"/>
    <s v="Mookleemas, Sorayuk"/>
    <s v="Pang, Curran"/>
    <s v="Non-IMDb, Extra"/>
    <s v="extra"/>
    <s v="Cigarette"/>
    <s v="30+"/>
    <s v="Male"/>
    <s v="Caucasian"/>
    <m/>
    <m/>
    <s v="Non-IMDb, Extra"/>
    <s v="extra"/>
    <s v="Cigar"/>
    <s v="30+"/>
    <s v="Male"/>
    <s v="Caucasian"/>
    <m/>
    <m/>
    <s v="Non-IMDb, Extra"/>
    <s v="extra"/>
    <s v="Cigarette"/>
    <m/>
    <s v="Male"/>
    <s v="Asian"/>
    <m/>
    <m/>
    <s v="Non-IMDb, Extra"/>
    <s v="extra"/>
    <s v="Cigarette"/>
    <s v="20-30"/>
    <s v="Male"/>
    <s v="Asian"/>
    <m/>
    <m/>
    <m/>
    <m/>
    <m/>
    <m/>
    <m/>
    <m/>
    <m/>
    <m/>
    <m/>
    <m/>
    <m/>
    <m/>
    <m/>
    <m/>
    <m/>
    <m/>
    <m/>
    <m/>
    <m/>
    <m/>
    <m/>
    <m/>
    <m/>
    <m/>
    <m/>
    <m/>
    <m/>
    <m/>
    <m/>
    <m/>
    <m/>
    <m/>
    <m/>
    <m/>
    <m/>
    <m/>
    <m/>
    <m/>
    <m/>
    <m/>
    <m/>
    <m/>
    <m/>
    <m/>
    <m/>
    <m/>
    <m/>
    <m/>
    <m/>
    <m/>
    <m/>
    <m/>
    <m/>
    <m/>
    <m/>
    <m/>
    <m/>
    <m/>
    <m/>
    <m/>
    <m/>
    <m/>
    <m/>
    <m/>
    <m/>
    <m/>
    <m/>
    <m/>
    <m/>
    <m/>
    <m/>
    <n v="3"/>
    <n v="2"/>
    <n v="0"/>
    <n v="0"/>
    <n v="5"/>
    <s v="1 — 9"/>
    <n v="2128089"/>
    <n v="10640445"/>
    <s v="Bar/nightclub"/>
    <s v="Outdoors"/>
    <m/>
    <m/>
    <m/>
    <m/>
    <m/>
    <s v="street, outdoor marketplace"/>
    <s v="Non-smoking adult"/>
    <m/>
    <m/>
    <s v="Outside of US"/>
    <m/>
    <m/>
    <m/>
    <m/>
    <m/>
    <m/>
    <m/>
    <m/>
    <m/>
    <m/>
    <m/>
    <n v="0"/>
    <n v="0"/>
    <n v="4"/>
    <m/>
    <m/>
    <m/>
    <m/>
    <m/>
    <m/>
    <m/>
    <m/>
    <m/>
    <m/>
    <m/>
    <m/>
    <m/>
    <m/>
    <m/>
    <m/>
    <m/>
    <m/>
    <m/>
    <m/>
    <m/>
    <m/>
    <m/>
    <m/>
    <m/>
    <s v="cigar"/>
    <m/>
    <m/>
    <m/>
    <s v="cigarette"/>
    <m/>
    <m/>
    <s v="Neutral"/>
    <n v="2"/>
    <n v="2"/>
    <n v="2"/>
    <n v="2"/>
    <m/>
    <m/>
    <n v="0"/>
    <n v="1.1399999999999999"/>
    <n v="2"/>
    <n v="1"/>
    <n v="1"/>
    <m/>
    <m/>
  </r>
  <r>
    <n v="49508"/>
    <s v="Burn After Reading"/>
    <d v="2008-09-12T00:00:00"/>
    <x v="6"/>
    <s v="T10"/>
    <n v="96"/>
    <s v="Relativity"/>
    <x v="2"/>
    <m/>
    <x v="1"/>
    <n v="37000000"/>
    <n v="0"/>
    <m/>
    <n v="60338891"/>
    <s v="final"/>
    <n v="7.18"/>
    <n v="0"/>
    <n v="1"/>
    <n v="0"/>
    <n v="0"/>
    <s v="US"/>
    <s v="NY"/>
    <m/>
    <m/>
    <m/>
    <m/>
    <s v="Coen, Joel; Coen, Ethan; Bevan, Tim; Fellner, Eric"/>
    <s v="Coen, Joel"/>
    <s v="Coen, Ethan; Coen, Joel"/>
    <s v="Burton, Diana"/>
    <m/>
    <s v="Krupa, Olga"/>
    <s v="credited non-star"/>
    <s v="Cigarette"/>
    <s v="30+"/>
    <s v="Female"/>
    <s v="Caucasian"/>
    <m/>
    <m/>
    <s v="Non-IMDb, Extra"/>
    <s v="extra"/>
    <s v="Cigar"/>
    <s v="30+"/>
    <s v="Male"/>
    <s v="Caucasian"/>
    <m/>
    <m/>
    <s v="Non-IMDb, Extra"/>
    <s v="extra"/>
    <s v="Cigar"/>
    <s v="30+"/>
    <s v="Male"/>
    <s v="Caucasian"/>
    <m/>
    <m/>
    <s v="Non-IMDb, Extra"/>
    <s v="extra"/>
    <s v="Cigar"/>
    <s v="30+"/>
    <s v="Male"/>
    <s v="Caucasian"/>
    <m/>
    <m/>
    <s v="Non-IMDb, Extra"/>
    <s v="extra"/>
    <s v="Cigar"/>
    <s v="30+"/>
    <s v="Male"/>
    <s v="Caucasian"/>
    <m/>
    <m/>
    <m/>
    <m/>
    <m/>
    <m/>
    <m/>
    <m/>
    <m/>
    <m/>
    <m/>
    <m/>
    <m/>
    <m/>
    <m/>
    <m/>
    <m/>
    <m/>
    <m/>
    <m/>
    <m/>
    <m/>
    <m/>
    <m/>
    <m/>
    <m/>
    <m/>
    <m/>
    <m/>
    <m/>
    <m/>
    <m/>
    <m/>
    <m/>
    <m/>
    <m/>
    <m/>
    <m/>
    <m/>
    <m/>
    <m/>
    <m/>
    <m/>
    <m/>
    <m/>
    <m/>
    <m/>
    <m/>
    <m/>
    <m/>
    <m/>
    <m/>
    <m/>
    <m/>
    <m/>
    <m/>
    <m/>
    <m/>
    <m/>
    <m/>
    <m/>
    <m/>
    <m/>
    <m/>
    <m/>
    <n v="23"/>
    <n v="4"/>
    <n v="0"/>
    <n v="0"/>
    <n v="27"/>
    <s v="10 — 29"/>
    <n v="8403745"/>
    <n v="226901115"/>
    <s v="Workplace"/>
    <s v="Hotel/motel"/>
    <m/>
    <m/>
    <m/>
    <m/>
    <m/>
    <m/>
    <s v="Non-smoking adult"/>
    <m/>
    <m/>
    <s v="Elsewhere in US"/>
    <m/>
    <m/>
    <m/>
    <m/>
    <m/>
    <m/>
    <m/>
    <m/>
    <m/>
    <m/>
    <m/>
    <n v="0"/>
    <n v="1"/>
    <n v="4"/>
    <m/>
    <m/>
    <m/>
    <m/>
    <m/>
    <m/>
    <m/>
    <m/>
    <m/>
    <m/>
    <m/>
    <m/>
    <m/>
    <m/>
    <m/>
    <m/>
    <m/>
    <m/>
    <m/>
    <s v="cigar"/>
    <s v="cigarette; cigar"/>
    <m/>
    <m/>
    <m/>
    <m/>
    <m/>
    <m/>
    <m/>
    <m/>
    <m/>
    <m/>
    <m/>
    <s v="Pro"/>
    <n v="4"/>
    <n v="6"/>
    <n v="4"/>
    <n v="3"/>
    <m/>
    <m/>
    <n v="0"/>
    <n v="2.42"/>
    <n v="3"/>
    <n v="1"/>
    <n v="1"/>
    <m/>
    <m/>
  </r>
  <r>
    <n v="49509"/>
    <s v="Family That Preys, The"/>
    <d v="2008-09-12T00:00:00"/>
    <x v="6"/>
    <s v="T10"/>
    <n v="111"/>
    <s v="Tyler Perry"/>
    <x v="0"/>
    <s v="Lionsgate"/>
    <x v="0"/>
    <n v="0"/>
    <n v="0"/>
    <m/>
    <n v="37019849"/>
    <s v="final"/>
    <n v="7.18"/>
    <n v="0"/>
    <n v="0"/>
    <n v="0"/>
    <n v="0"/>
    <s v="US"/>
    <s v="LA"/>
    <m/>
    <s v="US"/>
    <s v="GA"/>
    <m/>
    <s v="Perry, Tyler"/>
    <s v="Perry, Tyler"/>
    <s v="Perry, Tyler"/>
    <s v="Brothers, James"/>
    <m/>
    <m/>
    <m/>
    <m/>
    <m/>
    <m/>
    <m/>
    <m/>
    <m/>
    <m/>
    <m/>
    <m/>
    <m/>
    <m/>
    <m/>
    <m/>
    <m/>
    <m/>
    <m/>
    <m/>
    <m/>
    <m/>
    <m/>
    <m/>
    <m/>
    <m/>
    <m/>
    <m/>
    <m/>
    <m/>
    <m/>
    <m/>
    <m/>
    <m/>
    <m/>
    <m/>
    <m/>
    <m/>
    <m/>
    <m/>
    <m/>
    <m/>
    <m/>
    <m/>
    <m/>
    <m/>
    <m/>
    <m/>
    <m/>
    <m/>
    <m/>
    <m/>
    <m/>
    <m/>
    <m/>
    <m/>
    <m/>
    <m/>
    <m/>
    <m/>
    <m/>
    <m/>
    <m/>
    <m/>
    <m/>
    <m/>
    <m/>
    <m/>
    <m/>
    <m/>
    <m/>
    <m/>
    <m/>
    <m/>
    <m/>
    <m/>
    <m/>
    <m/>
    <m/>
    <m/>
    <m/>
    <m/>
    <m/>
    <m/>
    <m/>
    <m/>
    <m/>
    <m/>
    <m/>
    <m/>
    <m/>
    <m/>
    <m/>
    <m/>
    <m/>
    <m/>
    <m/>
    <m/>
    <m/>
    <m/>
    <m/>
    <m/>
    <m/>
    <m/>
    <n v="0"/>
    <n v="0"/>
    <n v="0"/>
    <n v="0"/>
    <n v="0"/>
    <n v="0"/>
    <n v="5155968"/>
    <n v="0"/>
    <m/>
    <m/>
    <m/>
    <m/>
    <m/>
    <m/>
    <m/>
    <m/>
    <m/>
    <m/>
    <m/>
    <m/>
    <m/>
    <m/>
    <m/>
    <m/>
    <m/>
    <m/>
    <m/>
    <m/>
    <m/>
    <m/>
    <m/>
    <n v="0"/>
    <n v="0"/>
    <n v="0"/>
    <m/>
    <m/>
    <m/>
    <m/>
    <m/>
    <m/>
    <m/>
    <m/>
    <m/>
    <m/>
    <m/>
    <m/>
    <m/>
    <m/>
    <m/>
    <m/>
    <m/>
    <m/>
    <m/>
    <m/>
    <m/>
    <m/>
    <m/>
    <m/>
    <m/>
    <m/>
    <m/>
    <m/>
    <m/>
    <m/>
    <m/>
    <m/>
    <m/>
    <n v="0"/>
    <n v="0"/>
    <n v="0"/>
    <n v="0"/>
    <m/>
    <m/>
    <n v="0"/>
    <n v="0"/>
    <n v="1"/>
    <n v="1"/>
    <n v="1"/>
    <m/>
    <m/>
  </r>
  <r>
    <n v="49510"/>
    <s v="Righteous Kill"/>
    <d v="2008-09-12T00:00:00"/>
    <x v="6"/>
    <s v="T10"/>
    <n v="101"/>
    <s v="Millennium"/>
    <x v="0"/>
    <s v="Relativity"/>
    <x v="1"/>
    <n v="60000000"/>
    <n v="0"/>
    <m/>
    <n v="40076438"/>
    <s v="final"/>
    <n v="7.18"/>
    <n v="0"/>
    <n v="1"/>
    <n v="0"/>
    <n v="0"/>
    <s v="US"/>
    <s v="CT"/>
    <s v="BC"/>
    <m/>
    <s v="CA"/>
    <s v="BC"/>
    <s v="Avnet, Jon; Lerner, Avi; Rosenberg, Daniel M.; Furla, George"/>
    <s v="Avnet, Jon"/>
    <s v="Gewirtz, Russell"/>
    <s v="Messina, Ramona"/>
    <s v="Hirsch, Paul"/>
    <s v="Gugino, Carla"/>
    <s v="credited non-star"/>
    <s v="Cigarette"/>
    <s v="30+"/>
    <s v="Female"/>
    <s v="Caucasian"/>
    <m/>
    <s v="Good guy"/>
    <s v="Leguizamo, John"/>
    <s v="credited non-star"/>
    <s v="Cigarette"/>
    <s v="30+"/>
    <s v="Male"/>
    <s v="Hispanic"/>
    <m/>
    <s v="Good guy"/>
    <m/>
    <m/>
    <m/>
    <m/>
    <m/>
    <m/>
    <m/>
    <m/>
    <m/>
    <m/>
    <m/>
    <m/>
    <m/>
    <m/>
    <m/>
    <m/>
    <m/>
    <m/>
    <m/>
    <m/>
    <m/>
    <m/>
    <m/>
    <m/>
    <m/>
    <m/>
    <m/>
    <m/>
    <m/>
    <m/>
    <m/>
    <m/>
    <m/>
    <m/>
    <m/>
    <m/>
    <m/>
    <m/>
    <m/>
    <m/>
    <m/>
    <m/>
    <m/>
    <m/>
    <m/>
    <m/>
    <m/>
    <m/>
    <m/>
    <m/>
    <m/>
    <m/>
    <m/>
    <m/>
    <m/>
    <m/>
    <m/>
    <m/>
    <m/>
    <m/>
    <m/>
    <m/>
    <m/>
    <m/>
    <m/>
    <m/>
    <m/>
    <m/>
    <m/>
    <m/>
    <m/>
    <m/>
    <m/>
    <m/>
    <m/>
    <m/>
    <m/>
    <m/>
    <m/>
    <m/>
    <m/>
    <m/>
    <m/>
    <m/>
    <m/>
    <m/>
    <m/>
    <n v="25"/>
    <n v="0"/>
    <n v="0"/>
    <n v="0"/>
    <n v="25"/>
    <s v="10 — 29"/>
    <n v="5581677"/>
    <n v="139541925"/>
    <s v="Home"/>
    <s v="Vehicle"/>
    <m/>
    <m/>
    <m/>
    <m/>
    <m/>
    <m/>
    <s v="Non-smoking adult"/>
    <m/>
    <m/>
    <s v="Elsewhere in US"/>
    <m/>
    <m/>
    <m/>
    <m/>
    <m/>
    <m/>
    <m/>
    <m/>
    <m/>
    <m/>
    <m/>
    <n v="0"/>
    <n v="2"/>
    <n v="0"/>
    <m/>
    <m/>
    <m/>
    <m/>
    <m/>
    <m/>
    <m/>
    <m/>
    <m/>
    <m/>
    <m/>
    <m/>
    <m/>
    <m/>
    <m/>
    <m/>
    <m/>
    <s v="cigarette"/>
    <m/>
    <m/>
    <m/>
    <s v="cigarette"/>
    <m/>
    <m/>
    <s v="cigarette"/>
    <m/>
    <m/>
    <m/>
    <m/>
    <m/>
    <m/>
    <m/>
    <s v="Pro"/>
    <n v="4"/>
    <n v="6"/>
    <n v="4"/>
    <n v="3"/>
    <m/>
    <m/>
    <n v="0"/>
    <n v="2.42"/>
    <n v="3"/>
    <n v="1"/>
    <n v="1"/>
    <m/>
    <m/>
  </r>
  <r>
    <n v="49511"/>
    <s v="Women, The"/>
    <d v="2008-09-12T00:00:00"/>
    <x v="6"/>
    <s v="T10"/>
    <n v="114"/>
    <s v="New Line"/>
    <x v="4"/>
    <m/>
    <x v="0"/>
    <n v="16500000"/>
    <n v="1"/>
    <s v="brief smoking"/>
    <n v="26896744"/>
    <s v="final"/>
    <n v="7.18"/>
    <n v="0"/>
    <n v="1"/>
    <n v="0"/>
    <n v="0"/>
    <s v="US"/>
    <s v="MA"/>
    <m/>
    <m/>
    <m/>
    <m/>
    <s v="English, Diane; Jagger, Mick; Johnson, Bill; Pearman, Victoria"/>
    <s v="English, Diane"/>
    <s v="English, Diane"/>
    <s v="Webb, Ryan"/>
    <s v="Nolan, Tia"/>
    <s v="Ennenga, India"/>
    <s v="credited non-star"/>
    <s v="Cigarette"/>
    <s v="Teen"/>
    <s v="Female"/>
    <s v="Caucasian"/>
    <m/>
    <m/>
    <m/>
    <m/>
    <m/>
    <m/>
    <m/>
    <m/>
    <m/>
    <m/>
    <m/>
    <m/>
    <m/>
    <m/>
    <m/>
    <m/>
    <m/>
    <m/>
    <m/>
    <m/>
    <m/>
    <m/>
    <m/>
    <m/>
    <m/>
    <m/>
    <m/>
    <m/>
    <m/>
    <m/>
    <m/>
    <m/>
    <m/>
    <m/>
    <m/>
    <m/>
    <m/>
    <m/>
    <m/>
    <m/>
    <m/>
    <m/>
    <m/>
    <m/>
    <m/>
    <m/>
    <m/>
    <m/>
    <m/>
    <m/>
    <m/>
    <m/>
    <m/>
    <m/>
    <m/>
    <m/>
    <m/>
    <m/>
    <m/>
    <m/>
    <m/>
    <m/>
    <m/>
    <m/>
    <m/>
    <m/>
    <m/>
    <m/>
    <m/>
    <m/>
    <m/>
    <m/>
    <m/>
    <m/>
    <m/>
    <m/>
    <m/>
    <m/>
    <m/>
    <m/>
    <m/>
    <m/>
    <m/>
    <m/>
    <m/>
    <m/>
    <m/>
    <m/>
    <m/>
    <m/>
    <m/>
    <m/>
    <m/>
    <m/>
    <m/>
    <m/>
    <m/>
    <n v="1"/>
    <n v="3"/>
    <n v="0"/>
    <n v="0"/>
    <n v="4"/>
    <s v="1 — 9"/>
    <n v="3746065"/>
    <n v="14984260"/>
    <s v="Outdoors"/>
    <m/>
    <m/>
    <m/>
    <m/>
    <m/>
    <s v="unlit cigar on desk at home"/>
    <s v="park (pack but not smoked)"/>
    <m/>
    <m/>
    <m/>
    <s v="Elsewhere in US"/>
    <m/>
    <m/>
    <m/>
    <m/>
    <m/>
    <m/>
    <m/>
    <m/>
    <m/>
    <m/>
    <m/>
    <n v="0"/>
    <n v="1"/>
    <n v="0"/>
    <m/>
    <m/>
    <m/>
    <m/>
    <m/>
    <m/>
    <m/>
    <m/>
    <m/>
    <m/>
    <m/>
    <m/>
    <m/>
    <m/>
    <m/>
    <m/>
    <m/>
    <m/>
    <m/>
    <m/>
    <s v="cigar"/>
    <m/>
    <m/>
    <m/>
    <m/>
    <m/>
    <m/>
    <m/>
    <m/>
    <m/>
    <s v="cigarette"/>
    <s v="To lose weight/look beautiful"/>
    <s v="Pro"/>
    <n v="2"/>
    <n v="6"/>
    <n v="4"/>
    <n v="0"/>
    <s v="Tobacco use by person under 18"/>
    <s v="minor"/>
    <n v="0"/>
    <n v="1.71"/>
    <n v="6"/>
    <n v="1"/>
    <n v="1"/>
    <m/>
    <s v="Molly isn't seen smoking, but admits to smoking (thus implied) and hands Benning's character a cigarette pack. Molly says: I do it so I won't get fat. Sylvia takes the cigarette,s but never shares an anti message with Molly."/>
  </r>
  <r>
    <n v="49512"/>
    <s v="Lakeview Terrace"/>
    <d v="2008-09-19T00:00:00"/>
    <x v="6"/>
    <s v="T10"/>
    <n v="110"/>
    <s v="Overbrook"/>
    <x v="6"/>
    <m/>
    <x v="0"/>
    <n v="22000000"/>
    <n v="0"/>
    <m/>
    <n v="39263506"/>
    <s v="final"/>
    <n v="7.18"/>
    <n v="0"/>
    <n v="1"/>
    <n v="0"/>
    <n v="0"/>
    <s v="US"/>
    <s v="CA"/>
    <m/>
    <m/>
    <m/>
    <m/>
    <s v="Lassiter, James"/>
    <s v="LaBute, Neil"/>
    <s v="Loughery, David; Korder, Howard"/>
    <s v="Blount, Will"/>
    <s v="Plotch, Joel"/>
    <s v="Wilson, Patrick"/>
    <s v="credited non-star"/>
    <s v="Cigarette"/>
    <s v="30+"/>
    <s v="Male"/>
    <s v="Caucasian"/>
    <m/>
    <s v="Good guy"/>
    <s v="Non-IMDb, Extra"/>
    <s v="extra"/>
    <s v="Cigarette"/>
    <s v="20-30"/>
    <s v="Male"/>
    <s v="African American"/>
    <m/>
    <m/>
    <s v="Non-IMDb, Extra"/>
    <s v="extra"/>
    <s v="Cigarette"/>
    <s v="30+"/>
    <s v="Male"/>
    <s v="Caucasian"/>
    <m/>
    <m/>
    <m/>
    <m/>
    <m/>
    <m/>
    <m/>
    <m/>
    <m/>
    <m/>
    <m/>
    <m/>
    <m/>
    <m/>
    <m/>
    <m/>
    <m/>
    <m/>
    <m/>
    <m/>
    <m/>
    <m/>
    <m/>
    <m/>
    <m/>
    <m/>
    <m/>
    <m/>
    <m/>
    <m/>
    <m/>
    <m/>
    <m/>
    <m/>
    <m/>
    <m/>
    <m/>
    <m/>
    <m/>
    <m/>
    <m/>
    <m/>
    <m/>
    <m/>
    <m/>
    <m/>
    <m/>
    <m/>
    <m/>
    <m/>
    <m/>
    <m/>
    <m/>
    <m/>
    <m/>
    <m/>
    <m/>
    <m/>
    <m/>
    <m/>
    <m/>
    <m/>
    <m/>
    <m/>
    <m/>
    <m/>
    <m/>
    <m/>
    <m/>
    <m/>
    <m/>
    <m/>
    <m/>
    <m/>
    <m/>
    <m/>
    <m/>
    <m/>
    <m/>
    <m/>
    <m/>
    <n v="19"/>
    <n v="0"/>
    <n v="0"/>
    <n v="0"/>
    <n v="19"/>
    <s v="10 — 29"/>
    <n v="5468455"/>
    <n v="103900645"/>
    <s v="Home"/>
    <s v="Outdoors"/>
    <m/>
    <m/>
    <m/>
    <m/>
    <m/>
    <s v="outside house, street"/>
    <s v="Non-smoking adult"/>
    <m/>
    <m/>
    <s v="California"/>
    <m/>
    <m/>
    <m/>
    <m/>
    <m/>
    <m/>
    <m/>
    <m/>
    <m/>
    <m/>
    <m/>
    <n v="0"/>
    <n v="1"/>
    <n v="2"/>
    <s v="Comment by actor/actress"/>
    <s v="Jackson: It's (tobacco) not against the law, yet. Wilson: It is in my house. Jackson mentions Wilson's smoking around his wife, who clearly doesn't want her husband smoking. Referring to cigarette with screw through it: Good image for an anti-tobacco ad."/>
    <m/>
    <s v="Health of Smoker"/>
    <m/>
    <m/>
    <m/>
    <m/>
    <m/>
    <m/>
    <m/>
    <m/>
    <m/>
    <m/>
    <m/>
    <m/>
    <m/>
    <m/>
    <m/>
    <m/>
    <m/>
    <m/>
    <m/>
    <m/>
    <m/>
    <s v="cigarette"/>
    <s v="cigarette"/>
    <m/>
    <m/>
    <m/>
    <m/>
    <m/>
    <s v="Balanced"/>
    <n v="4"/>
    <n v="4"/>
    <n v="4"/>
    <n v="2"/>
    <m/>
    <m/>
    <n v="0"/>
    <n v="2"/>
    <n v="3"/>
    <n v="1"/>
    <n v="1"/>
    <m/>
    <m/>
  </r>
  <r>
    <n v="49513"/>
    <s v="Igor"/>
    <d v="2008-09-19T00:00:00"/>
    <x v="6"/>
    <s v="T10"/>
    <n v="87"/>
    <s v="Exodus"/>
    <x v="0"/>
    <s v="MGM"/>
    <x v="2"/>
    <n v="25000000"/>
    <n v="0"/>
    <m/>
    <n v="19528188"/>
    <s v="final"/>
    <n v="7.18"/>
    <n v="0"/>
    <n v="0"/>
    <n v="0"/>
    <n v="0"/>
    <s v="US"/>
    <s v="CA"/>
    <m/>
    <m/>
    <m/>
    <m/>
    <s v="Eraklis, John D.; Howard, Max"/>
    <s v="Leondis, Anthony"/>
    <s v="McKenna, Chris"/>
    <s v="Ory, Richard"/>
    <s v="Schneid, Hervé"/>
    <m/>
    <m/>
    <m/>
    <m/>
    <m/>
    <m/>
    <m/>
    <m/>
    <m/>
    <m/>
    <m/>
    <m/>
    <m/>
    <m/>
    <m/>
    <m/>
    <m/>
    <m/>
    <m/>
    <m/>
    <m/>
    <m/>
    <m/>
    <m/>
    <m/>
    <m/>
    <m/>
    <m/>
    <m/>
    <m/>
    <m/>
    <m/>
    <m/>
    <m/>
    <m/>
    <m/>
    <m/>
    <m/>
    <m/>
    <m/>
    <m/>
    <m/>
    <m/>
    <m/>
    <m/>
    <m/>
    <m/>
    <m/>
    <m/>
    <m/>
    <m/>
    <m/>
    <m/>
    <m/>
    <m/>
    <m/>
    <m/>
    <m/>
    <m/>
    <m/>
    <m/>
    <m/>
    <m/>
    <m/>
    <m/>
    <m/>
    <m/>
    <m/>
    <m/>
    <m/>
    <m/>
    <m/>
    <m/>
    <m/>
    <m/>
    <m/>
    <m/>
    <m/>
    <m/>
    <m/>
    <m/>
    <m/>
    <m/>
    <m/>
    <m/>
    <m/>
    <m/>
    <m/>
    <m/>
    <m/>
    <m/>
    <m/>
    <m/>
    <m/>
    <m/>
    <m/>
    <m/>
    <m/>
    <m/>
    <m/>
    <m/>
    <m/>
    <m/>
    <n v="0"/>
    <n v="0"/>
    <n v="0"/>
    <n v="0"/>
    <n v="0"/>
    <n v="0"/>
    <n v="2719803"/>
    <n v="0"/>
    <m/>
    <m/>
    <m/>
    <m/>
    <m/>
    <m/>
    <m/>
    <m/>
    <m/>
    <m/>
    <m/>
    <m/>
    <m/>
    <m/>
    <m/>
    <m/>
    <m/>
    <m/>
    <m/>
    <m/>
    <m/>
    <m/>
    <m/>
    <n v="0"/>
    <n v="0"/>
    <n v="0"/>
    <m/>
    <m/>
    <m/>
    <m/>
    <m/>
    <m/>
    <m/>
    <m/>
    <m/>
    <m/>
    <m/>
    <m/>
    <m/>
    <m/>
    <m/>
    <m/>
    <m/>
    <m/>
    <m/>
    <m/>
    <m/>
    <m/>
    <m/>
    <m/>
    <m/>
    <m/>
    <m/>
    <m/>
    <m/>
    <m/>
    <m/>
    <m/>
    <m/>
    <n v="0"/>
    <n v="0"/>
    <n v="0"/>
    <n v="0"/>
    <m/>
    <m/>
    <n v="0"/>
    <n v="0"/>
    <n v="1"/>
    <n v="1"/>
    <n v="1"/>
    <m/>
    <m/>
  </r>
  <r>
    <n v="49514"/>
    <s v="My Best Friend's Girl"/>
    <d v="2008-09-19T00:00:00"/>
    <x v="6"/>
    <s v="T10"/>
    <n v="101"/>
    <s v="New Wave"/>
    <x v="0"/>
    <s v="Lionsgate"/>
    <x v="1"/>
    <n v="40000000"/>
    <n v="0"/>
    <m/>
    <n v="19151864"/>
    <s v="final"/>
    <n v="7.18"/>
    <n v="0"/>
    <n v="1"/>
    <n v="0"/>
    <n v="0"/>
    <s v="US"/>
    <s v="MA"/>
    <m/>
    <m/>
    <m/>
    <m/>
    <s v="Cook, Dane; Herz, Adam; Katz, Barry"/>
    <s v="Deutch, Howard"/>
    <s v="Cahan, Jordan"/>
    <s v="Sherwood, Michelle"/>
    <s v="Flaum, Seth"/>
    <s v="Cook, Dane"/>
    <s v="star"/>
    <s v="Cigarette"/>
    <s v="30+"/>
    <s v="Male"/>
    <s v="Caucasian"/>
    <m/>
    <s v="Good guy"/>
    <s v="Baldwin, Alec"/>
    <s v="credited non-star"/>
    <s v="Cigar"/>
    <s v="30+"/>
    <s v="Male"/>
    <s v="Caucasian"/>
    <m/>
    <s v="Bad guy"/>
    <s v="Caplan, Lizzy"/>
    <s v="credited non-star"/>
    <s v="Cigarette"/>
    <s v="20-30"/>
    <s v="Female"/>
    <s v="Caucasian"/>
    <m/>
    <s v="Good guy"/>
    <s v="Grant, Faye"/>
    <s v="credited non-star"/>
    <s v="Cigarette"/>
    <s v="30+"/>
    <s v="Female"/>
    <s v="Caucasian"/>
    <m/>
    <m/>
    <m/>
    <m/>
    <m/>
    <m/>
    <m/>
    <m/>
    <m/>
    <m/>
    <m/>
    <m/>
    <m/>
    <m/>
    <m/>
    <m/>
    <m/>
    <m/>
    <m/>
    <m/>
    <m/>
    <m/>
    <m/>
    <m/>
    <m/>
    <m/>
    <m/>
    <m/>
    <m/>
    <m/>
    <m/>
    <m/>
    <m/>
    <m/>
    <m/>
    <m/>
    <m/>
    <m/>
    <m/>
    <m/>
    <m/>
    <m/>
    <m/>
    <m/>
    <m/>
    <m/>
    <m/>
    <m/>
    <m/>
    <m/>
    <m/>
    <m/>
    <m/>
    <m/>
    <m/>
    <m/>
    <m/>
    <m/>
    <m/>
    <s v="Marlboro"/>
    <s v="Marlboro"/>
    <s v="No actor use"/>
    <s v="Cigarette pack/smokeless container"/>
    <m/>
    <m/>
    <m/>
    <m/>
    <m/>
    <m/>
    <m/>
    <m/>
    <m/>
    <m/>
    <n v="60"/>
    <n v="15"/>
    <n v="0"/>
    <n v="0"/>
    <n v="75"/>
    <s v="50+"/>
    <n v="2667391"/>
    <n v="200054325"/>
    <s v="Home"/>
    <s v="Bar/nightclub"/>
    <s v="Hotel/motel"/>
    <s v="Outdoors"/>
    <m/>
    <m/>
    <m/>
    <s v="front door of apartment, street"/>
    <s v="Non-smoking adult"/>
    <m/>
    <m/>
    <s v="Elsewhere in US"/>
    <m/>
    <m/>
    <m/>
    <m/>
    <m/>
    <m/>
    <m/>
    <m/>
    <m/>
    <m/>
    <m/>
    <n v="1"/>
    <n v="3"/>
    <n v="0"/>
    <m/>
    <m/>
    <m/>
    <m/>
    <m/>
    <m/>
    <m/>
    <m/>
    <m/>
    <m/>
    <m/>
    <m/>
    <m/>
    <m/>
    <m/>
    <m/>
    <m/>
    <s v="cigarette"/>
    <m/>
    <m/>
    <m/>
    <s v="cigarette; cigar"/>
    <m/>
    <m/>
    <m/>
    <m/>
    <m/>
    <s v="cigar"/>
    <m/>
    <m/>
    <m/>
    <m/>
    <s v="Pro"/>
    <n v="6"/>
    <n v="6"/>
    <n v="6"/>
    <n v="3"/>
    <s v="Specific brand"/>
    <s v="specific brand depiction"/>
    <n v="0"/>
    <n v="3"/>
    <n v="6"/>
    <n v="1"/>
    <n v="1"/>
    <m/>
    <m/>
  </r>
  <r>
    <n v="49515"/>
    <s v="Ghost Town"/>
    <d v="2008-09-19T00:00:00"/>
    <x v="6"/>
    <s v="T10"/>
    <n v="102"/>
    <s v="DreamWorks"/>
    <x v="3"/>
    <m/>
    <x v="0"/>
    <n v="20000000"/>
    <n v="0"/>
    <m/>
    <n v="13214030"/>
    <s v="final"/>
    <n v="7.18"/>
    <n v="0"/>
    <n v="1"/>
    <n v="0"/>
    <n v="0"/>
    <s v="US"/>
    <s v="NY"/>
    <m/>
    <m/>
    <m/>
    <m/>
    <s v="Polone, Gavin"/>
    <s v="Koepp, David"/>
    <s v="Koepp, David; Kamps, John"/>
    <s v="Mazzarella, Vinny"/>
    <s v="Seig, Sam"/>
    <s v="Non-IMDb, Extra"/>
    <s v="extra"/>
    <s v="Cigarette"/>
    <s v="20-30"/>
    <s v="Female"/>
    <s v="African American"/>
    <m/>
    <m/>
    <s v="Non-IMDb, Extra"/>
    <s v="extra"/>
    <s v="Cigarette"/>
    <s v="30+"/>
    <s v="Female"/>
    <s v="Caucasian"/>
    <m/>
    <m/>
    <s v="Non-IMDb, Extra"/>
    <s v="extra"/>
    <s v="Cigarette"/>
    <s v="30+"/>
    <s v="Female"/>
    <s v="African American"/>
    <m/>
    <m/>
    <m/>
    <m/>
    <m/>
    <m/>
    <m/>
    <m/>
    <m/>
    <m/>
    <m/>
    <m/>
    <m/>
    <m/>
    <m/>
    <m/>
    <m/>
    <m/>
    <m/>
    <m/>
    <m/>
    <m/>
    <m/>
    <m/>
    <m/>
    <m/>
    <m/>
    <m/>
    <m/>
    <m/>
    <m/>
    <m/>
    <m/>
    <m/>
    <m/>
    <m/>
    <m/>
    <m/>
    <m/>
    <m/>
    <m/>
    <m/>
    <m/>
    <m/>
    <m/>
    <m/>
    <m/>
    <m/>
    <m/>
    <m/>
    <m/>
    <m/>
    <m/>
    <m/>
    <m/>
    <m/>
    <m/>
    <m/>
    <m/>
    <m/>
    <m/>
    <m/>
    <m/>
    <m/>
    <m/>
    <m/>
    <m/>
    <m/>
    <m/>
    <m/>
    <m/>
    <m/>
    <m/>
    <m/>
    <m/>
    <m/>
    <m/>
    <m/>
    <m/>
    <m/>
    <m/>
    <n v="8"/>
    <n v="0"/>
    <n v="0"/>
    <n v="0"/>
    <n v="8"/>
    <s v="1 — 9"/>
    <n v="1840394"/>
    <n v="14723152"/>
    <s v="Outdoors"/>
    <m/>
    <m/>
    <m/>
    <m/>
    <m/>
    <m/>
    <s v="outside hospital grounds-not near any door to hospital"/>
    <m/>
    <m/>
    <m/>
    <s v="Elsewhere in US"/>
    <m/>
    <m/>
    <m/>
    <m/>
    <m/>
    <m/>
    <m/>
    <m/>
    <m/>
    <m/>
    <m/>
    <n v="0"/>
    <n v="0"/>
    <n v="3"/>
    <s v="Comment by actor/actress"/>
    <s v="Gervais says: Fine example of our medical service workers...as he walks past nurses smoking."/>
    <m/>
    <s v="Health of Smoker"/>
    <s v="Comment by actor/actress"/>
    <s v="Gervais says: Fine example of our medical service workers...as he walks past nurses smoking."/>
    <m/>
    <s v="Health of Non-Smoker"/>
    <m/>
    <m/>
    <m/>
    <m/>
    <m/>
    <m/>
    <m/>
    <m/>
    <m/>
    <m/>
    <m/>
    <m/>
    <m/>
    <m/>
    <m/>
    <m/>
    <m/>
    <s v="cigarette"/>
    <m/>
    <m/>
    <m/>
    <s v="cigarette"/>
    <s v="cigarette"/>
    <s v="To make fun of how silly it is that medical employees smoke"/>
    <s v="Balanced"/>
    <n v="2"/>
    <n v="4"/>
    <n v="2"/>
    <n v="1"/>
    <m/>
    <m/>
    <n v="0"/>
    <n v="1.28"/>
    <n v="2"/>
    <n v="1"/>
    <n v="1"/>
    <m/>
    <m/>
  </r>
  <r>
    <n v="49516"/>
    <s v="Eagle Eye"/>
    <d v="2008-09-26T00:00:00"/>
    <x v="6"/>
    <s v="T10"/>
    <n v="118"/>
    <s v="Goldcrest"/>
    <x v="0"/>
    <s v="DreamWorks"/>
    <x v="0"/>
    <n v="80000000"/>
    <n v="0"/>
    <m/>
    <n v="101111837"/>
    <s v="final"/>
    <n v="7.18"/>
    <n v="0"/>
    <n v="0"/>
    <n v="0"/>
    <n v="0"/>
    <s v="US"/>
    <s v="CA"/>
    <m/>
    <m/>
    <m/>
    <m/>
    <s v="Crowley, Pat; Kurtzman, Alex; Orci, Roberto"/>
    <s v="Caruso, D.J."/>
    <s v="Glenn, John; Wright, Travis; Seitz, Hillary; McDermott, Dan"/>
    <s v="Reiss, Lynda"/>
    <s v="Page, Jim"/>
    <m/>
    <m/>
    <m/>
    <m/>
    <m/>
    <m/>
    <m/>
    <m/>
    <m/>
    <m/>
    <m/>
    <m/>
    <m/>
    <m/>
    <m/>
    <m/>
    <m/>
    <m/>
    <m/>
    <m/>
    <m/>
    <m/>
    <m/>
    <m/>
    <m/>
    <m/>
    <m/>
    <m/>
    <m/>
    <m/>
    <m/>
    <m/>
    <m/>
    <m/>
    <m/>
    <m/>
    <m/>
    <m/>
    <m/>
    <m/>
    <m/>
    <m/>
    <m/>
    <m/>
    <m/>
    <m/>
    <m/>
    <m/>
    <m/>
    <m/>
    <m/>
    <m/>
    <m/>
    <m/>
    <m/>
    <m/>
    <m/>
    <m/>
    <m/>
    <m/>
    <m/>
    <m/>
    <m/>
    <m/>
    <m/>
    <m/>
    <m/>
    <m/>
    <m/>
    <m/>
    <m/>
    <m/>
    <m/>
    <m/>
    <m/>
    <m/>
    <m/>
    <m/>
    <m/>
    <m/>
    <m/>
    <m/>
    <m/>
    <m/>
    <m/>
    <m/>
    <m/>
    <m/>
    <m/>
    <m/>
    <m/>
    <m/>
    <m/>
    <m/>
    <m/>
    <m/>
    <m/>
    <m/>
    <m/>
    <m/>
    <m/>
    <m/>
    <m/>
    <n v="0"/>
    <n v="0"/>
    <n v="0"/>
    <n v="0"/>
    <n v="0"/>
    <n v="0"/>
    <n v="14082429"/>
    <n v="0"/>
    <m/>
    <m/>
    <m/>
    <m/>
    <m/>
    <m/>
    <m/>
    <m/>
    <m/>
    <m/>
    <m/>
    <m/>
    <m/>
    <m/>
    <m/>
    <m/>
    <m/>
    <m/>
    <m/>
    <m/>
    <m/>
    <m/>
    <m/>
    <n v="0"/>
    <n v="0"/>
    <n v="0"/>
    <m/>
    <m/>
    <m/>
    <m/>
    <m/>
    <m/>
    <m/>
    <m/>
    <m/>
    <m/>
    <m/>
    <m/>
    <m/>
    <m/>
    <m/>
    <m/>
    <m/>
    <m/>
    <m/>
    <m/>
    <m/>
    <m/>
    <m/>
    <m/>
    <m/>
    <m/>
    <m/>
    <m/>
    <m/>
    <m/>
    <m/>
    <m/>
    <m/>
    <n v="0"/>
    <n v="0"/>
    <n v="0"/>
    <n v="0"/>
    <m/>
    <m/>
    <n v="0"/>
    <n v="0"/>
    <n v="1"/>
    <n v="1"/>
    <n v="1"/>
    <m/>
    <m/>
  </r>
  <r>
    <n v="49517"/>
    <s v="Nights at Rodanthe"/>
    <d v="2008-09-26T00:00:00"/>
    <x v="6"/>
    <s v="T10"/>
    <n v="97"/>
    <s v="Village Roadshow"/>
    <x v="4"/>
    <m/>
    <x v="0"/>
    <n v="0"/>
    <n v="0"/>
    <m/>
    <n v="41840908"/>
    <s v="final"/>
    <n v="7.18"/>
    <n v="0"/>
    <n v="0"/>
    <n v="0"/>
    <n v="0"/>
    <s v="US"/>
    <s v="NC"/>
    <m/>
    <m/>
    <m/>
    <m/>
    <s v="Di Novi, Denise"/>
    <s v="Wolfe, George C."/>
    <s v="Peacock, Ann; Romano, John"/>
    <s v="Beck, Robert"/>
    <s v="Kates, Brian A."/>
    <m/>
    <m/>
    <m/>
    <m/>
    <m/>
    <m/>
    <m/>
    <m/>
    <m/>
    <m/>
    <m/>
    <m/>
    <m/>
    <m/>
    <m/>
    <m/>
    <m/>
    <m/>
    <m/>
    <m/>
    <m/>
    <m/>
    <m/>
    <m/>
    <m/>
    <m/>
    <m/>
    <m/>
    <m/>
    <m/>
    <m/>
    <m/>
    <m/>
    <m/>
    <m/>
    <m/>
    <m/>
    <m/>
    <m/>
    <m/>
    <m/>
    <m/>
    <m/>
    <m/>
    <m/>
    <m/>
    <m/>
    <m/>
    <m/>
    <m/>
    <m/>
    <m/>
    <m/>
    <m/>
    <m/>
    <m/>
    <m/>
    <m/>
    <m/>
    <m/>
    <m/>
    <m/>
    <m/>
    <m/>
    <m/>
    <m/>
    <m/>
    <m/>
    <m/>
    <m/>
    <m/>
    <m/>
    <m/>
    <m/>
    <m/>
    <m/>
    <m/>
    <m/>
    <m/>
    <m/>
    <m/>
    <m/>
    <m/>
    <m/>
    <m/>
    <m/>
    <m/>
    <m/>
    <m/>
    <m/>
    <m/>
    <m/>
    <m/>
    <m/>
    <m/>
    <m/>
    <m/>
    <m/>
    <m/>
    <m/>
    <m/>
    <m/>
    <m/>
    <n v="0"/>
    <n v="0"/>
    <n v="0"/>
    <n v="0"/>
    <n v="0"/>
    <n v="0"/>
    <n v="5827425"/>
    <n v="0"/>
    <m/>
    <m/>
    <m/>
    <m/>
    <m/>
    <m/>
    <m/>
    <m/>
    <m/>
    <m/>
    <m/>
    <m/>
    <m/>
    <m/>
    <m/>
    <m/>
    <m/>
    <m/>
    <m/>
    <m/>
    <m/>
    <m/>
    <m/>
    <n v="0"/>
    <n v="0"/>
    <n v="0"/>
    <m/>
    <m/>
    <m/>
    <m/>
    <m/>
    <m/>
    <m/>
    <m/>
    <m/>
    <m/>
    <m/>
    <m/>
    <m/>
    <m/>
    <m/>
    <m/>
    <m/>
    <m/>
    <m/>
    <m/>
    <m/>
    <m/>
    <m/>
    <m/>
    <m/>
    <m/>
    <m/>
    <m/>
    <m/>
    <m/>
    <m/>
    <m/>
    <m/>
    <n v="0"/>
    <n v="0"/>
    <n v="0"/>
    <n v="0"/>
    <m/>
    <m/>
    <n v="0"/>
    <n v="0"/>
    <n v="1"/>
    <n v="1"/>
    <n v="1"/>
    <m/>
    <m/>
  </r>
  <r>
    <n v="49518"/>
    <s v="Miracle at St. Anna"/>
    <d v="2008-09-26T00:00:00"/>
    <x v="6"/>
    <s v="T10"/>
    <n v="160"/>
    <s v="Touchstone"/>
    <x v="1"/>
    <m/>
    <x v="1"/>
    <n v="45000000"/>
    <n v="0"/>
    <m/>
    <n v="7916887"/>
    <s v="final"/>
    <n v="7.18"/>
    <n v="0"/>
    <n v="1"/>
    <n v="0"/>
    <n v="0"/>
    <s v="Italy"/>
    <m/>
    <m/>
    <m/>
    <m/>
    <m/>
    <s v="Lee, Spike; Cicutto, Roberto; Musini, Luigi"/>
    <s v="Lee, Spike"/>
    <s v="McBride, James"/>
    <s v="Murer, Antonio"/>
    <s v="Brown, Barry Alexander"/>
    <s v="Ealy, Michael"/>
    <s v="star"/>
    <s v="Cigarette"/>
    <s v="20-30"/>
    <s v="Male"/>
    <s v="African American"/>
    <m/>
    <s v="Good guy"/>
    <s v="Alonso, Laz"/>
    <s v="star"/>
    <s v="Cigarette"/>
    <s v="20-30"/>
    <s v="Male"/>
    <s v="African American"/>
    <m/>
    <s v="Good guy"/>
    <s v="Luke, Derek"/>
    <s v="star"/>
    <s v="Cigarette"/>
    <s v="20-30"/>
    <s v="Male"/>
    <s v="African American"/>
    <m/>
    <s v="Good guy"/>
    <s v="Cervi, Valentina"/>
    <s v="credited non-star"/>
    <s v="Cigarette"/>
    <s v="20-30"/>
    <s v="Female"/>
    <s v="Caucasian"/>
    <m/>
    <s v="Good guy"/>
    <s v="Cascio, Luigilo"/>
    <s v="credited non-star"/>
    <s v="Cigarette"/>
    <s v="20-30"/>
    <s v="Male"/>
    <s v="Caucasian"/>
    <m/>
    <s v="Good guy"/>
    <s v="Albelli, Sergio"/>
    <s v="credited non-star"/>
    <s v="Cigarette"/>
    <s v="30+"/>
    <s v="Male"/>
    <s v="Caucasian"/>
    <m/>
    <s v="Bad guy"/>
    <s v="Non-IMDb, Extra"/>
    <s v="extra"/>
    <s v="Cigarette"/>
    <s v="20-30"/>
    <s v="Female"/>
    <s v="Caucasian"/>
    <m/>
    <m/>
    <s v="Non-IMDb, Extra"/>
    <s v="extra"/>
    <s v="Cigar"/>
    <s v="30+"/>
    <s v="Male"/>
    <s v="Caucasian"/>
    <m/>
    <m/>
    <s v="Ealy, Michael"/>
    <s v="star"/>
    <s v="Cigar"/>
    <s v="20-30"/>
    <s v="Male"/>
    <s v="African American"/>
    <m/>
    <s v="Good guy"/>
    <s v="Alonso, Laz"/>
    <s v="star"/>
    <s v="Cigar"/>
    <s v="20-30"/>
    <s v="Male"/>
    <m/>
    <m/>
    <s v="Good guy"/>
    <m/>
    <m/>
    <m/>
    <m/>
    <m/>
    <m/>
    <m/>
    <m/>
    <m/>
    <s v="Camel; Camel; Camel"/>
    <s v="Camel"/>
    <s v="Ealy, Michael"/>
    <s v="Cigarette pack/smokeless container"/>
    <m/>
    <s v="Camel"/>
    <m/>
    <s v="Mentioned"/>
    <m/>
    <s v="Camel"/>
    <s v="Alonso, Laz"/>
    <s v="Cigarette pack/smokeless container"/>
    <m/>
    <m/>
    <n v="56"/>
    <n v="21"/>
    <n v="0"/>
    <n v="0"/>
    <n v="77"/>
    <s v="50+"/>
    <n v="1102631"/>
    <n v="84902587"/>
    <s v="Workplace"/>
    <s v="Vehicle"/>
    <s v="Outdoors"/>
    <m/>
    <m/>
    <m/>
    <m/>
    <s v="street, countryside, battlefield, mountains"/>
    <s v="Non-smoking adult"/>
    <s v="Child"/>
    <m/>
    <s v="Outside of US"/>
    <m/>
    <m/>
    <m/>
    <m/>
    <m/>
    <m/>
    <m/>
    <m/>
    <m/>
    <m/>
    <m/>
    <n v="5"/>
    <n v="3"/>
    <n v="2"/>
    <m/>
    <m/>
    <m/>
    <m/>
    <m/>
    <m/>
    <m/>
    <m/>
    <m/>
    <m/>
    <m/>
    <m/>
    <m/>
    <m/>
    <m/>
    <m/>
    <m/>
    <s v="cigarette"/>
    <m/>
    <m/>
    <s v="cigar"/>
    <m/>
    <m/>
    <m/>
    <m/>
    <s v="cigarette; cigar"/>
    <s v="cigarette; cigar"/>
    <m/>
    <m/>
    <m/>
    <m/>
    <m/>
    <s v="Pro"/>
    <n v="6"/>
    <n v="6"/>
    <n v="6"/>
    <n v="2"/>
    <s v="Specific brand, tobacco use around child"/>
    <s v="use near child/pregnant/ill person; specific brand depiction"/>
    <n v="0"/>
    <n v="2.85"/>
    <n v="6"/>
    <n v="1"/>
    <n v="1"/>
    <m/>
    <m/>
  </r>
  <r>
    <n v="49519"/>
    <s v="Fireproof"/>
    <d v="2008-09-26T00:00:00"/>
    <x v="6"/>
    <s v="T10"/>
    <n v="122"/>
    <s v="Goldwyn"/>
    <x v="0"/>
    <s v="Goldwyn"/>
    <x v="2"/>
    <n v="500000"/>
    <n v="0"/>
    <m/>
    <n v="33451479"/>
    <s v="final"/>
    <n v="7.18"/>
    <n v="0"/>
    <n v="0"/>
    <n v="0"/>
    <n v="0"/>
    <s v="US"/>
    <s v="GA"/>
    <m/>
    <m/>
    <m/>
    <m/>
    <s v="Nixon, David"/>
    <s v="Kendrick, Alex"/>
    <s v="Kendrick, Alex; Kendrick, Stephen"/>
    <m/>
    <s v="Ebel, Bill"/>
    <m/>
    <m/>
    <m/>
    <m/>
    <m/>
    <m/>
    <m/>
    <m/>
    <m/>
    <m/>
    <m/>
    <m/>
    <m/>
    <m/>
    <m/>
    <m/>
    <m/>
    <m/>
    <m/>
    <m/>
    <m/>
    <m/>
    <m/>
    <m/>
    <m/>
    <m/>
    <m/>
    <m/>
    <m/>
    <m/>
    <m/>
    <m/>
    <m/>
    <m/>
    <m/>
    <m/>
    <m/>
    <m/>
    <m/>
    <m/>
    <m/>
    <m/>
    <m/>
    <m/>
    <m/>
    <m/>
    <m/>
    <m/>
    <m/>
    <m/>
    <m/>
    <m/>
    <m/>
    <m/>
    <m/>
    <m/>
    <m/>
    <m/>
    <m/>
    <m/>
    <m/>
    <m/>
    <m/>
    <m/>
    <m/>
    <m/>
    <m/>
    <m/>
    <m/>
    <m/>
    <m/>
    <m/>
    <m/>
    <m/>
    <m/>
    <m/>
    <m/>
    <m/>
    <m/>
    <m/>
    <m/>
    <m/>
    <m/>
    <m/>
    <m/>
    <m/>
    <m/>
    <m/>
    <m/>
    <m/>
    <m/>
    <m/>
    <m/>
    <m/>
    <m/>
    <m/>
    <m/>
    <m/>
    <m/>
    <m/>
    <m/>
    <m/>
    <m/>
    <n v="0"/>
    <n v="0"/>
    <n v="0"/>
    <n v="0"/>
    <n v="0"/>
    <n v="0"/>
    <n v="4658980"/>
    <n v="0"/>
    <m/>
    <m/>
    <m/>
    <m/>
    <m/>
    <m/>
    <m/>
    <m/>
    <m/>
    <m/>
    <m/>
    <m/>
    <m/>
    <m/>
    <m/>
    <m/>
    <m/>
    <m/>
    <m/>
    <m/>
    <m/>
    <m/>
    <m/>
    <n v="0"/>
    <n v="0"/>
    <n v="0"/>
    <m/>
    <m/>
    <m/>
    <m/>
    <m/>
    <m/>
    <m/>
    <m/>
    <m/>
    <m/>
    <m/>
    <m/>
    <m/>
    <m/>
    <m/>
    <m/>
    <m/>
    <m/>
    <m/>
    <m/>
    <m/>
    <m/>
    <m/>
    <m/>
    <m/>
    <m/>
    <m/>
    <m/>
    <m/>
    <m/>
    <m/>
    <m/>
    <m/>
    <n v="0"/>
    <n v="0"/>
    <n v="0"/>
    <n v="0"/>
    <m/>
    <m/>
    <n v="0"/>
    <n v="0"/>
    <n v="1"/>
    <n v="1"/>
    <n v="1"/>
    <m/>
    <m/>
  </r>
  <r>
    <n v="49520"/>
    <s v="Beverly Hills Chihuahua"/>
    <d v="2008-10-03T00:00:00"/>
    <x v="6"/>
    <s v="T10"/>
    <n v="91"/>
    <s v="Mandeville"/>
    <x v="1"/>
    <m/>
    <x v="2"/>
    <n v="20000000"/>
    <n v="0"/>
    <m/>
    <n v="94497271"/>
    <s v="final"/>
    <n v="7.18"/>
    <n v="0"/>
    <n v="0"/>
    <n v="0"/>
    <n v="0"/>
    <s v="Mexico"/>
    <m/>
    <m/>
    <s v="US"/>
    <s v="CA"/>
    <m/>
    <s v="Hoberman, David; Jacobs, John; Lieberman, Todd"/>
    <s v="Gosnell, Raja"/>
    <s v="LaBianco, Analisa; Bushell, Jeffrey"/>
    <s v="Thurston, Colin"/>
    <s v="Plisco, Sabrina"/>
    <m/>
    <m/>
    <m/>
    <m/>
    <m/>
    <m/>
    <m/>
    <m/>
    <m/>
    <m/>
    <m/>
    <m/>
    <m/>
    <m/>
    <m/>
    <m/>
    <m/>
    <m/>
    <m/>
    <m/>
    <m/>
    <m/>
    <m/>
    <m/>
    <m/>
    <m/>
    <m/>
    <m/>
    <m/>
    <m/>
    <m/>
    <m/>
    <m/>
    <m/>
    <m/>
    <m/>
    <m/>
    <m/>
    <m/>
    <m/>
    <m/>
    <m/>
    <m/>
    <m/>
    <m/>
    <m/>
    <m/>
    <m/>
    <m/>
    <m/>
    <m/>
    <m/>
    <m/>
    <m/>
    <m/>
    <m/>
    <m/>
    <m/>
    <m/>
    <m/>
    <m/>
    <m/>
    <m/>
    <m/>
    <m/>
    <m/>
    <m/>
    <m/>
    <m/>
    <m/>
    <m/>
    <m/>
    <m/>
    <m/>
    <m/>
    <m/>
    <m/>
    <m/>
    <m/>
    <m/>
    <m/>
    <m/>
    <m/>
    <m/>
    <m/>
    <m/>
    <m/>
    <m/>
    <m/>
    <m/>
    <m/>
    <m/>
    <m/>
    <m/>
    <m/>
    <m/>
    <m/>
    <m/>
    <m/>
    <m/>
    <m/>
    <m/>
    <m/>
    <n v="0"/>
    <n v="0"/>
    <n v="0"/>
    <n v="0"/>
    <n v="0"/>
    <n v="0"/>
    <n v="13161180"/>
    <n v="0"/>
    <m/>
    <m/>
    <m/>
    <m/>
    <m/>
    <m/>
    <m/>
    <m/>
    <m/>
    <m/>
    <m/>
    <m/>
    <m/>
    <m/>
    <m/>
    <m/>
    <m/>
    <m/>
    <m/>
    <m/>
    <m/>
    <m/>
    <m/>
    <n v="0"/>
    <n v="0"/>
    <n v="0"/>
    <m/>
    <m/>
    <m/>
    <m/>
    <m/>
    <m/>
    <m/>
    <m/>
    <m/>
    <m/>
    <m/>
    <m/>
    <m/>
    <m/>
    <m/>
    <m/>
    <m/>
    <m/>
    <m/>
    <m/>
    <m/>
    <m/>
    <m/>
    <m/>
    <m/>
    <m/>
    <m/>
    <m/>
    <m/>
    <m/>
    <m/>
    <m/>
    <m/>
    <n v="0"/>
    <n v="0"/>
    <n v="0"/>
    <n v="0"/>
    <m/>
    <m/>
    <n v="0"/>
    <n v="0"/>
    <n v="1"/>
    <n v="1"/>
    <n v="1"/>
    <m/>
    <m/>
  </r>
  <r>
    <n v="49521"/>
    <s v="Nick and Norah's Infinite Playlist"/>
    <d v="2008-10-03T00:00:00"/>
    <x v="6"/>
    <s v="T10"/>
    <n v="90"/>
    <s v="Depth of Field"/>
    <x v="6"/>
    <m/>
    <x v="0"/>
    <n v="9000000"/>
    <n v="0"/>
    <m/>
    <n v="31487293"/>
    <s v="final"/>
    <n v="7.18"/>
    <n v="0"/>
    <n v="1"/>
    <n v="0"/>
    <n v="0"/>
    <s v="US"/>
    <s v="NY"/>
    <m/>
    <m/>
    <m/>
    <m/>
    <s v="Kohansky, Kerry; Miano, Andrew; Weitz, Chris; Weitz, Paul"/>
    <s v="Sollett, Peter"/>
    <s v="Scafaria, Lorene"/>
    <s v="Butcher, Jeff"/>
    <s v="Kerstein, Myron I."/>
    <s v="Thomas, Eddie K."/>
    <s v="credited non-star"/>
    <s v="Cigarette"/>
    <s v="20-30"/>
    <s v="Male"/>
    <s v="Caucasian"/>
    <m/>
    <m/>
    <m/>
    <m/>
    <m/>
    <m/>
    <m/>
    <m/>
    <m/>
    <m/>
    <m/>
    <m/>
    <m/>
    <m/>
    <m/>
    <m/>
    <m/>
    <m/>
    <m/>
    <m/>
    <m/>
    <m/>
    <m/>
    <m/>
    <m/>
    <m/>
    <m/>
    <m/>
    <m/>
    <m/>
    <m/>
    <m/>
    <m/>
    <m/>
    <m/>
    <m/>
    <m/>
    <m/>
    <m/>
    <m/>
    <m/>
    <m/>
    <m/>
    <m/>
    <m/>
    <m/>
    <m/>
    <m/>
    <m/>
    <m/>
    <m/>
    <m/>
    <m/>
    <m/>
    <m/>
    <m/>
    <m/>
    <m/>
    <m/>
    <m/>
    <m/>
    <m/>
    <m/>
    <m/>
    <m/>
    <m/>
    <m/>
    <m/>
    <m/>
    <m/>
    <m/>
    <m/>
    <m/>
    <m/>
    <m/>
    <m/>
    <m/>
    <m/>
    <m/>
    <m/>
    <m/>
    <m/>
    <m/>
    <m/>
    <m/>
    <m/>
    <m/>
    <m/>
    <m/>
    <m/>
    <m/>
    <m/>
    <m/>
    <m/>
    <m/>
    <m/>
    <m/>
    <n v="2"/>
    <n v="0"/>
    <n v="0"/>
    <n v="0"/>
    <n v="2"/>
    <s v="1 — 9"/>
    <n v="4385417"/>
    <n v="8770834"/>
    <s v="Outdoors"/>
    <m/>
    <m/>
    <m/>
    <m/>
    <m/>
    <m/>
    <s v="outside club"/>
    <s v="Non-smoking adult"/>
    <m/>
    <m/>
    <s v="Elsewhere in US"/>
    <m/>
    <m/>
    <m/>
    <m/>
    <m/>
    <m/>
    <m/>
    <m/>
    <m/>
    <m/>
    <m/>
    <n v="0"/>
    <n v="1"/>
    <n v="0"/>
    <s v="Visual clue"/>
    <m/>
    <s v="We card sign in convenience store, no brand shown"/>
    <m/>
    <m/>
    <m/>
    <m/>
    <m/>
    <m/>
    <m/>
    <m/>
    <m/>
    <m/>
    <m/>
    <m/>
    <m/>
    <m/>
    <m/>
    <m/>
    <m/>
    <m/>
    <m/>
    <s v="cigarette"/>
    <m/>
    <m/>
    <m/>
    <m/>
    <m/>
    <s v="cigarette"/>
    <m/>
    <m/>
    <m/>
    <s v="Neutral"/>
    <n v="2"/>
    <n v="2"/>
    <n v="4"/>
    <n v="2"/>
    <m/>
    <m/>
    <n v="0"/>
    <n v="1.42"/>
    <n v="2"/>
    <n v="1"/>
    <n v="1"/>
    <m/>
    <m/>
  </r>
  <r>
    <n v="49522"/>
    <s v="Appaloosa"/>
    <d v="2008-10-03T00:00:00"/>
    <x v="6"/>
    <s v="T10"/>
    <n v="114"/>
    <s v="New Line"/>
    <x v="4"/>
    <m/>
    <x v="1"/>
    <n v="20000000"/>
    <n v="0"/>
    <m/>
    <n v="20207003"/>
    <s v="final"/>
    <n v="7.18"/>
    <n v="0"/>
    <n v="1"/>
    <n v="0"/>
    <n v="0"/>
    <s v="US"/>
    <s v="NM"/>
    <m/>
    <m/>
    <m/>
    <m/>
    <s v="Harris, Ed; Knott, Robert"/>
    <s v="Harris, Ed"/>
    <s v="Harris, Ed; Knott, Robert"/>
    <s v="Walters, Keith"/>
    <s v="Himoff, Kathryn"/>
    <s v="Harris, Ed"/>
    <s v="star"/>
    <s v="Cigar"/>
    <s v="30+"/>
    <s v="Male"/>
    <s v="Caucasian"/>
    <m/>
    <s v="Good guy"/>
    <s v="Irons, Jeremy"/>
    <s v="credited non-star"/>
    <s v="Cigar"/>
    <s v="30+"/>
    <s v="Male"/>
    <s v="Caucasian"/>
    <m/>
    <s v="Bad guy"/>
    <s v="Bower, Tom"/>
    <s v="credited non-star"/>
    <s v="Cigar"/>
    <s v="30+"/>
    <s v="Male"/>
    <s v="Caucasian"/>
    <m/>
    <s v="Good guy"/>
    <s v="Non-IMDb, Extra"/>
    <s v="extra"/>
    <s v="Cigar"/>
    <s v="30+"/>
    <s v="Male"/>
    <s v="Caucasian"/>
    <m/>
    <m/>
    <s v="Non-IMDb, Extra"/>
    <s v="extra"/>
    <s v="Cigarette"/>
    <s v="30+"/>
    <s v="Male"/>
    <s v="Caucasian"/>
    <m/>
    <m/>
    <m/>
    <m/>
    <m/>
    <m/>
    <m/>
    <m/>
    <m/>
    <m/>
    <m/>
    <m/>
    <m/>
    <m/>
    <m/>
    <m/>
    <m/>
    <m/>
    <m/>
    <m/>
    <m/>
    <m/>
    <m/>
    <m/>
    <m/>
    <m/>
    <m/>
    <m/>
    <m/>
    <m/>
    <m/>
    <m/>
    <m/>
    <m/>
    <m/>
    <m/>
    <m/>
    <m/>
    <m/>
    <m/>
    <m/>
    <m/>
    <m/>
    <m/>
    <m/>
    <m/>
    <m/>
    <m/>
    <m/>
    <m/>
    <m/>
    <m/>
    <m/>
    <m/>
    <m/>
    <m/>
    <m/>
    <m/>
    <m/>
    <m/>
    <m/>
    <m/>
    <m/>
    <m/>
    <m/>
    <n v="1"/>
    <n v="26"/>
    <n v="0"/>
    <n v="0"/>
    <n v="27"/>
    <s v="10 — 29"/>
    <n v="2814346"/>
    <n v="75987342"/>
    <s v="Bar/nightclub"/>
    <s v="Hotel/motel"/>
    <s v="Outdoors"/>
    <m/>
    <m/>
    <m/>
    <m/>
    <s v="outside store"/>
    <s v="Non-smoking adult"/>
    <m/>
    <m/>
    <s v="Elsewhere in US"/>
    <m/>
    <m/>
    <m/>
    <m/>
    <m/>
    <m/>
    <m/>
    <m/>
    <m/>
    <m/>
    <m/>
    <n v="1"/>
    <n v="2"/>
    <n v="2"/>
    <s v="Comment by actor/actress"/>
    <s v="Bragg to Viggo: Want a cigar? Viggo: I don't smoke."/>
    <m/>
    <s v="Health of Non-Smoker"/>
    <m/>
    <m/>
    <m/>
    <m/>
    <m/>
    <m/>
    <m/>
    <m/>
    <m/>
    <m/>
    <m/>
    <m/>
    <m/>
    <m/>
    <m/>
    <m/>
    <s v="cigar"/>
    <m/>
    <m/>
    <m/>
    <m/>
    <m/>
    <m/>
    <m/>
    <m/>
    <m/>
    <m/>
    <m/>
    <s v="Pro"/>
    <n v="4"/>
    <n v="6"/>
    <n v="6"/>
    <n v="3"/>
    <m/>
    <m/>
    <n v="0"/>
    <n v="2.71"/>
    <n v="4"/>
    <n v="1"/>
    <n v="1"/>
    <m/>
    <m/>
  </r>
  <r>
    <n v="49523"/>
    <s v="American Carol, An"/>
    <d v="2008-10-03T00:00:00"/>
    <x v="6"/>
    <s v="T10"/>
    <n v="83"/>
    <s v="Mpower"/>
    <x v="0"/>
    <s v="Vivendi"/>
    <x v="0"/>
    <n v="12000000"/>
    <n v="0"/>
    <m/>
    <n v="7001720"/>
    <s v="final"/>
    <n v="7.18"/>
    <n v="0"/>
    <n v="1"/>
    <n v="0"/>
    <n v="0"/>
    <s v="US"/>
    <s v="CA"/>
    <s v="BC"/>
    <m/>
    <s v="CA"/>
    <s v="BC"/>
    <s v="McEveety, Stephen; Shepherd, John; Zucker, David"/>
    <s v="Zucker, David"/>
    <s v="Zucker, David; Sokoloff, Myrna; Friedman, Lewis"/>
    <m/>
    <s v="Nedomansky, Vashi"/>
    <s v="Grammer, Kelsey"/>
    <s v="credited non-star"/>
    <s v="Cigar"/>
    <s v="30+"/>
    <s v="Male"/>
    <s v="Caucasian"/>
    <m/>
    <m/>
    <s v="Farley, Kevin P."/>
    <s v="star"/>
    <s v="Cigar"/>
    <s v="30+"/>
    <s v="Male"/>
    <s v="Caucasian"/>
    <m/>
    <m/>
    <s v="Non-IMDb, Extra"/>
    <s v="extra"/>
    <s v="Cigarette"/>
    <s v="30+"/>
    <s v="Male"/>
    <s v="Caucasian"/>
    <m/>
    <m/>
    <m/>
    <m/>
    <m/>
    <m/>
    <m/>
    <m/>
    <m/>
    <m/>
    <m/>
    <m/>
    <m/>
    <m/>
    <m/>
    <m/>
    <m/>
    <m/>
    <m/>
    <m/>
    <m/>
    <m/>
    <m/>
    <m/>
    <m/>
    <m/>
    <m/>
    <m/>
    <m/>
    <m/>
    <m/>
    <m/>
    <m/>
    <m/>
    <m/>
    <m/>
    <m/>
    <m/>
    <m/>
    <m/>
    <m/>
    <m/>
    <m/>
    <m/>
    <m/>
    <m/>
    <m/>
    <m/>
    <m/>
    <m/>
    <m/>
    <m/>
    <m/>
    <m/>
    <m/>
    <m/>
    <m/>
    <m/>
    <m/>
    <m/>
    <m/>
    <m/>
    <m/>
    <m/>
    <m/>
    <m/>
    <m/>
    <m/>
    <m/>
    <m/>
    <m/>
    <m/>
    <m/>
    <m/>
    <m/>
    <m/>
    <m/>
    <m/>
    <m/>
    <m/>
    <m/>
    <n v="1"/>
    <n v="30"/>
    <n v="2"/>
    <n v="0"/>
    <n v="33"/>
    <s v="30 — 49"/>
    <n v="975170"/>
    <n v="32180610"/>
    <s v="Outdoors"/>
    <m/>
    <m/>
    <m/>
    <m/>
    <m/>
    <m/>
    <s v="front yard, field, front of movie theater"/>
    <s v="Non-smoking adult"/>
    <m/>
    <m/>
    <s v="Elsewhere in US"/>
    <m/>
    <m/>
    <m/>
    <m/>
    <m/>
    <m/>
    <m/>
    <m/>
    <m/>
    <m/>
    <m/>
    <n v="1"/>
    <n v="1"/>
    <n v="1"/>
    <m/>
    <m/>
    <m/>
    <m/>
    <m/>
    <m/>
    <m/>
    <m/>
    <m/>
    <m/>
    <m/>
    <m/>
    <m/>
    <m/>
    <m/>
    <m/>
    <m/>
    <m/>
    <m/>
    <m/>
    <s v="cigar"/>
    <m/>
    <m/>
    <m/>
    <m/>
    <m/>
    <s v="cigar"/>
    <m/>
    <m/>
    <s v="cigarette; pipe"/>
    <m/>
    <m/>
    <m/>
    <n v="6"/>
    <n v="6"/>
    <n v="6"/>
    <n v="1"/>
    <m/>
    <m/>
    <n v="0"/>
    <n v="2.71"/>
    <n v="4"/>
    <n v="1"/>
    <n v="1"/>
    <m/>
    <m/>
  </r>
  <r>
    <n v="49524"/>
    <s v="Religulous"/>
    <d v="2008-10-03T00:00:00"/>
    <x v="6"/>
    <s v="T10"/>
    <n v="101"/>
    <s v="Thousand Words"/>
    <x v="0"/>
    <s v="Lionsgate"/>
    <x v="1"/>
    <n v="2500000"/>
    <n v="0"/>
    <m/>
    <n v="12995673"/>
    <s v="final"/>
    <n v="7.18"/>
    <n v="0"/>
    <n v="1"/>
    <n v="1"/>
    <n v="1"/>
    <s v="VAR"/>
    <m/>
    <s v="BC"/>
    <m/>
    <s v="CA"/>
    <s v="BC"/>
    <s v="Maher, Bill"/>
    <s v="Charles, Larry"/>
    <s v="Maher, Bill"/>
    <m/>
    <s v="Groth, Jeff"/>
    <s v="Non-IMDb, Extra"/>
    <s v="extra"/>
    <s v="Cigarette"/>
    <s v="30+"/>
    <s v="Female"/>
    <s v="Caucasian"/>
    <m/>
    <m/>
    <s v="Non-IMDb, Extra"/>
    <s v="extra"/>
    <s v="Cigarette"/>
    <s v="30+"/>
    <s v="Male"/>
    <s v="African American"/>
    <m/>
    <m/>
    <m/>
    <m/>
    <m/>
    <m/>
    <m/>
    <m/>
    <m/>
    <m/>
    <m/>
    <m/>
    <m/>
    <m/>
    <m/>
    <m/>
    <m/>
    <m/>
    <m/>
    <m/>
    <m/>
    <m/>
    <m/>
    <m/>
    <m/>
    <m/>
    <m/>
    <m/>
    <m/>
    <m/>
    <m/>
    <m/>
    <m/>
    <m/>
    <m/>
    <m/>
    <m/>
    <m/>
    <m/>
    <m/>
    <m/>
    <m/>
    <m/>
    <m/>
    <m/>
    <m/>
    <m/>
    <m/>
    <m/>
    <m/>
    <m/>
    <m/>
    <m/>
    <m/>
    <m/>
    <m/>
    <m/>
    <m/>
    <m/>
    <m/>
    <m/>
    <m/>
    <m/>
    <m/>
    <m/>
    <m/>
    <m/>
    <m/>
    <m/>
    <m/>
    <m/>
    <m/>
    <m/>
    <m/>
    <m/>
    <m/>
    <m/>
    <m/>
    <m/>
    <m/>
    <m/>
    <m/>
    <m/>
    <m/>
    <m/>
    <m/>
    <m/>
    <m/>
    <m/>
    <n v="5"/>
    <n v="0"/>
    <n v="0"/>
    <n v="0"/>
    <n v="5"/>
    <s v="1 — 9"/>
    <n v="1809982"/>
    <n v="9049910"/>
    <s v="Bar/nightclub"/>
    <s v="Outdoors"/>
    <m/>
    <m/>
    <m/>
    <m/>
    <m/>
    <s v="park"/>
    <m/>
    <m/>
    <m/>
    <s v="Elsewhere in US"/>
    <m/>
    <m/>
    <s v="Outside of US"/>
    <m/>
    <s v="Outside of US"/>
    <m/>
    <m/>
    <m/>
    <m/>
    <m/>
    <m/>
    <n v="0"/>
    <n v="0"/>
    <n v="2"/>
    <s v="Comment by actor/actress"/>
    <s v="Maher: I remember when I quit smoking I had this problem that wouldn't go away…if He helped me, I would stop. I'm glad I had God in my life."/>
    <m/>
    <s v="Health of Smoker"/>
    <m/>
    <m/>
    <m/>
    <m/>
    <m/>
    <m/>
    <m/>
    <m/>
    <m/>
    <m/>
    <m/>
    <m/>
    <m/>
    <m/>
    <m/>
    <m/>
    <m/>
    <m/>
    <m/>
    <m/>
    <m/>
    <m/>
    <s v="cigarette"/>
    <m/>
    <m/>
    <m/>
    <m/>
    <m/>
    <s v="Neutral"/>
    <n v="2"/>
    <n v="2"/>
    <n v="2"/>
    <n v="2"/>
    <s v="Documentary"/>
    <m/>
    <n v="0"/>
    <n v="1.1399999999999999"/>
    <n v="2"/>
    <n v="1"/>
    <n v="1"/>
    <m/>
    <m/>
  </r>
  <r>
    <n v="49525"/>
    <s v="Body of Lies"/>
    <d v="2008-10-10T00:00:00"/>
    <x v="6"/>
    <s v="T10"/>
    <n v="128"/>
    <s v="De Line"/>
    <x v="4"/>
    <m/>
    <x v="1"/>
    <n v="70000000"/>
    <n v="0"/>
    <m/>
    <n v="39380442"/>
    <s v="final"/>
    <n v="7.18"/>
    <n v="0"/>
    <n v="1"/>
    <n v="0"/>
    <n v="0"/>
    <s v="US"/>
    <s v="DC"/>
    <m/>
    <s v="US"/>
    <s v="MD"/>
    <m/>
    <s v="De Line, Donald"/>
    <s v="Scott, Ridley"/>
    <s v="Monahan, William"/>
    <s v="Einhorn, Brad"/>
    <s v="Scalia, Pietro"/>
    <s v="Crowe, Russell"/>
    <s v="star"/>
    <s v="Cigar"/>
    <s v="30+"/>
    <s v="Male"/>
    <s v="Caucasian"/>
    <m/>
    <s v="Good guy"/>
    <s v="Strong, Mark"/>
    <s v="credited non-star"/>
    <s v="Cigarette"/>
    <s v="30+"/>
    <s v="Male"/>
    <s v="Caucasian"/>
    <m/>
    <s v="Good guy"/>
    <s v="McBurney, Simon"/>
    <s v="credited non-star"/>
    <s v="Cigarette"/>
    <s v="30+"/>
    <s v="Male"/>
    <s v="Caucasian"/>
    <m/>
    <s v="Good guy"/>
    <s v="Nebbou, Mehdi"/>
    <s v="credited non-star"/>
    <s v="Cigarette"/>
    <s v="30+"/>
    <s v="Male"/>
    <s v="Other"/>
    <s v="Unidentified"/>
    <m/>
    <s v="Isaac, Oscar"/>
    <s v="credited non-star"/>
    <s v="Cigarette"/>
    <s v="20-30"/>
    <s v="Male"/>
    <s v="Other"/>
    <s v="Unidentified"/>
    <m/>
    <s v="Colosimo, Vince"/>
    <s v="credited non-star"/>
    <s v="Cigarette"/>
    <s v="30+"/>
    <s v="Male"/>
    <s v="Caucasian"/>
    <m/>
    <s v="Good guy"/>
    <s v="Abutbul, Alon"/>
    <s v="credited non-star"/>
    <s v="Cigarette"/>
    <s v="30+"/>
    <s v="Male"/>
    <s v="Other"/>
    <s v="Unidentified"/>
    <m/>
    <s v="Non-IMDb, Extra"/>
    <s v="extra"/>
    <s v="Cigarette"/>
    <s v="30+"/>
    <s v="Male"/>
    <s v="Other"/>
    <s v="Unidentified"/>
    <m/>
    <s v="Non-IMDb, Extra"/>
    <s v="extra"/>
    <s v="Cigarette"/>
    <s v="30+"/>
    <s v="Male"/>
    <s v="Other"/>
    <s v="Unidentified"/>
    <m/>
    <s v="Non-IMDb, Extra"/>
    <s v="extra"/>
    <s v="Cigarette"/>
    <s v="30+"/>
    <s v="Male"/>
    <m/>
    <m/>
    <m/>
    <s v="Non-IMDb, Extra"/>
    <s v="extra"/>
    <s v="Cigarette"/>
    <s v="20-30"/>
    <s v="Female"/>
    <s v="Other"/>
    <s v="Unidentified"/>
    <m/>
    <s v="Mark Strong, Credited non-star, Cigar, 30+, Caucasian, Male, Good Guy"/>
    <m/>
    <m/>
    <m/>
    <m/>
    <m/>
    <m/>
    <m/>
    <m/>
    <m/>
    <m/>
    <m/>
    <m/>
    <m/>
    <m/>
    <n v="54"/>
    <n v="22"/>
    <n v="0"/>
    <n v="0"/>
    <n v="76"/>
    <s v="50+"/>
    <n v="5484741"/>
    <n v="416840316"/>
    <s v="Home"/>
    <s v="Workplace"/>
    <s v="Bar/nightclub"/>
    <s v="Medical facility"/>
    <s v="Outdoors"/>
    <m/>
    <m/>
    <s v="outside café, street, open market, balcony, building site"/>
    <s v="Non-smoking adult"/>
    <m/>
    <m/>
    <s v="Outside of US"/>
    <m/>
    <m/>
    <s v="Elsewhere in US"/>
    <m/>
    <m/>
    <m/>
    <m/>
    <m/>
    <m/>
    <m/>
    <m/>
    <n v="1"/>
    <n v="6"/>
    <n v="4"/>
    <m/>
    <m/>
    <m/>
    <m/>
    <m/>
    <m/>
    <m/>
    <m/>
    <m/>
    <m/>
    <m/>
    <m/>
    <m/>
    <m/>
    <m/>
    <m/>
    <m/>
    <m/>
    <m/>
    <m/>
    <s v="cigarette; cigar"/>
    <m/>
    <m/>
    <m/>
    <s v="cigarette"/>
    <s v="cigar"/>
    <s v="cigarette"/>
    <m/>
    <m/>
    <m/>
    <m/>
    <m/>
    <s v="Pro"/>
    <n v="6"/>
    <n v="6"/>
    <n v="6"/>
    <n v="3"/>
    <m/>
    <s v="use in non-smoking area"/>
    <n v="0"/>
    <n v="3"/>
    <n v="6"/>
    <n v="1"/>
    <n v="1"/>
    <m/>
    <m/>
  </r>
  <r>
    <n v="49526"/>
    <s v="Quarantine"/>
    <d v="2008-10-10T00:00:00"/>
    <x v="6"/>
    <s v="T10"/>
    <n v="89"/>
    <s v="Vertigo"/>
    <x v="6"/>
    <m/>
    <x v="1"/>
    <n v="12000000"/>
    <n v="0"/>
    <m/>
    <n v="31691811"/>
    <s v="final"/>
    <n v="7.18"/>
    <n v="0"/>
    <n v="0"/>
    <n v="0"/>
    <n v="0"/>
    <s v="US"/>
    <s v="CA"/>
    <m/>
    <m/>
    <m/>
    <m/>
    <s v="Aguero, Sergio; Culpepper, Clint; Davison, Doug; Lee, Roy"/>
    <s v="Dowdle, John Erick"/>
    <s v="Dowdle, John Erick; Dowdle, Drew"/>
    <s v="Brehme, Max E."/>
    <s v="Greenberg, Elliot"/>
    <m/>
    <m/>
    <m/>
    <m/>
    <m/>
    <m/>
    <m/>
    <m/>
    <m/>
    <m/>
    <m/>
    <m/>
    <m/>
    <m/>
    <m/>
    <m/>
    <m/>
    <m/>
    <m/>
    <m/>
    <m/>
    <m/>
    <m/>
    <m/>
    <m/>
    <m/>
    <m/>
    <m/>
    <m/>
    <m/>
    <m/>
    <m/>
    <m/>
    <m/>
    <m/>
    <m/>
    <m/>
    <m/>
    <m/>
    <m/>
    <m/>
    <m/>
    <m/>
    <m/>
    <m/>
    <m/>
    <m/>
    <m/>
    <m/>
    <m/>
    <m/>
    <m/>
    <m/>
    <m/>
    <m/>
    <m/>
    <m/>
    <m/>
    <m/>
    <m/>
    <m/>
    <m/>
    <m/>
    <m/>
    <m/>
    <m/>
    <m/>
    <m/>
    <m/>
    <m/>
    <m/>
    <m/>
    <m/>
    <m/>
    <m/>
    <m/>
    <m/>
    <m/>
    <m/>
    <m/>
    <m/>
    <m/>
    <m/>
    <m/>
    <m/>
    <m/>
    <m/>
    <m/>
    <m/>
    <m/>
    <m/>
    <m/>
    <m/>
    <m/>
    <m/>
    <m/>
    <m/>
    <m/>
    <m/>
    <m/>
    <m/>
    <m/>
    <m/>
    <n v="0"/>
    <n v="0"/>
    <n v="0"/>
    <n v="0"/>
    <n v="0"/>
    <n v="0"/>
    <n v="4413901"/>
    <n v="0"/>
    <m/>
    <m/>
    <m/>
    <m/>
    <m/>
    <m/>
    <m/>
    <m/>
    <m/>
    <m/>
    <m/>
    <m/>
    <m/>
    <m/>
    <m/>
    <m/>
    <m/>
    <m/>
    <m/>
    <m/>
    <m/>
    <m/>
    <m/>
    <n v="0"/>
    <n v="0"/>
    <n v="0"/>
    <m/>
    <m/>
    <m/>
    <m/>
    <m/>
    <m/>
    <m/>
    <m/>
    <m/>
    <m/>
    <m/>
    <m/>
    <m/>
    <m/>
    <m/>
    <m/>
    <m/>
    <m/>
    <m/>
    <m/>
    <m/>
    <m/>
    <m/>
    <m/>
    <m/>
    <m/>
    <m/>
    <m/>
    <m/>
    <m/>
    <m/>
    <m/>
    <m/>
    <n v="0"/>
    <n v="0"/>
    <n v="0"/>
    <n v="0"/>
    <m/>
    <m/>
    <n v="0"/>
    <n v="0"/>
    <n v="1"/>
    <n v="1"/>
    <n v="1"/>
    <m/>
    <m/>
  </r>
  <r>
    <n v="49527"/>
    <s v="Duchess, The"/>
    <d v="2008-10-10T00:00:00"/>
    <x v="6"/>
    <s v="T10"/>
    <n v="110"/>
    <s v="BBC"/>
    <x v="3"/>
    <m/>
    <x v="0"/>
    <n v="26000000"/>
    <n v="0"/>
    <m/>
    <n v="13823741"/>
    <s v="final"/>
    <n v="7.18"/>
    <n v="0"/>
    <n v="1"/>
    <n v="0"/>
    <n v="0"/>
    <s v="UK"/>
    <m/>
    <m/>
    <m/>
    <m/>
    <m/>
    <s v="Kuhn, Michael"/>
    <s v="Dibb, Saul"/>
    <s v="Hatcher, Jeffrey; Jensen, Anders Thomas; Dibb, Saul"/>
    <s v="Green, Muffin"/>
    <s v="Hirakubo, Masahiro"/>
    <s v="McBurney, Simon"/>
    <s v="credited non-star"/>
    <s v="Cigar"/>
    <s v="30+"/>
    <s v="Male"/>
    <s v="Caucasian"/>
    <m/>
    <m/>
    <s v="Non-IMDb, Extra"/>
    <s v="extra"/>
    <s v="Cigar"/>
    <s v="20-30"/>
    <s v="Male"/>
    <s v="Caucasian"/>
    <m/>
    <m/>
    <s v="Non-IMDb, Extra"/>
    <s v="extra"/>
    <s v="Cigar"/>
    <s v="30+"/>
    <s v="Male"/>
    <s v="Caucasian"/>
    <m/>
    <m/>
    <s v="Non-IMDb, Extra"/>
    <s v="extra"/>
    <s v="Pipe"/>
    <s v="30+"/>
    <s v="Male"/>
    <s v="Caucasian"/>
    <m/>
    <m/>
    <m/>
    <m/>
    <m/>
    <m/>
    <m/>
    <m/>
    <m/>
    <m/>
    <m/>
    <m/>
    <m/>
    <m/>
    <m/>
    <m/>
    <m/>
    <m/>
    <m/>
    <m/>
    <m/>
    <m/>
    <m/>
    <m/>
    <m/>
    <m/>
    <m/>
    <m/>
    <m/>
    <m/>
    <m/>
    <m/>
    <m/>
    <m/>
    <m/>
    <m/>
    <m/>
    <m/>
    <m/>
    <m/>
    <m/>
    <m/>
    <m/>
    <m/>
    <m/>
    <m/>
    <m/>
    <m/>
    <m/>
    <m/>
    <m/>
    <m/>
    <m/>
    <m/>
    <m/>
    <m/>
    <m/>
    <m/>
    <m/>
    <m/>
    <m/>
    <m/>
    <m/>
    <m/>
    <m/>
    <m/>
    <m/>
    <m/>
    <m/>
    <m/>
    <m/>
    <m/>
    <m/>
    <n v="0"/>
    <n v="4"/>
    <n v="1"/>
    <n v="0"/>
    <n v="5"/>
    <s v="1 — 9"/>
    <n v="1925312"/>
    <n v="9626560"/>
    <s v="Home"/>
    <s v="Outdoors"/>
    <m/>
    <m/>
    <m/>
    <m/>
    <m/>
    <s v="crowd of people"/>
    <s v="Non-smoking adult"/>
    <s v="Pregnant/ill person"/>
    <m/>
    <s v="Outside of US"/>
    <m/>
    <m/>
    <m/>
    <m/>
    <m/>
    <m/>
    <m/>
    <m/>
    <m/>
    <m/>
    <m/>
    <n v="0"/>
    <n v="1"/>
    <n v="3"/>
    <m/>
    <m/>
    <m/>
    <m/>
    <m/>
    <m/>
    <m/>
    <m/>
    <m/>
    <m/>
    <m/>
    <m/>
    <m/>
    <m/>
    <m/>
    <m/>
    <m/>
    <m/>
    <m/>
    <m/>
    <s v="cigar"/>
    <m/>
    <m/>
    <m/>
    <m/>
    <m/>
    <s v="pipe"/>
    <m/>
    <m/>
    <m/>
    <m/>
    <m/>
    <s v="Pro"/>
    <n v="2"/>
    <n v="6"/>
    <n v="4"/>
    <n v="2"/>
    <s v="Tobacco use around a pregnant/ill person"/>
    <s v="use near child/pregnant/ill person"/>
    <n v="0"/>
    <n v="2"/>
    <n v="6"/>
    <n v="1"/>
    <n v="1"/>
    <m/>
    <m/>
  </r>
  <r>
    <n v="49528"/>
    <s v="Express, The"/>
    <d v="2008-10-10T00:00:00"/>
    <x v="6"/>
    <s v="T10"/>
    <n v="129"/>
    <s v="Relativity"/>
    <x v="2"/>
    <m/>
    <x v="2"/>
    <n v="40000000"/>
    <n v="0"/>
    <m/>
    <n v="9589875"/>
    <s v="final"/>
    <n v="7.18"/>
    <n v="0"/>
    <n v="1"/>
    <n v="0"/>
    <n v="0"/>
    <s v="US"/>
    <s v="IL"/>
    <m/>
    <m/>
    <m/>
    <m/>
    <s v="Davis, John"/>
    <s v="Fleder, Gary"/>
    <s v="Leavitt, Charles"/>
    <s v="Dambra, William"/>
    <s v="Steinkamp, William"/>
    <s v="Non-IMDb, Extra"/>
    <s v="extra"/>
    <s v="Pipe"/>
    <s v="30+"/>
    <s v="Male"/>
    <s v="Caucasian"/>
    <m/>
    <m/>
    <s v="Non-IMDb, Extra"/>
    <s v="extra"/>
    <s v="Cigar"/>
    <s v="30+"/>
    <s v="Male"/>
    <s v="Caucasian"/>
    <m/>
    <m/>
    <m/>
    <m/>
    <m/>
    <m/>
    <m/>
    <m/>
    <m/>
    <m/>
    <m/>
    <m/>
    <m/>
    <m/>
    <m/>
    <m/>
    <m/>
    <m/>
    <m/>
    <m/>
    <m/>
    <m/>
    <m/>
    <m/>
    <m/>
    <m/>
    <m/>
    <m/>
    <m/>
    <m/>
    <m/>
    <m/>
    <m/>
    <m/>
    <m/>
    <m/>
    <m/>
    <m/>
    <m/>
    <m/>
    <m/>
    <m/>
    <m/>
    <m/>
    <m/>
    <m/>
    <m/>
    <m/>
    <m/>
    <m/>
    <m/>
    <m/>
    <m/>
    <m/>
    <m/>
    <m/>
    <m/>
    <m/>
    <m/>
    <m/>
    <m/>
    <m/>
    <m/>
    <m/>
    <m/>
    <m/>
    <m/>
    <m/>
    <m/>
    <m/>
    <m/>
    <m/>
    <m/>
    <m/>
    <m/>
    <m/>
    <m/>
    <m/>
    <m/>
    <m/>
    <m/>
    <m/>
    <m/>
    <m/>
    <m/>
    <m/>
    <m/>
    <m/>
    <m/>
    <n v="0"/>
    <n v="1"/>
    <n v="2"/>
    <n v="0"/>
    <n v="3"/>
    <s v="1 — 9"/>
    <n v="1335637"/>
    <n v="4006911"/>
    <s v="Outdoors"/>
    <m/>
    <m/>
    <m/>
    <m/>
    <m/>
    <s v="inside announcer's box"/>
    <s v="college campus"/>
    <s v="Non-smoking adult"/>
    <m/>
    <m/>
    <s v="Elsewhere in US"/>
    <m/>
    <m/>
    <m/>
    <m/>
    <m/>
    <m/>
    <m/>
    <m/>
    <m/>
    <m/>
    <m/>
    <n v="0"/>
    <n v="0"/>
    <n v="2"/>
    <m/>
    <m/>
    <m/>
    <m/>
    <m/>
    <m/>
    <m/>
    <m/>
    <m/>
    <m/>
    <m/>
    <m/>
    <m/>
    <m/>
    <m/>
    <m/>
    <m/>
    <m/>
    <m/>
    <m/>
    <m/>
    <m/>
    <m/>
    <m/>
    <m/>
    <m/>
    <s v="cigar; pipe"/>
    <m/>
    <m/>
    <m/>
    <s v="cigar; pipe"/>
    <s v="era 1950-60"/>
    <s v="Neutral"/>
    <n v="2"/>
    <n v="2"/>
    <n v="2"/>
    <n v="2"/>
    <m/>
    <m/>
    <n v="0"/>
    <n v="1.1399999999999999"/>
    <n v="2"/>
    <n v="1"/>
    <n v="1"/>
    <m/>
    <m/>
  </r>
  <r>
    <n v="49529"/>
    <s v="W."/>
    <d v="2008-10-17T00:00:00"/>
    <x v="6"/>
    <s v="T10"/>
    <n v="131"/>
    <s v="Lionsgate"/>
    <x v="0"/>
    <s v="Lionsgate"/>
    <x v="0"/>
    <n v="25100000"/>
    <n v="1"/>
    <s v="smoking"/>
    <n v="25517500"/>
    <s v="final"/>
    <n v="7.18"/>
    <n v="0"/>
    <n v="1"/>
    <n v="0"/>
    <n v="0"/>
    <s v="US"/>
    <s v="LA"/>
    <m/>
    <m/>
    <m/>
    <m/>
    <s v="Block, Bill; Borman, Moritz; Hanson, Paul; Kopeloff, Eric"/>
    <s v="Stone, Oliver"/>
    <s v="Weiser, Stanley"/>
    <s v="Bates, Eric J."/>
    <s v="Monroe, Julie"/>
    <s v="Brolin, Josh"/>
    <s v="star"/>
    <m/>
    <s v="30+"/>
    <s v="Male"/>
    <s v="Caucasian"/>
    <m/>
    <m/>
    <s v="Banks, Elizabeth"/>
    <s v="credited non-star"/>
    <s v="Cigarette"/>
    <s v="20-30"/>
    <s v="Female"/>
    <s v="Caucasian"/>
    <m/>
    <m/>
    <s v="Cromwell, James"/>
    <s v="credited non-star"/>
    <s v="Cigar"/>
    <s v="30+"/>
    <s v="Male"/>
    <s v="Caucasian"/>
    <m/>
    <m/>
    <s v="Gaston, Michael"/>
    <s v="credited non-star"/>
    <s v="Cigar"/>
    <s v="30+"/>
    <s v="Male"/>
    <s v="Caucasian"/>
    <m/>
    <m/>
    <s v="Wyle, Noah"/>
    <s v="credited non-star"/>
    <s v="Cigarette"/>
    <s v="20-30"/>
    <s v="Male"/>
    <s v="Caucasian"/>
    <m/>
    <m/>
    <s v="Rae, Paul"/>
    <s v="credited non-star"/>
    <s v="Cigarette"/>
    <s v="30+"/>
    <s v="Male"/>
    <s v="Caucasian"/>
    <m/>
    <m/>
    <s v="McGill, Bruce"/>
    <s v="credited non-star"/>
    <s v="Cigar"/>
    <s v="30+"/>
    <s v="Male"/>
    <s v="Caucasian"/>
    <m/>
    <m/>
    <s v="Badreya, Sayed"/>
    <s v="credited non-star"/>
    <s v="Cigar"/>
    <s v="30+"/>
    <s v="Male"/>
    <s v="Other"/>
    <m/>
    <m/>
    <s v="Non-IMDb, Extra"/>
    <s v="extra"/>
    <s v="Cigarette"/>
    <s v="20-30"/>
    <s v="Male"/>
    <s v="Caucasian"/>
    <m/>
    <m/>
    <s v="Non-IMDb, Extra"/>
    <s v="extra"/>
    <s v="Cigar"/>
    <s v="20-30"/>
    <s v="Male"/>
    <m/>
    <m/>
    <m/>
    <s v="Non-IMDb, Extra"/>
    <s v="extra"/>
    <s v="Pipe"/>
    <s v="20-30"/>
    <s v="Male"/>
    <s v="Caucasian"/>
    <m/>
    <m/>
    <m/>
    <m/>
    <m/>
    <m/>
    <m/>
    <m/>
    <m/>
    <m/>
    <m/>
    <m/>
    <m/>
    <m/>
    <m/>
    <m/>
    <m/>
    <n v="100"/>
    <n v="40"/>
    <n v="1"/>
    <n v="4"/>
    <n v="145"/>
    <s v="50+"/>
    <n v="3553969"/>
    <n v="515325505"/>
    <s v="Home"/>
    <s v="Workplace"/>
    <s v="Restaurant"/>
    <s v="Vehicle"/>
    <s v="Bar/nightclub"/>
    <s v="Outdoors"/>
    <s v="frat basement"/>
    <s v="backyard, meadow"/>
    <s v="Non-smoking adult"/>
    <m/>
    <m/>
    <s v="Elsewhere in US"/>
    <m/>
    <m/>
    <m/>
    <m/>
    <m/>
    <m/>
    <m/>
    <m/>
    <m/>
    <m/>
    <m/>
    <n v="1"/>
    <n v="7"/>
    <n v="3"/>
    <m/>
    <m/>
    <m/>
    <m/>
    <m/>
    <m/>
    <m/>
    <m/>
    <m/>
    <m/>
    <m/>
    <m/>
    <m/>
    <m/>
    <m/>
    <m/>
    <m/>
    <m/>
    <m/>
    <s v="cigarette; cigar"/>
    <s v="cigarette; cigar; pipe"/>
    <s v="cigarette"/>
    <m/>
    <m/>
    <s v="cigarette"/>
    <m/>
    <s v="cigarette; smokeless"/>
    <m/>
    <m/>
    <m/>
    <m/>
    <m/>
    <s v="Pro"/>
    <n v="6"/>
    <n v="6"/>
    <n v="6"/>
    <n v="3"/>
    <m/>
    <m/>
    <n v="0"/>
    <n v="3"/>
    <n v="4"/>
    <n v="1"/>
    <n v="1"/>
    <m/>
    <s v="Over 20 different characters used tobacco"/>
  </r>
  <r>
    <n v="49530"/>
    <s v="Max Payne"/>
    <d v="2008-10-17T00:00:00"/>
    <x v="6"/>
    <s v="T10"/>
    <n v="100"/>
    <s v="Dune"/>
    <x v="5"/>
    <m/>
    <x v="0"/>
    <n v="35000000"/>
    <n v="0"/>
    <m/>
    <n v="40687294"/>
    <s v="final"/>
    <n v="7.18"/>
    <n v="0"/>
    <n v="1"/>
    <n v="0"/>
    <n v="0"/>
    <s v="CAN"/>
    <m/>
    <s v="ON"/>
    <m/>
    <m/>
    <m/>
    <s v="Faye, Scott; Moore, John"/>
    <s v="Moore, John"/>
    <s v="Thorne, Beau"/>
    <s v="Gonzalez, Ricardo"/>
    <s v="Zimmerman, Dan"/>
    <s v="Kurylenko, Olga"/>
    <s v="credited non-star"/>
    <s v="Cigarette"/>
    <s v="20-30"/>
    <s v="Female"/>
    <s v="Caucasian"/>
    <m/>
    <s v="Bad guy"/>
    <s v="Non-IMDb, Extra"/>
    <s v="extra"/>
    <s v="Cigarette"/>
    <s v="20-30"/>
    <s v="Male"/>
    <s v="Caucasian"/>
    <m/>
    <s v="Bad guy"/>
    <m/>
    <m/>
    <m/>
    <m/>
    <m/>
    <m/>
    <m/>
    <m/>
    <m/>
    <m/>
    <m/>
    <m/>
    <m/>
    <m/>
    <m/>
    <m/>
    <m/>
    <m/>
    <m/>
    <m/>
    <m/>
    <m/>
    <m/>
    <m/>
    <m/>
    <m/>
    <m/>
    <m/>
    <m/>
    <m/>
    <m/>
    <m/>
    <m/>
    <m/>
    <m/>
    <m/>
    <m/>
    <m/>
    <m/>
    <m/>
    <m/>
    <m/>
    <m/>
    <m/>
    <m/>
    <m/>
    <m/>
    <m/>
    <m/>
    <m/>
    <m/>
    <m/>
    <m/>
    <m/>
    <m/>
    <m/>
    <m/>
    <m/>
    <m/>
    <m/>
    <m/>
    <m/>
    <m/>
    <m/>
    <m/>
    <m/>
    <m/>
    <m/>
    <m/>
    <m/>
    <m/>
    <m/>
    <m/>
    <m/>
    <m/>
    <m/>
    <m/>
    <m/>
    <m/>
    <m/>
    <m/>
    <m/>
    <m/>
    <m/>
    <m/>
    <m/>
    <m/>
    <n v="9"/>
    <n v="0"/>
    <n v="0"/>
    <n v="0"/>
    <n v="9"/>
    <s v="1 — 9"/>
    <n v="5666754"/>
    <n v="51000786"/>
    <s v="Home"/>
    <m/>
    <m/>
    <m/>
    <m/>
    <m/>
    <m/>
    <m/>
    <s v="Non-smoking adult"/>
    <m/>
    <m/>
    <s v="Elsewhere in US"/>
    <m/>
    <m/>
    <m/>
    <m/>
    <m/>
    <m/>
    <m/>
    <m/>
    <m/>
    <m/>
    <m/>
    <n v="0"/>
    <n v="1"/>
    <n v="1"/>
    <m/>
    <m/>
    <m/>
    <m/>
    <m/>
    <m/>
    <m/>
    <m/>
    <m/>
    <m/>
    <m/>
    <m/>
    <m/>
    <m/>
    <m/>
    <m/>
    <m/>
    <s v="cigarette"/>
    <s v="cigarette"/>
    <m/>
    <m/>
    <s v="cigarette"/>
    <s v="cigarette"/>
    <m/>
    <m/>
    <m/>
    <m/>
    <m/>
    <m/>
    <m/>
    <m/>
    <m/>
    <s v="Pro"/>
    <n v="2"/>
    <n v="6"/>
    <n v="4"/>
    <n v="3"/>
    <m/>
    <m/>
    <n v="0"/>
    <n v="2.14"/>
    <n v="3"/>
    <n v="1"/>
    <n v="1"/>
    <m/>
    <m/>
  </r>
  <r>
    <n v="49531"/>
    <s v="Secret Life of Bees, The"/>
    <d v="2008-10-17T00:00:00"/>
    <x v="6"/>
    <s v="T10"/>
    <n v="110"/>
    <s v="Overbrook"/>
    <x v="5"/>
    <m/>
    <x v="0"/>
    <n v="11000000"/>
    <n v="0"/>
    <m/>
    <n v="37766350"/>
    <s v="final"/>
    <n v="7.18"/>
    <n v="0"/>
    <n v="1"/>
    <n v="0"/>
    <n v="0"/>
    <s v="US"/>
    <s v="NC"/>
    <m/>
    <m/>
    <m/>
    <m/>
    <s v="Lassiter, James; Donner, Lauren Shuler; Pichirallo, Joe"/>
    <s v="Prince-Bythewood, Gina"/>
    <s v="Prince-Bythewood, Gina"/>
    <s v="Sanders, John"/>
    <s v="Shropshire, Terilyn A."/>
    <s v="Hudson, Jennifer"/>
    <s v="star"/>
    <s v="Smokeless"/>
    <s v="20-30"/>
    <s v="Female"/>
    <s v="African American"/>
    <m/>
    <s v="Good guy"/>
    <m/>
    <m/>
    <m/>
    <m/>
    <m/>
    <m/>
    <m/>
    <m/>
    <m/>
    <m/>
    <m/>
    <m/>
    <m/>
    <m/>
    <m/>
    <m/>
    <m/>
    <m/>
    <m/>
    <m/>
    <m/>
    <m/>
    <m/>
    <m/>
    <m/>
    <m/>
    <m/>
    <m/>
    <m/>
    <m/>
    <m/>
    <m/>
    <m/>
    <m/>
    <m/>
    <m/>
    <m/>
    <m/>
    <m/>
    <m/>
    <m/>
    <m/>
    <m/>
    <m/>
    <m/>
    <m/>
    <m/>
    <m/>
    <m/>
    <m/>
    <m/>
    <m/>
    <m/>
    <m/>
    <m/>
    <m/>
    <m/>
    <m/>
    <m/>
    <m/>
    <m/>
    <m/>
    <m/>
    <m/>
    <m/>
    <m/>
    <m/>
    <m/>
    <m/>
    <m/>
    <m/>
    <m/>
    <m/>
    <m/>
    <m/>
    <m/>
    <m/>
    <m/>
    <m/>
    <m/>
    <m/>
    <m/>
    <m/>
    <m/>
    <m/>
    <m/>
    <m/>
    <m/>
    <m/>
    <m/>
    <m/>
    <m/>
    <m/>
    <m/>
    <m/>
    <n v="0"/>
    <n v="0"/>
    <n v="0"/>
    <n v="2"/>
    <n v="2"/>
    <s v="1 — 9"/>
    <n v="5259937"/>
    <n v="10519874"/>
    <s v="Outdoors"/>
    <m/>
    <m/>
    <m/>
    <m/>
    <m/>
    <m/>
    <s v="street"/>
    <m/>
    <m/>
    <m/>
    <s v="Elsewhere in US"/>
    <m/>
    <m/>
    <m/>
    <m/>
    <m/>
    <m/>
    <m/>
    <m/>
    <m/>
    <m/>
    <m/>
    <n v="1"/>
    <n v="0"/>
    <n v="0"/>
    <m/>
    <m/>
    <m/>
    <m/>
    <m/>
    <m/>
    <m/>
    <m/>
    <m/>
    <m/>
    <m/>
    <m/>
    <m/>
    <m/>
    <m/>
    <m/>
    <m/>
    <m/>
    <m/>
    <m/>
    <m/>
    <m/>
    <m/>
    <m/>
    <m/>
    <m/>
    <m/>
    <m/>
    <m/>
    <s v="smokeless"/>
    <m/>
    <m/>
    <s v="Neutral"/>
    <n v="2"/>
    <n v="2"/>
    <n v="6"/>
    <n v="1"/>
    <m/>
    <m/>
    <n v="0"/>
    <n v="1.57"/>
    <n v="3"/>
    <n v="1"/>
    <n v="1"/>
    <m/>
    <m/>
  </r>
  <r>
    <n v="49532"/>
    <s v="Sex Drive"/>
    <d v="2008-10-17T00:00:00"/>
    <x v="6"/>
    <s v="T10"/>
    <n v="109"/>
    <s v="Goldcrest"/>
    <x v="0"/>
    <s v="Lionsgate"/>
    <x v="1"/>
    <n v="19000000"/>
    <n v="0"/>
    <m/>
    <n v="8396942"/>
    <s v="final"/>
    <n v="7.18"/>
    <n v="0"/>
    <n v="1"/>
    <n v="0"/>
    <n v="0"/>
    <s v="US"/>
    <s v="FL"/>
    <m/>
    <m/>
    <m/>
    <m/>
    <s v="Levy, Bob; Morgenstein, Leslie; Morris, John"/>
    <s v="Anders, Sean"/>
    <s v="Anders, Sean; Morris, John"/>
    <m/>
    <s v="Folsey, Jr., George"/>
    <s v="Marsden, James"/>
    <s v="star"/>
    <s v="Cigarette"/>
    <s v="20-30"/>
    <s v="Male"/>
    <s v="Caucasian"/>
    <m/>
    <s v="Bad guy"/>
    <s v="Duke, Clark"/>
    <s v="star"/>
    <s v="Cigar"/>
    <s v="Teen"/>
    <s v="Male"/>
    <s v="Caucasian"/>
    <m/>
    <s v="Good guy"/>
    <s v="Green, Seth"/>
    <s v="star"/>
    <s v="Cigarette"/>
    <s v="20-30"/>
    <s v="Male"/>
    <s v="Caucasian"/>
    <m/>
    <m/>
    <s v="Non-IMDb, Extra"/>
    <s v="extra"/>
    <s v="Cigarette"/>
    <s v="30+"/>
    <s v="Female"/>
    <s v="Caucasian"/>
    <m/>
    <m/>
    <s v="Non-IMDb, Extra"/>
    <s v="extra"/>
    <s v="Cigarette"/>
    <s v="30+"/>
    <s v="Male"/>
    <s v="Caucasian"/>
    <m/>
    <m/>
    <m/>
    <m/>
    <m/>
    <m/>
    <m/>
    <m/>
    <m/>
    <m/>
    <m/>
    <m/>
    <m/>
    <m/>
    <m/>
    <m/>
    <m/>
    <m/>
    <m/>
    <m/>
    <m/>
    <m/>
    <m/>
    <m/>
    <m/>
    <m/>
    <m/>
    <m/>
    <m/>
    <m/>
    <m/>
    <m/>
    <m/>
    <m/>
    <m/>
    <m/>
    <m/>
    <m/>
    <m/>
    <m/>
    <m/>
    <m/>
    <m/>
    <m/>
    <m/>
    <m/>
    <m/>
    <m/>
    <m/>
    <m/>
    <m/>
    <m/>
    <m/>
    <m/>
    <m/>
    <m/>
    <m/>
    <m/>
    <m/>
    <m/>
    <m/>
    <m/>
    <m/>
    <m/>
    <m/>
    <n v="10"/>
    <n v="9"/>
    <n v="0"/>
    <n v="0"/>
    <n v="19"/>
    <s v="10 — 29"/>
    <n v="1169491"/>
    <n v="22220329"/>
    <s v="Home"/>
    <s v="Workplace"/>
    <s v="Outdoors"/>
    <m/>
    <m/>
    <m/>
    <m/>
    <s v="driveway"/>
    <s v="Non-smoking adult"/>
    <m/>
    <m/>
    <s v="Elsewhere in US"/>
    <m/>
    <m/>
    <m/>
    <m/>
    <m/>
    <m/>
    <m/>
    <m/>
    <m/>
    <m/>
    <m/>
    <n v="3"/>
    <n v="0"/>
    <n v="2"/>
    <m/>
    <m/>
    <m/>
    <m/>
    <m/>
    <m/>
    <m/>
    <m/>
    <m/>
    <m/>
    <m/>
    <m/>
    <m/>
    <m/>
    <m/>
    <m/>
    <m/>
    <s v="cigar"/>
    <m/>
    <m/>
    <s v="cigar"/>
    <s v="cigarette; cigar"/>
    <m/>
    <m/>
    <s v="cigarette"/>
    <m/>
    <s v="cigarette"/>
    <m/>
    <m/>
    <m/>
    <m/>
    <m/>
    <s v="Pro"/>
    <n v="4"/>
    <n v="6"/>
    <n v="6"/>
    <n v="3"/>
    <m/>
    <s v="minor"/>
    <n v="0"/>
    <n v="2.71"/>
    <n v="6"/>
    <n v="1"/>
    <n v="1"/>
    <m/>
    <m/>
  </r>
  <r>
    <n v="49533"/>
    <s v="Saw V"/>
    <d v="2008-10-24T00:00:00"/>
    <x v="6"/>
    <s v="T10"/>
    <n v="92"/>
    <s v="Twisted"/>
    <x v="0"/>
    <s v="Lionsgate"/>
    <x v="1"/>
    <n v="10800000"/>
    <n v="0"/>
    <m/>
    <n v="56729973"/>
    <s v="final"/>
    <n v="7.18"/>
    <n v="0"/>
    <n v="1"/>
    <n v="0"/>
    <n v="0"/>
    <s v="CAN"/>
    <m/>
    <s v="ON"/>
    <m/>
    <m/>
    <m/>
    <s v="Burg, Mark; Koules, Oren"/>
    <s v="Hackl, David"/>
    <s v="Melton, Patrick; Dunstan, Marcus"/>
    <s v="Murray, James R."/>
    <s v="Greutert, Kevin"/>
    <s v="Good, Meagan"/>
    <s v="credited non-star"/>
    <s v="Cigarette"/>
    <s v="20-30"/>
    <s v="Female"/>
    <s v="African American"/>
    <m/>
    <m/>
    <s v="Non-IMDb, Extra"/>
    <s v="extra"/>
    <s v="Cigarette"/>
    <s v="20-30"/>
    <s v="Female"/>
    <s v="Caucasian"/>
    <m/>
    <m/>
    <m/>
    <m/>
    <m/>
    <m/>
    <m/>
    <m/>
    <m/>
    <m/>
    <m/>
    <m/>
    <m/>
    <m/>
    <m/>
    <m/>
    <m/>
    <m/>
    <m/>
    <m/>
    <m/>
    <m/>
    <m/>
    <m/>
    <m/>
    <m/>
    <m/>
    <m/>
    <m/>
    <m/>
    <m/>
    <m/>
    <m/>
    <m/>
    <m/>
    <m/>
    <m/>
    <m/>
    <m/>
    <m/>
    <m/>
    <m/>
    <m/>
    <m/>
    <m/>
    <m/>
    <m/>
    <m/>
    <m/>
    <m/>
    <m/>
    <m/>
    <m/>
    <m/>
    <m/>
    <m/>
    <m/>
    <m/>
    <m/>
    <m/>
    <m/>
    <m/>
    <m/>
    <m/>
    <m/>
    <m/>
    <m/>
    <m/>
    <m/>
    <m/>
    <m/>
    <m/>
    <m/>
    <m/>
    <m/>
    <m/>
    <m/>
    <m/>
    <m/>
    <m/>
    <m/>
    <m/>
    <m/>
    <m/>
    <m/>
    <m/>
    <m/>
    <m/>
    <m/>
    <n v="2"/>
    <n v="0"/>
    <n v="0"/>
    <n v="0"/>
    <n v="2"/>
    <s v="1 — 9"/>
    <n v="7901110"/>
    <n v="15802220"/>
    <m/>
    <m/>
    <m/>
    <m/>
    <m/>
    <m/>
    <s v="person in photo, apartment building lobby"/>
    <m/>
    <m/>
    <m/>
    <m/>
    <s v="Elsewhere in US"/>
    <m/>
    <m/>
    <m/>
    <m/>
    <m/>
    <m/>
    <m/>
    <m/>
    <m/>
    <m/>
    <m/>
    <n v="0"/>
    <n v="1"/>
    <n v="1"/>
    <m/>
    <m/>
    <m/>
    <m/>
    <m/>
    <m/>
    <m/>
    <m/>
    <m/>
    <m/>
    <m/>
    <m/>
    <m/>
    <m/>
    <m/>
    <m/>
    <m/>
    <m/>
    <m/>
    <m/>
    <m/>
    <m/>
    <m/>
    <m/>
    <m/>
    <m/>
    <m/>
    <m/>
    <m/>
    <s v="cigarette"/>
    <m/>
    <m/>
    <s v="Neutral"/>
    <n v="2"/>
    <n v="2"/>
    <n v="4"/>
    <n v="2"/>
    <m/>
    <m/>
    <n v="0"/>
    <n v="1.42"/>
    <n v="2"/>
    <n v="1"/>
    <n v="1"/>
    <m/>
    <m/>
  </r>
  <r>
    <n v="49534"/>
    <s v="High School Musical 3: Senior Year"/>
    <d v="2008-10-24T00:00:00"/>
    <x v="6"/>
    <s v="T10"/>
    <n v="112"/>
    <s v="Disney"/>
    <x v="1"/>
    <m/>
    <x v="3"/>
    <n v="11000000"/>
    <n v="0"/>
    <m/>
    <n v="90556401"/>
    <s v="final"/>
    <n v="7.18"/>
    <n v="0"/>
    <n v="0"/>
    <n v="0"/>
    <n v="0"/>
    <s v="US"/>
    <s v="UT"/>
    <m/>
    <m/>
    <m/>
    <m/>
    <s v="Borden, Bill; Rosenbush, Barry"/>
    <s v="Ortega, Kenny"/>
    <s v="Barsocchini, Peter"/>
    <s v="Murphy, Gloria"/>
    <s v="Flaum, Seth"/>
    <m/>
    <m/>
    <m/>
    <m/>
    <m/>
    <m/>
    <m/>
    <m/>
    <m/>
    <m/>
    <m/>
    <m/>
    <m/>
    <m/>
    <m/>
    <m/>
    <m/>
    <m/>
    <m/>
    <m/>
    <m/>
    <m/>
    <m/>
    <m/>
    <m/>
    <m/>
    <m/>
    <m/>
    <m/>
    <m/>
    <m/>
    <m/>
    <m/>
    <m/>
    <m/>
    <m/>
    <m/>
    <m/>
    <m/>
    <m/>
    <m/>
    <m/>
    <m/>
    <m/>
    <m/>
    <m/>
    <m/>
    <m/>
    <m/>
    <m/>
    <m/>
    <m/>
    <m/>
    <m/>
    <m/>
    <m/>
    <m/>
    <m/>
    <m/>
    <m/>
    <m/>
    <m/>
    <m/>
    <m/>
    <m/>
    <m/>
    <m/>
    <m/>
    <m/>
    <m/>
    <m/>
    <m/>
    <m/>
    <m/>
    <m/>
    <m/>
    <m/>
    <m/>
    <m/>
    <m/>
    <m/>
    <m/>
    <m/>
    <m/>
    <m/>
    <m/>
    <m/>
    <m/>
    <m/>
    <m/>
    <m/>
    <m/>
    <m/>
    <m/>
    <m/>
    <m/>
    <m/>
    <m/>
    <m/>
    <m/>
    <m/>
    <m/>
    <m/>
    <n v="0"/>
    <n v="0"/>
    <n v="0"/>
    <n v="0"/>
    <n v="0"/>
    <n v="0"/>
    <n v="12612312"/>
    <n v="0"/>
    <m/>
    <m/>
    <m/>
    <m/>
    <m/>
    <m/>
    <m/>
    <m/>
    <m/>
    <m/>
    <m/>
    <m/>
    <m/>
    <m/>
    <m/>
    <m/>
    <m/>
    <m/>
    <m/>
    <m/>
    <m/>
    <m/>
    <m/>
    <n v="0"/>
    <n v="0"/>
    <n v="0"/>
    <m/>
    <m/>
    <m/>
    <m/>
    <m/>
    <m/>
    <m/>
    <m/>
    <m/>
    <m/>
    <m/>
    <m/>
    <m/>
    <m/>
    <m/>
    <m/>
    <m/>
    <m/>
    <m/>
    <m/>
    <m/>
    <m/>
    <m/>
    <m/>
    <m/>
    <m/>
    <m/>
    <m/>
    <m/>
    <m/>
    <m/>
    <m/>
    <m/>
    <n v="0"/>
    <n v="0"/>
    <n v="0"/>
    <n v="0"/>
    <m/>
    <m/>
    <n v="0"/>
    <n v="0"/>
    <n v="1"/>
    <n v="1"/>
    <n v="1"/>
    <m/>
    <m/>
  </r>
  <r>
    <n v="49535"/>
    <s v="Pride and Glory"/>
    <d v="2008-10-24T00:00:00"/>
    <x v="6"/>
    <s v="T10"/>
    <n v="125"/>
    <s v="New Line"/>
    <x v="4"/>
    <m/>
    <x v="1"/>
    <n v="30000000"/>
    <n v="0"/>
    <m/>
    <n v="15709385"/>
    <s v="final"/>
    <n v="7.18"/>
    <n v="0"/>
    <n v="1"/>
    <n v="0"/>
    <n v="0"/>
    <s v="US"/>
    <s v="NY"/>
    <m/>
    <m/>
    <m/>
    <m/>
    <s v="O'Connor, Greg"/>
    <s v="O'Connor, Gavin"/>
    <s v="Carnahan, Joe; O'Connor, Gavin"/>
    <s v="Reynolds, William F."/>
    <s v="Churgin, Lisa Zeno"/>
    <s v="Farrell, Colin"/>
    <s v="star"/>
    <s v="Cigarette"/>
    <s v="30+"/>
    <s v="Male"/>
    <s v="Caucasian"/>
    <m/>
    <s v="Bad guy"/>
    <s v="Emmerich, Noah"/>
    <s v="star"/>
    <s v="Cigarette"/>
    <s v="30+"/>
    <s v="Male"/>
    <s v="Caucasian"/>
    <m/>
    <s v="Good guy"/>
    <s v="Hernandez, Maximiliano"/>
    <s v="credited non-star"/>
    <s v="Cigarette"/>
    <s v="30+"/>
    <s v="Male"/>
    <s v="Hispanic"/>
    <m/>
    <m/>
    <s v="Jordan, Raquel"/>
    <s v="credited non-star"/>
    <s v="Cigarette"/>
    <s v="30+"/>
    <s v="Female"/>
    <s v="Hispanic"/>
    <m/>
    <m/>
    <s v="Rodriguez, Ramon"/>
    <s v="credited non-star"/>
    <s v="Cigarette"/>
    <s v="30+"/>
    <s v="Male"/>
    <s v="Hispanic"/>
    <m/>
    <s v="Bad guy"/>
    <m/>
    <m/>
    <m/>
    <m/>
    <m/>
    <m/>
    <m/>
    <m/>
    <m/>
    <m/>
    <m/>
    <m/>
    <m/>
    <m/>
    <m/>
    <m/>
    <m/>
    <m/>
    <m/>
    <m/>
    <m/>
    <m/>
    <m/>
    <m/>
    <m/>
    <m/>
    <m/>
    <m/>
    <m/>
    <m/>
    <m/>
    <m/>
    <m/>
    <m/>
    <m/>
    <m/>
    <m/>
    <m/>
    <m/>
    <m/>
    <m/>
    <m/>
    <m/>
    <m/>
    <m/>
    <m/>
    <m/>
    <m/>
    <m/>
    <s v="Marlboro"/>
    <s v="Marlboro"/>
    <s v="No actor use"/>
    <s v="Cigarette pack/smokeless container"/>
    <m/>
    <m/>
    <m/>
    <m/>
    <m/>
    <m/>
    <m/>
    <m/>
    <m/>
    <m/>
    <n v="48"/>
    <n v="0"/>
    <n v="0"/>
    <n v="0"/>
    <n v="48"/>
    <s v="30 — 49"/>
    <n v="2187937"/>
    <n v="105020976"/>
    <s v="Home"/>
    <s v="Vehicle"/>
    <s v="Bar/nightclub"/>
    <s v="Outdoors"/>
    <m/>
    <m/>
    <m/>
    <s v="football field, boat dock"/>
    <s v="Non-smoking adult"/>
    <m/>
    <m/>
    <s v="Elsewhere in US"/>
    <m/>
    <m/>
    <m/>
    <m/>
    <m/>
    <m/>
    <m/>
    <m/>
    <m/>
    <m/>
    <m/>
    <n v="2"/>
    <n v="3"/>
    <n v="0"/>
    <s v="No smoking sign"/>
    <m/>
    <m/>
    <m/>
    <m/>
    <m/>
    <m/>
    <m/>
    <m/>
    <m/>
    <m/>
    <m/>
    <m/>
    <m/>
    <m/>
    <m/>
    <m/>
    <m/>
    <m/>
    <m/>
    <m/>
    <m/>
    <m/>
    <m/>
    <s v="cigarette"/>
    <m/>
    <m/>
    <s v="cigarette"/>
    <m/>
    <m/>
    <m/>
    <m/>
    <s v="Pro"/>
    <n v="6"/>
    <n v="6"/>
    <n v="6"/>
    <n v="3"/>
    <s v="Specific brand"/>
    <s v="specific brand depiction"/>
    <n v="0"/>
    <n v="3"/>
    <n v="6"/>
    <n v="1"/>
    <n v="1"/>
    <m/>
    <m/>
  </r>
  <r>
    <n v="49536"/>
    <s v="Zack and Miri Make a Porno"/>
    <d v="2008-10-31T00:00:00"/>
    <x v="6"/>
    <s v="T10"/>
    <n v="101"/>
    <s v="View Askew"/>
    <x v="0"/>
    <s v="Weinstein"/>
    <x v="1"/>
    <n v="24000000"/>
    <n v="0"/>
    <m/>
    <n v="31452765"/>
    <s v="final"/>
    <n v="7.18"/>
    <n v="0"/>
    <n v="1"/>
    <n v="0"/>
    <n v="0"/>
    <s v="US"/>
    <s v="PA"/>
    <m/>
    <m/>
    <m/>
    <m/>
    <s v="Mosier, Scott"/>
    <s v="Smith, Kevin"/>
    <s v="Smith, Kevin"/>
    <s v="Garrigan, Thomas J."/>
    <s v="Smith, Kevin"/>
    <s v="Lords, Traci"/>
    <s v="credited non-star"/>
    <s v="Cigarette"/>
    <s v="30+"/>
    <s v="Female"/>
    <s v="Caucasian"/>
    <m/>
    <s v="Good guy"/>
    <s v="Non-IMDb, Extra"/>
    <s v="extra"/>
    <s v="Cigarette"/>
    <s v="20-30"/>
    <s v="Female"/>
    <s v="Caucasian"/>
    <m/>
    <m/>
    <m/>
    <m/>
    <m/>
    <m/>
    <m/>
    <m/>
    <m/>
    <m/>
    <m/>
    <m/>
    <m/>
    <m/>
    <m/>
    <m/>
    <m/>
    <m/>
    <m/>
    <m/>
    <m/>
    <m/>
    <m/>
    <m/>
    <m/>
    <m/>
    <m/>
    <m/>
    <m/>
    <m/>
    <m/>
    <m/>
    <m/>
    <m/>
    <m/>
    <m/>
    <m/>
    <m/>
    <m/>
    <m/>
    <m/>
    <m/>
    <m/>
    <m/>
    <m/>
    <m/>
    <m/>
    <m/>
    <m/>
    <m/>
    <m/>
    <m/>
    <m/>
    <m/>
    <m/>
    <m/>
    <m/>
    <m/>
    <m/>
    <m/>
    <m/>
    <m/>
    <m/>
    <m/>
    <m/>
    <m/>
    <m/>
    <m/>
    <m/>
    <m/>
    <m/>
    <m/>
    <m/>
    <m/>
    <m/>
    <m/>
    <m/>
    <m/>
    <m/>
    <m/>
    <m/>
    <m/>
    <m/>
    <m/>
    <m/>
    <m/>
    <m/>
    <m/>
    <m/>
    <n v="3"/>
    <n v="0"/>
    <n v="0"/>
    <n v="0"/>
    <n v="3"/>
    <s v="1 — 9"/>
    <n v="4380608"/>
    <n v="13141824"/>
    <s v="Home"/>
    <s v="K-12 school"/>
    <m/>
    <m/>
    <m/>
    <m/>
    <s v="entrance to locker room"/>
    <m/>
    <s v="Non-smoking adult"/>
    <m/>
    <m/>
    <s v="Elsewhere in US"/>
    <m/>
    <m/>
    <m/>
    <m/>
    <m/>
    <m/>
    <m/>
    <m/>
    <m/>
    <m/>
    <m/>
    <n v="0"/>
    <n v="1"/>
    <n v="1"/>
    <m/>
    <m/>
    <m/>
    <m/>
    <m/>
    <m/>
    <m/>
    <m/>
    <m/>
    <m/>
    <m/>
    <m/>
    <m/>
    <m/>
    <m/>
    <m/>
    <m/>
    <s v="cigarette"/>
    <s v="cigarette"/>
    <s v="cigarette"/>
    <m/>
    <m/>
    <m/>
    <m/>
    <m/>
    <m/>
    <m/>
    <m/>
    <m/>
    <m/>
    <m/>
    <m/>
    <s v="Pro"/>
    <n v="2"/>
    <n v="6"/>
    <n v="4"/>
    <n v="2"/>
    <m/>
    <m/>
    <n v="0"/>
    <n v="2"/>
    <n v="3"/>
    <n v="1"/>
    <n v="1"/>
    <m/>
    <m/>
  </r>
  <r>
    <n v="49537"/>
    <s v="Haunting of Molly Hartley, The"/>
    <d v="2008-10-31T00:00:00"/>
    <x v="6"/>
    <s v="T10"/>
    <n v="87"/>
    <s v="Liddell"/>
    <x v="0"/>
    <s v="Freestyle"/>
    <x v="0"/>
    <n v="5000000"/>
    <n v="0"/>
    <m/>
    <n v="13350177"/>
    <s v="final"/>
    <n v="7.18"/>
    <n v="0"/>
    <n v="1"/>
    <n v="0"/>
    <n v="0"/>
    <s v="US"/>
    <s v="CA"/>
    <s v="BC"/>
    <m/>
    <s v="CA"/>
    <s v="BC"/>
    <s v="Hilton, Jennifer; Jacobs, Jerry P."/>
    <s v="Liddell, Mickey"/>
    <s v="Travis, John; Sonnenshine, Rebecca"/>
    <s v="Lewis, Ben"/>
    <s v="Baker, Zene"/>
    <s v="Woodward, Shannon Marie"/>
    <s v="credited non-star"/>
    <s v="Cigarette"/>
    <s v="Teen"/>
    <s v="Female"/>
    <s v="Caucasian"/>
    <m/>
    <m/>
    <m/>
    <m/>
    <m/>
    <m/>
    <m/>
    <m/>
    <m/>
    <m/>
    <m/>
    <m/>
    <m/>
    <m/>
    <m/>
    <m/>
    <m/>
    <m/>
    <m/>
    <m/>
    <m/>
    <m/>
    <m/>
    <m/>
    <m/>
    <m/>
    <m/>
    <m/>
    <m/>
    <m/>
    <m/>
    <m/>
    <m/>
    <m/>
    <m/>
    <m/>
    <m/>
    <m/>
    <m/>
    <m/>
    <m/>
    <m/>
    <m/>
    <m/>
    <m/>
    <m/>
    <m/>
    <m/>
    <m/>
    <m/>
    <m/>
    <m/>
    <m/>
    <m/>
    <m/>
    <m/>
    <m/>
    <m/>
    <m/>
    <m/>
    <m/>
    <m/>
    <m/>
    <m/>
    <m/>
    <m/>
    <m/>
    <m/>
    <m/>
    <m/>
    <m/>
    <m/>
    <m/>
    <m/>
    <m/>
    <m/>
    <m/>
    <m/>
    <m/>
    <m/>
    <m/>
    <m/>
    <m/>
    <m/>
    <m/>
    <m/>
    <m/>
    <m/>
    <m/>
    <m/>
    <m/>
    <m/>
    <m/>
    <m/>
    <m/>
    <m/>
    <m/>
    <n v="1"/>
    <n v="0"/>
    <n v="0"/>
    <n v="0"/>
    <n v="1"/>
    <s v="1 — 9"/>
    <n v="1859356"/>
    <n v="1859356"/>
    <s v="Outdoors"/>
    <m/>
    <m/>
    <m/>
    <m/>
    <m/>
    <m/>
    <s v="porch"/>
    <m/>
    <m/>
    <m/>
    <s v="California"/>
    <m/>
    <m/>
    <m/>
    <m/>
    <m/>
    <m/>
    <m/>
    <m/>
    <m/>
    <m/>
    <m/>
    <n v="0"/>
    <n v="1"/>
    <n v="0"/>
    <m/>
    <m/>
    <m/>
    <m/>
    <m/>
    <m/>
    <m/>
    <m/>
    <m/>
    <m/>
    <m/>
    <m/>
    <m/>
    <m/>
    <m/>
    <m/>
    <m/>
    <m/>
    <m/>
    <m/>
    <m/>
    <m/>
    <s v="cigarette"/>
    <m/>
    <m/>
    <m/>
    <m/>
    <m/>
    <m/>
    <m/>
    <m/>
    <m/>
    <s v="Neutral"/>
    <n v="2"/>
    <n v="2"/>
    <n v="4"/>
    <n v="1"/>
    <m/>
    <s v="minor"/>
    <n v="0"/>
    <n v="1.28"/>
    <n v="6"/>
    <n v="1"/>
    <n v="1"/>
    <m/>
    <m/>
  </r>
  <r>
    <n v="49538"/>
    <s v="Changeling"/>
    <d v="2008-10-31T00:00:00"/>
    <x v="6"/>
    <s v="T10"/>
    <n v="141"/>
    <s v="Malpaso"/>
    <x v="2"/>
    <m/>
    <x v="1"/>
    <n v="55000000"/>
    <n v="0"/>
    <m/>
    <n v="35707327"/>
    <s v="final"/>
    <n v="7.18"/>
    <n v="0"/>
    <n v="1"/>
    <n v="0"/>
    <n v="0"/>
    <s v="US"/>
    <s v="CA"/>
    <m/>
    <m/>
    <m/>
    <m/>
    <s v="Eastwood, Clint; Grazer, Brian; Howard, Ron; Lorenz, Robert"/>
    <s v="Eastwood, Clint"/>
    <s v="Straczynski, J. Michael"/>
    <s v="Sexton, Michael"/>
    <s v="Cox, Joel"/>
    <s v="Kelly, Michael"/>
    <s v="credited non-star"/>
    <s v="Cigarette"/>
    <s v="30+"/>
    <s v="Male"/>
    <s v="Caucasian"/>
    <m/>
    <s v="Good guy"/>
    <m/>
    <m/>
    <m/>
    <m/>
    <m/>
    <m/>
    <m/>
    <m/>
    <m/>
    <m/>
    <m/>
    <m/>
    <m/>
    <m/>
    <m/>
    <m/>
    <m/>
    <m/>
    <m/>
    <m/>
    <m/>
    <m/>
    <m/>
    <m/>
    <m/>
    <m/>
    <m/>
    <m/>
    <m/>
    <m/>
    <m/>
    <m/>
    <m/>
    <m/>
    <m/>
    <m/>
    <m/>
    <m/>
    <m/>
    <m/>
    <m/>
    <m/>
    <m/>
    <m/>
    <m/>
    <m/>
    <m/>
    <m/>
    <m/>
    <m/>
    <m/>
    <m/>
    <m/>
    <m/>
    <m/>
    <m/>
    <m/>
    <m/>
    <m/>
    <m/>
    <m/>
    <m/>
    <m/>
    <m/>
    <m/>
    <m/>
    <m/>
    <m/>
    <m/>
    <m/>
    <m/>
    <m/>
    <m/>
    <m/>
    <m/>
    <m/>
    <m/>
    <m/>
    <m/>
    <m/>
    <m/>
    <m/>
    <m/>
    <m/>
    <m/>
    <m/>
    <m/>
    <m/>
    <m/>
    <m/>
    <m/>
    <m/>
    <m/>
    <m/>
    <m/>
    <n v="17"/>
    <n v="0"/>
    <n v="0"/>
    <n v="0"/>
    <n v="17"/>
    <s v="10 — 29"/>
    <n v="4973165"/>
    <n v="84543805"/>
    <s v="Workplace"/>
    <m/>
    <m/>
    <m/>
    <m/>
    <m/>
    <m/>
    <m/>
    <s v="Non-smoking adult"/>
    <s v="Child"/>
    <m/>
    <s v="California"/>
    <m/>
    <m/>
    <m/>
    <m/>
    <m/>
    <m/>
    <m/>
    <m/>
    <m/>
    <m/>
    <m/>
    <n v="0"/>
    <n v="1"/>
    <n v="0"/>
    <m/>
    <m/>
    <m/>
    <m/>
    <m/>
    <m/>
    <m/>
    <m/>
    <m/>
    <m/>
    <m/>
    <m/>
    <m/>
    <m/>
    <m/>
    <m/>
    <m/>
    <m/>
    <m/>
    <m/>
    <m/>
    <s v="cigarette"/>
    <m/>
    <m/>
    <s v="cigarette"/>
    <s v="cigarette"/>
    <s v="cigarette"/>
    <m/>
    <m/>
    <m/>
    <m/>
    <m/>
    <s v="Pro"/>
    <n v="4"/>
    <n v="6"/>
    <n v="4"/>
    <n v="3"/>
    <s v="Tobacco use around child"/>
    <s v="use near child/pregnant/ill person"/>
    <n v="0"/>
    <n v="2.42"/>
    <n v="6"/>
    <n v="1"/>
    <n v="1"/>
    <m/>
    <m/>
  </r>
  <r>
    <n v="49539"/>
    <s v="Soul Men"/>
    <d v="2008-11-07T00:00:00"/>
    <x v="6"/>
    <s v="T10"/>
    <n v="103"/>
    <s v="Dimension"/>
    <x v="0"/>
    <s v="MGM"/>
    <x v="1"/>
    <n v="40000000"/>
    <n v="0"/>
    <m/>
    <n v="12081447"/>
    <s v="final"/>
    <n v="7.18"/>
    <n v="0"/>
    <n v="1"/>
    <n v="0"/>
    <n v="0"/>
    <s v="US"/>
    <s v="LA"/>
    <m/>
    <m/>
    <m/>
    <m/>
    <s v="Castaldi, Charles; Friendly, David T.; Greener, Steve"/>
    <s v="Lee, Malcolm D."/>
    <s v="Ramsey, Robert; Stone, Matthew"/>
    <s v="Moore, Roy 'Bucky'"/>
    <s v="Henry, William"/>
    <s v="Jackson, Samuel L."/>
    <s v="star"/>
    <s v="Cigarette"/>
    <s v="30+"/>
    <s v="Male"/>
    <s v="African American"/>
    <m/>
    <m/>
    <s v="Coolidge, Jennifer"/>
    <s v="credited non-star"/>
    <s v="Cigarette"/>
    <s v="30+"/>
    <s v="Female"/>
    <s v="Caucasian"/>
    <m/>
    <m/>
    <s v="Long, Jackie"/>
    <s v="credited non-star"/>
    <s v="Cigarette"/>
    <s v="20-30"/>
    <s v="Male"/>
    <s v="African American"/>
    <m/>
    <m/>
    <s v="Leal, Sharon"/>
    <s v="credited non-star"/>
    <s v="Cigarette"/>
    <s v="20-30"/>
    <s v="Male"/>
    <s v="African American"/>
    <m/>
    <m/>
    <m/>
    <m/>
    <m/>
    <m/>
    <m/>
    <m/>
    <m/>
    <m/>
    <m/>
    <m/>
    <m/>
    <m/>
    <m/>
    <m/>
    <m/>
    <m/>
    <m/>
    <m/>
    <m/>
    <m/>
    <m/>
    <m/>
    <m/>
    <m/>
    <m/>
    <m/>
    <m/>
    <m/>
    <m/>
    <m/>
    <m/>
    <m/>
    <m/>
    <m/>
    <m/>
    <m/>
    <m/>
    <m/>
    <m/>
    <m/>
    <m/>
    <m/>
    <m/>
    <m/>
    <m/>
    <m/>
    <m/>
    <m/>
    <m/>
    <m/>
    <m/>
    <m/>
    <m/>
    <m/>
    <m/>
    <m/>
    <m/>
    <m/>
    <m/>
    <m/>
    <m/>
    <m/>
    <m/>
    <m/>
    <m/>
    <m/>
    <m/>
    <m/>
    <m/>
    <m/>
    <m/>
    <n v="30"/>
    <n v="5"/>
    <n v="0"/>
    <n v="0"/>
    <n v="35"/>
    <s v="30 — 49"/>
    <n v="1682653"/>
    <n v="58892855"/>
    <s v="Home"/>
    <s v="Vehicle"/>
    <s v="Bar/nightclub"/>
    <s v="Outdoors"/>
    <m/>
    <m/>
    <m/>
    <s v="porch"/>
    <s v="Non-smoking adult"/>
    <m/>
    <m/>
    <s v="California"/>
    <m/>
    <m/>
    <s v="Elsewhere in US"/>
    <m/>
    <m/>
    <m/>
    <m/>
    <m/>
    <m/>
    <m/>
    <m/>
    <n v="1"/>
    <n v="3"/>
    <n v="0"/>
    <s v="Comment by actor/actress"/>
    <s v="Bernie Mac says: You think she didn't know about your smokin' and drinkin' and drugs?"/>
    <m/>
    <s v="Health of Smoker"/>
    <m/>
    <m/>
    <m/>
    <m/>
    <m/>
    <m/>
    <m/>
    <m/>
    <m/>
    <m/>
    <m/>
    <m/>
    <m/>
    <m/>
    <m/>
    <m/>
    <m/>
    <m/>
    <s v="cigarette"/>
    <m/>
    <m/>
    <m/>
    <s v="cigarette"/>
    <m/>
    <m/>
    <m/>
    <m/>
    <m/>
    <s v="Pro"/>
    <n v="6"/>
    <n v="6"/>
    <n v="6"/>
    <n v="3"/>
    <m/>
    <m/>
    <n v="0"/>
    <n v="3"/>
    <n v="4"/>
    <n v="1"/>
    <n v="1"/>
    <m/>
    <m/>
  </r>
  <r>
    <n v="49540"/>
    <s v="Role Models"/>
    <d v="2008-11-07T00:00:00"/>
    <x v="6"/>
    <s v="T10"/>
    <n v="99"/>
    <s v="Relativity"/>
    <x v="2"/>
    <m/>
    <x v="1"/>
    <n v="28000000"/>
    <n v="0"/>
    <m/>
    <n v="67266300"/>
    <s v="final"/>
    <n v="7.18"/>
    <n v="0"/>
    <n v="0"/>
    <n v="0"/>
    <n v="0"/>
    <s v="US"/>
    <s v="CA"/>
    <m/>
    <m/>
    <m/>
    <m/>
    <s v="Greenfield, Luke; Parent, Mary; Seigel, Matthew"/>
    <s v="Wain, David"/>
    <s v="Rudd, Paul; Wain, David; Marino, Ken; Dowling, Timothy"/>
    <s v="Bonaventura, Tony"/>
    <s v="Kissack, Eric"/>
    <m/>
    <m/>
    <m/>
    <m/>
    <m/>
    <m/>
    <m/>
    <m/>
    <m/>
    <m/>
    <m/>
    <m/>
    <m/>
    <m/>
    <m/>
    <m/>
    <m/>
    <m/>
    <m/>
    <m/>
    <m/>
    <m/>
    <m/>
    <m/>
    <m/>
    <m/>
    <m/>
    <m/>
    <m/>
    <m/>
    <m/>
    <m/>
    <m/>
    <m/>
    <m/>
    <m/>
    <m/>
    <m/>
    <m/>
    <m/>
    <m/>
    <m/>
    <m/>
    <m/>
    <m/>
    <m/>
    <m/>
    <m/>
    <m/>
    <m/>
    <m/>
    <m/>
    <m/>
    <m/>
    <m/>
    <m/>
    <m/>
    <m/>
    <m/>
    <m/>
    <m/>
    <m/>
    <m/>
    <m/>
    <m/>
    <m/>
    <m/>
    <m/>
    <m/>
    <m/>
    <m/>
    <m/>
    <m/>
    <m/>
    <m/>
    <m/>
    <m/>
    <m/>
    <m/>
    <m/>
    <m/>
    <m/>
    <m/>
    <m/>
    <m/>
    <m/>
    <m/>
    <m/>
    <m/>
    <m/>
    <m/>
    <m/>
    <m/>
    <m/>
    <m/>
    <m/>
    <m/>
    <m/>
    <m/>
    <m/>
    <m/>
    <m/>
    <m/>
    <n v="0"/>
    <n v="0"/>
    <n v="0"/>
    <n v="0"/>
    <n v="0"/>
    <n v="0"/>
    <n v="9368565"/>
    <n v="0"/>
    <m/>
    <m/>
    <m/>
    <m/>
    <m/>
    <m/>
    <m/>
    <m/>
    <m/>
    <m/>
    <m/>
    <m/>
    <m/>
    <m/>
    <m/>
    <m/>
    <m/>
    <m/>
    <m/>
    <m/>
    <m/>
    <m/>
    <m/>
    <n v="0"/>
    <n v="0"/>
    <n v="0"/>
    <m/>
    <m/>
    <m/>
    <m/>
    <m/>
    <m/>
    <m/>
    <m/>
    <m/>
    <m/>
    <m/>
    <m/>
    <m/>
    <m/>
    <m/>
    <m/>
    <m/>
    <m/>
    <m/>
    <m/>
    <m/>
    <m/>
    <m/>
    <m/>
    <m/>
    <m/>
    <m/>
    <m/>
    <m/>
    <m/>
    <m/>
    <m/>
    <m/>
    <n v="0"/>
    <n v="0"/>
    <n v="0"/>
    <n v="0"/>
    <m/>
    <m/>
    <n v="0"/>
    <n v="0"/>
    <n v="1"/>
    <n v="1"/>
    <n v="1"/>
    <m/>
    <m/>
  </r>
  <r>
    <n v="49541"/>
    <s v="Madagascar: Escape 2 Africa"/>
    <d v="2008-11-07T00:00:00"/>
    <x v="6"/>
    <s v="T10"/>
    <n v="89"/>
    <s v="DreamWorks Anim"/>
    <x v="3"/>
    <m/>
    <x v="2"/>
    <n v="150000000"/>
    <n v="0"/>
    <m/>
    <n v="179982968"/>
    <s v="final"/>
    <n v="7.18"/>
    <n v="0"/>
    <n v="0"/>
    <n v="0"/>
    <n v="0"/>
    <s v="US"/>
    <s v="CA"/>
    <m/>
    <m/>
    <m/>
    <m/>
    <s v="Swift, Mark"/>
    <s v="Darnell, Eric"/>
    <s v="McGrath, Tom; Darnell, Eric; Cohen, Etan"/>
    <m/>
    <m/>
    <m/>
    <m/>
    <m/>
    <m/>
    <m/>
    <m/>
    <m/>
    <m/>
    <m/>
    <m/>
    <m/>
    <m/>
    <m/>
    <m/>
    <m/>
    <m/>
    <m/>
    <m/>
    <m/>
    <m/>
    <m/>
    <m/>
    <m/>
    <m/>
    <m/>
    <m/>
    <m/>
    <m/>
    <m/>
    <m/>
    <m/>
    <m/>
    <m/>
    <m/>
    <m/>
    <m/>
    <m/>
    <m/>
    <m/>
    <m/>
    <m/>
    <m/>
    <m/>
    <m/>
    <m/>
    <m/>
    <m/>
    <m/>
    <m/>
    <m/>
    <m/>
    <m/>
    <m/>
    <m/>
    <m/>
    <m/>
    <m/>
    <m/>
    <m/>
    <m/>
    <m/>
    <m/>
    <m/>
    <m/>
    <m/>
    <m/>
    <m/>
    <m/>
    <m/>
    <m/>
    <m/>
    <m/>
    <m/>
    <m/>
    <m/>
    <m/>
    <m/>
    <m/>
    <m/>
    <m/>
    <m/>
    <m/>
    <m/>
    <m/>
    <m/>
    <m/>
    <m/>
    <m/>
    <m/>
    <m/>
    <m/>
    <m/>
    <m/>
    <m/>
    <m/>
    <m/>
    <m/>
    <m/>
    <m/>
    <m/>
    <m/>
    <m/>
    <m/>
    <n v="0"/>
    <n v="0"/>
    <n v="0"/>
    <n v="0"/>
    <n v="0"/>
    <n v="0"/>
    <n v="25067266"/>
    <n v="0"/>
    <m/>
    <m/>
    <m/>
    <m/>
    <m/>
    <m/>
    <m/>
    <m/>
    <m/>
    <m/>
    <m/>
    <m/>
    <m/>
    <m/>
    <m/>
    <m/>
    <m/>
    <m/>
    <m/>
    <m/>
    <m/>
    <m/>
    <m/>
    <n v="0"/>
    <n v="0"/>
    <n v="0"/>
    <m/>
    <m/>
    <m/>
    <m/>
    <m/>
    <m/>
    <m/>
    <m/>
    <m/>
    <m/>
    <m/>
    <m/>
    <m/>
    <m/>
    <m/>
    <m/>
    <m/>
    <m/>
    <m/>
    <m/>
    <m/>
    <m/>
    <m/>
    <m/>
    <m/>
    <m/>
    <m/>
    <m/>
    <m/>
    <m/>
    <m/>
    <s v="Chimp had a cigar replacement prop in his mouth during one scene to show power"/>
    <m/>
    <n v="0"/>
    <n v="0"/>
    <n v="0"/>
    <n v="0"/>
    <m/>
    <m/>
    <n v="0"/>
    <n v="0"/>
    <n v="1"/>
    <n v="1"/>
    <n v="1"/>
    <m/>
    <m/>
  </r>
  <r>
    <n v="49542"/>
    <s v="Quantum of Solace"/>
    <d v="2008-11-14T00:00:00"/>
    <x v="6"/>
    <s v="T10"/>
    <n v="106"/>
    <s v="MGM"/>
    <x v="6"/>
    <m/>
    <x v="0"/>
    <n v="200000000"/>
    <n v="0"/>
    <m/>
    <n v="168368427"/>
    <s v="final"/>
    <n v="7.18"/>
    <n v="0"/>
    <n v="1"/>
    <n v="0"/>
    <n v="0"/>
    <s v="UK"/>
    <m/>
    <m/>
    <s v="Italy"/>
    <m/>
    <m/>
    <s v="Broccoli, Barbara"/>
    <s v="Forster, Marc"/>
    <s v="Haggis, Paul; Purvis, Neal; Wade, Robert"/>
    <s v="Gibbs, Barry"/>
    <s v="Pearson, Richard"/>
    <s v="Wright, Jeffrey"/>
    <s v="credited non-star"/>
    <s v="Cigar"/>
    <s v="30+"/>
    <s v="Male"/>
    <s v="African American"/>
    <m/>
    <s v="Good guy"/>
    <s v="Non-IMDb, Extra"/>
    <s v="extra"/>
    <s v="Cigarette"/>
    <s v="30+"/>
    <s v="Male"/>
    <s v="Other"/>
    <s v="Unidentified"/>
    <m/>
    <m/>
    <m/>
    <m/>
    <m/>
    <m/>
    <m/>
    <m/>
    <m/>
    <m/>
    <m/>
    <m/>
    <m/>
    <m/>
    <m/>
    <m/>
    <m/>
    <m/>
    <m/>
    <m/>
    <m/>
    <m/>
    <m/>
    <m/>
    <m/>
    <m/>
    <m/>
    <m/>
    <m/>
    <m/>
    <m/>
    <m/>
    <m/>
    <m/>
    <m/>
    <m/>
    <m/>
    <m/>
    <m/>
    <m/>
    <m/>
    <m/>
    <m/>
    <m/>
    <m/>
    <m/>
    <m/>
    <m/>
    <m/>
    <m/>
    <m/>
    <m/>
    <m/>
    <m/>
    <m/>
    <m/>
    <m/>
    <m/>
    <m/>
    <m/>
    <m/>
    <m/>
    <m/>
    <m/>
    <m/>
    <m/>
    <m/>
    <m/>
    <m/>
    <m/>
    <m/>
    <m/>
    <m/>
    <m/>
    <m/>
    <m/>
    <m/>
    <m/>
    <m/>
    <m/>
    <m/>
    <m/>
    <m/>
    <m/>
    <m/>
    <m/>
    <m/>
    <m/>
    <n v="5"/>
    <n v="13"/>
    <n v="0"/>
    <n v="0"/>
    <n v="18"/>
    <s v="10 — 29"/>
    <n v="23449642"/>
    <n v="422093556"/>
    <s v="Bar/nightclub"/>
    <s v="Hotel/motel"/>
    <m/>
    <m/>
    <m/>
    <m/>
    <m/>
    <m/>
    <s v="Non-smoking adult"/>
    <m/>
    <m/>
    <s v="Outside of US"/>
    <m/>
    <m/>
    <m/>
    <m/>
    <m/>
    <m/>
    <m/>
    <m/>
    <m/>
    <m/>
    <m/>
    <n v="0"/>
    <n v="1"/>
    <n v="1"/>
    <m/>
    <m/>
    <m/>
    <m/>
    <m/>
    <m/>
    <m/>
    <m/>
    <m/>
    <m/>
    <m/>
    <m/>
    <m/>
    <m/>
    <m/>
    <m/>
    <m/>
    <m/>
    <m/>
    <m/>
    <s v="cigar"/>
    <m/>
    <m/>
    <m/>
    <m/>
    <s v="cigar"/>
    <m/>
    <m/>
    <m/>
    <s v="cigarette"/>
    <m/>
    <m/>
    <s v="Pro"/>
    <n v="4"/>
    <n v="6"/>
    <n v="4"/>
    <n v="3"/>
    <m/>
    <m/>
    <n v="0"/>
    <n v="2.42"/>
    <n v="3"/>
    <n v="1"/>
    <n v="1"/>
    <m/>
    <m/>
  </r>
  <r>
    <n v="49543"/>
    <s v="Bolt"/>
    <d v="2008-11-21T00:00:00"/>
    <x v="6"/>
    <s v="T10"/>
    <n v="96"/>
    <s v="Disney Anim"/>
    <x v="1"/>
    <m/>
    <x v="2"/>
    <n v="150000000"/>
    <n v="0"/>
    <m/>
    <n v="114053579"/>
    <s v="final"/>
    <n v="7.18"/>
    <n v="0"/>
    <n v="0"/>
    <n v="0"/>
    <n v="0"/>
    <s v="US"/>
    <s v="CA"/>
    <m/>
    <m/>
    <m/>
    <m/>
    <m/>
    <s v="Howard, Byron"/>
    <s v="Fogelman, Dan; Williams, Chris"/>
    <m/>
    <m/>
    <m/>
    <m/>
    <m/>
    <m/>
    <m/>
    <m/>
    <m/>
    <m/>
    <m/>
    <m/>
    <m/>
    <m/>
    <m/>
    <m/>
    <m/>
    <m/>
    <m/>
    <m/>
    <m/>
    <m/>
    <m/>
    <m/>
    <m/>
    <m/>
    <m/>
    <m/>
    <m/>
    <m/>
    <m/>
    <m/>
    <m/>
    <m/>
    <m/>
    <m/>
    <m/>
    <m/>
    <m/>
    <m/>
    <m/>
    <m/>
    <m/>
    <m/>
    <m/>
    <m/>
    <m/>
    <m/>
    <m/>
    <m/>
    <m/>
    <m/>
    <m/>
    <m/>
    <m/>
    <m/>
    <m/>
    <m/>
    <m/>
    <m/>
    <m/>
    <m/>
    <m/>
    <m/>
    <m/>
    <m/>
    <m/>
    <m/>
    <m/>
    <m/>
    <m/>
    <m/>
    <m/>
    <m/>
    <m/>
    <m/>
    <m/>
    <m/>
    <m/>
    <m/>
    <m/>
    <m/>
    <m/>
    <m/>
    <m/>
    <m/>
    <m/>
    <m/>
    <m/>
    <m/>
    <m/>
    <m/>
    <m/>
    <m/>
    <m/>
    <m/>
    <m/>
    <m/>
    <m/>
    <m/>
    <m/>
    <m/>
    <m/>
    <m/>
    <m/>
    <n v="0"/>
    <n v="0"/>
    <n v="0"/>
    <n v="0"/>
    <n v="0"/>
    <n v="0"/>
    <n v="15884900"/>
    <n v="0"/>
    <m/>
    <m/>
    <m/>
    <m/>
    <m/>
    <m/>
    <m/>
    <m/>
    <m/>
    <m/>
    <m/>
    <m/>
    <m/>
    <m/>
    <m/>
    <m/>
    <m/>
    <m/>
    <m/>
    <m/>
    <m/>
    <m/>
    <m/>
    <n v="0"/>
    <n v="0"/>
    <n v="0"/>
    <m/>
    <m/>
    <m/>
    <m/>
    <m/>
    <m/>
    <m/>
    <m/>
    <m/>
    <m/>
    <m/>
    <m/>
    <m/>
    <m/>
    <m/>
    <m/>
    <m/>
    <m/>
    <m/>
    <m/>
    <m/>
    <m/>
    <m/>
    <m/>
    <m/>
    <m/>
    <m/>
    <m/>
    <m/>
    <m/>
    <m/>
    <m/>
    <m/>
    <n v="0"/>
    <n v="0"/>
    <n v="0"/>
    <n v="0"/>
    <m/>
    <m/>
    <n v="0"/>
    <n v="0"/>
    <n v="1"/>
    <n v="1"/>
    <n v="1"/>
    <m/>
    <m/>
  </r>
  <r>
    <n v="49544"/>
    <s v="Twilight"/>
    <d v="2008-11-21T00:00:00"/>
    <x v="6"/>
    <s v="T10"/>
    <n v="122"/>
    <s v="Goldcrest"/>
    <x v="0"/>
    <s v="Lionsgate"/>
    <x v="0"/>
    <n v="37000000"/>
    <n v="0"/>
    <m/>
    <n v="191449475"/>
    <s v="final"/>
    <n v="7.18"/>
    <n v="0"/>
    <n v="0"/>
    <n v="0"/>
    <n v="0"/>
    <s v="US"/>
    <s v="OR"/>
    <m/>
    <m/>
    <m/>
    <m/>
    <s v="Godfrey, Wyck; Mooradian, Greg; Morgan, Mark; Rosenfelt, Karen"/>
    <s v="Hardwicke, Catherine"/>
    <s v="Rosenberg, Melissa"/>
    <s v="Nibler, Cynthia"/>
    <s v="Richardson, Nancy"/>
    <m/>
    <m/>
    <m/>
    <m/>
    <m/>
    <m/>
    <m/>
    <m/>
    <m/>
    <m/>
    <m/>
    <m/>
    <m/>
    <m/>
    <m/>
    <m/>
    <m/>
    <m/>
    <m/>
    <m/>
    <m/>
    <m/>
    <m/>
    <m/>
    <m/>
    <m/>
    <m/>
    <m/>
    <m/>
    <m/>
    <m/>
    <m/>
    <m/>
    <m/>
    <m/>
    <m/>
    <m/>
    <m/>
    <m/>
    <m/>
    <m/>
    <m/>
    <m/>
    <m/>
    <m/>
    <m/>
    <m/>
    <m/>
    <m/>
    <m/>
    <m/>
    <m/>
    <m/>
    <m/>
    <m/>
    <m/>
    <m/>
    <m/>
    <m/>
    <m/>
    <m/>
    <m/>
    <m/>
    <m/>
    <m/>
    <m/>
    <m/>
    <m/>
    <m/>
    <m/>
    <m/>
    <m/>
    <m/>
    <m/>
    <m/>
    <m/>
    <m/>
    <m/>
    <m/>
    <m/>
    <m/>
    <m/>
    <m/>
    <m/>
    <m/>
    <m/>
    <m/>
    <m/>
    <m/>
    <m/>
    <m/>
    <m/>
    <m/>
    <m/>
    <m/>
    <m/>
    <m/>
    <m/>
    <m/>
    <m/>
    <m/>
    <m/>
    <m/>
    <n v="0"/>
    <n v="0"/>
    <n v="0"/>
    <n v="0"/>
    <n v="0"/>
    <n v="0"/>
    <n v="26664272"/>
    <n v="0"/>
    <m/>
    <m/>
    <m/>
    <m/>
    <m/>
    <m/>
    <m/>
    <m/>
    <m/>
    <m/>
    <m/>
    <m/>
    <m/>
    <m/>
    <m/>
    <m/>
    <m/>
    <m/>
    <m/>
    <m/>
    <m/>
    <m/>
    <m/>
    <n v="0"/>
    <n v="0"/>
    <n v="0"/>
    <m/>
    <m/>
    <m/>
    <m/>
    <m/>
    <m/>
    <m/>
    <m/>
    <m/>
    <m/>
    <m/>
    <m/>
    <m/>
    <m/>
    <m/>
    <m/>
    <m/>
    <m/>
    <m/>
    <m/>
    <m/>
    <m/>
    <m/>
    <m/>
    <m/>
    <m/>
    <m/>
    <m/>
    <m/>
    <m/>
    <m/>
    <m/>
    <m/>
    <n v="0"/>
    <n v="0"/>
    <n v="0"/>
    <n v="0"/>
    <m/>
    <m/>
    <n v="0"/>
    <n v="0"/>
    <n v="1"/>
    <n v="1"/>
    <n v="1"/>
    <m/>
    <m/>
  </r>
  <r>
    <n v="49549"/>
    <s v="Boy in the Striped Pajamas, The"/>
    <d v="2008-11-21T00:00:00"/>
    <x v="6"/>
    <s v="T10"/>
    <n v="94"/>
    <s v="Heyday"/>
    <x v="0"/>
    <s v="Miramax"/>
    <x v="0"/>
    <n v="12500000"/>
    <n v="0"/>
    <m/>
    <n v="9030581"/>
    <s v="final"/>
    <n v="7.18"/>
    <n v="0"/>
    <n v="1"/>
    <n v="0"/>
    <n v="0"/>
    <s v="Hungary"/>
    <m/>
    <m/>
    <m/>
    <m/>
    <m/>
    <s v="Heyman, David"/>
    <s v="Herman, Mark"/>
    <s v="Herman, Mark"/>
    <m/>
    <s v="Ellis, Michael"/>
    <s v="Thewlis, David"/>
    <s v="credited non-star"/>
    <s v="Cigarette"/>
    <s v="30+"/>
    <s v="Male"/>
    <s v="Caucasian"/>
    <m/>
    <m/>
    <s v="Non-IMDb, Extra"/>
    <s v="extra"/>
    <s v="Cigarette"/>
    <s v="20-30"/>
    <s v="Male"/>
    <s v="Caucasian"/>
    <m/>
    <m/>
    <s v="Non-IMDb, Extra"/>
    <s v="extra"/>
    <s v="Cigarette"/>
    <s v="20-30"/>
    <s v="Male"/>
    <s v="Caucasian"/>
    <m/>
    <m/>
    <m/>
    <m/>
    <m/>
    <m/>
    <m/>
    <m/>
    <m/>
    <m/>
    <m/>
    <m/>
    <m/>
    <m/>
    <m/>
    <m/>
    <m/>
    <m/>
    <m/>
    <m/>
    <m/>
    <m/>
    <m/>
    <m/>
    <m/>
    <m/>
    <m/>
    <m/>
    <m/>
    <m/>
    <m/>
    <m/>
    <m/>
    <m/>
    <m/>
    <m/>
    <m/>
    <m/>
    <m/>
    <m/>
    <m/>
    <m/>
    <m/>
    <m/>
    <m/>
    <m/>
    <m/>
    <m/>
    <m/>
    <m/>
    <m/>
    <m/>
    <m/>
    <m/>
    <m/>
    <m/>
    <m/>
    <m/>
    <m/>
    <m/>
    <m/>
    <m/>
    <m/>
    <m/>
    <m/>
    <m/>
    <m/>
    <m/>
    <m/>
    <m/>
    <m/>
    <m/>
    <m/>
    <m/>
    <m/>
    <m/>
    <m/>
    <m/>
    <m/>
    <m/>
    <m/>
    <n v="20"/>
    <n v="0"/>
    <n v="0"/>
    <n v="0"/>
    <n v="20"/>
    <s v="10 — 29"/>
    <n v="1257741"/>
    <n v="25154820"/>
    <s v="Home"/>
    <s v="Outdoors"/>
    <m/>
    <m/>
    <m/>
    <m/>
    <m/>
    <s v="street"/>
    <s v="Non-smoking adult"/>
    <s v="Child"/>
    <m/>
    <s v="Outside of US"/>
    <m/>
    <m/>
    <m/>
    <m/>
    <m/>
    <m/>
    <m/>
    <m/>
    <m/>
    <m/>
    <m/>
    <n v="0"/>
    <n v="1"/>
    <n v="2"/>
    <m/>
    <m/>
    <m/>
    <m/>
    <m/>
    <m/>
    <m/>
    <m/>
    <m/>
    <m/>
    <m/>
    <m/>
    <m/>
    <m/>
    <m/>
    <m/>
    <m/>
    <m/>
    <m/>
    <m/>
    <s v="cigarette"/>
    <m/>
    <m/>
    <m/>
    <m/>
    <m/>
    <m/>
    <m/>
    <m/>
    <m/>
    <m/>
    <m/>
    <s v="Pro"/>
    <n v="4"/>
    <n v="6"/>
    <n v="4"/>
    <n v="3"/>
    <s v="Tobacco use around child"/>
    <s v="use near child/pregnant/ill person"/>
    <n v="0"/>
    <n v="2.42"/>
    <n v="6"/>
    <n v="1"/>
    <n v="1"/>
    <m/>
    <m/>
  </r>
  <r>
    <n v="49545"/>
    <s v="Four Christmases"/>
    <d v="2008-11-26T00:00:00"/>
    <x v="6"/>
    <s v="T10"/>
    <n v="82"/>
    <s v="New Line"/>
    <x v="4"/>
    <m/>
    <x v="0"/>
    <n v="80000000"/>
    <n v="0"/>
    <m/>
    <n v="120136047"/>
    <s v="final"/>
    <n v="7.18"/>
    <n v="0"/>
    <n v="1"/>
    <n v="0"/>
    <n v="0"/>
    <s v="US"/>
    <s v="CA"/>
    <m/>
    <m/>
    <m/>
    <m/>
    <s v="Vaughn, Vince; Witherspoon, Reese; Birnbaum, Roger; Glickman, Jonathan"/>
    <s v="Gordon, Seth"/>
    <s v="Allen, Matt; Wilson, Caleb; Lucas, Jon; Moore, Scott"/>
    <s v="Tuers, Gary"/>
    <s v="Helfrich, Mark"/>
    <s v="Duvall, Robert"/>
    <s v="credited non-star"/>
    <s v="Cigar"/>
    <s v="30+"/>
    <s v="Male"/>
    <s v="Caucasian"/>
    <m/>
    <m/>
    <m/>
    <m/>
    <m/>
    <m/>
    <m/>
    <m/>
    <m/>
    <m/>
    <m/>
    <m/>
    <m/>
    <m/>
    <m/>
    <m/>
    <m/>
    <m/>
    <m/>
    <m/>
    <m/>
    <m/>
    <m/>
    <m/>
    <m/>
    <m/>
    <m/>
    <m/>
    <m/>
    <m/>
    <m/>
    <m/>
    <m/>
    <m/>
    <m/>
    <m/>
    <m/>
    <m/>
    <m/>
    <m/>
    <m/>
    <m/>
    <m/>
    <m/>
    <m/>
    <m/>
    <m/>
    <m/>
    <m/>
    <m/>
    <m/>
    <m/>
    <m/>
    <m/>
    <m/>
    <m/>
    <m/>
    <m/>
    <m/>
    <m/>
    <m/>
    <m/>
    <m/>
    <m/>
    <m/>
    <m/>
    <m/>
    <m/>
    <m/>
    <m/>
    <m/>
    <m/>
    <m/>
    <m/>
    <m/>
    <m/>
    <m/>
    <m/>
    <m/>
    <m/>
    <m/>
    <m/>
    <m/>
    <m/>
    <m/>
    <m/>
    <m/>
    <m/>
    <m/>
    <m/>
    <m/>
    <m/>
    <m/>
    <m/>
    <m/>
    <m/>
    <m/>
    <n v="0"/>
    <n v="6"/>
    <n v="0"/>
    <n v="0"/>
    <n v="6"/>
    <s v="1 — 9"/>
    <n v="16732040"/>
    <n v="100392240"/>
    <s v="Home"/>
    <m/>
    <m/>
    <m/>
    <m/>
    <m/>
    <m/>
    <m/>
    <s v="Non-smoking adult"/>
    <s v="Child"/>
    <m/>
    <s v="California"/>
    <m/>
    <m/>
    <m/>
    <m/>
    <m/>
    <m/>
    <m/>
    <m/>
    <m/>
    <m/>
    <m/>
    <n v="0"/>
    <n v="1"/>
    <n v="0"/>
    <s v="Comment by actor/actress"/>
    <s v="Kristen Chenowell: I know being pregnant has its downside like getting fat and the way people look at you when you sneak a cig."/>
    <m/>
    <m/>
    <m/>
    <m/>
    <m/>
    <m/>
    <m/>
    <m/>
    <m/>
    <m/>
    <m/>
    <m/>
    <m/>
    <m/>
    <m/>
    <m/>
    <m/>
    <m/>
    <m/>
    <m/>
    <m/>
    <m/>
    <m/>
    <m/>
    <s v="cigar"/>
    <m/>
    <m/>
    <m/>
    <m/>
    <m/>
    <s v="Neutral"/>
    <n v="2"/>
    <n v="2"/>
    <n v="4"/>
    <n v="1"/>
    <s v="Tobacco use around child"/>
    <s v="use near child/pregnant/ill person"/>
    <n v="0"/>
    <n v="1.28"/>
    <n v="6"/>
    <n v="1"/>
    <n v="1"/>
    <m/>
    <m/>
  </r>
  <r>
    <n v="49546"/>
    <s v="Australia"/>
    <d v="2008-11-26T00:00:00"/>
    <x v="6"/>
    <s v="T10"/>
    <n v="165"/>
    <s v="Bazmark"/>
    <x v="5"/>
    <m/>
    <x v="0"/>
    <n v="130000000"/>
    <n v="0"/>
    <m/>
    <n v="49551662"/>
    <s v="final"/>
    <n v="7.18"/>
    <n v="0"/>
    <n v="1"/>
    <n v="0"/>
    <n v="0"/>
    <s v="Australia"/>
    <m/>
    <m/>
    <m/>
    <m/>
    <m/>
    <s v="Luhrmann, Baz; Brown, G. Mac; Knapman, Catherine"/>
    <s v="Luhrmann, Baz"/>
    <s v="Luhrmann, Baz; Beattie, Stuart; Harwood, Ronald; Flanagan, Richard"/>
    <s v="Egan, Hayley"/>
    <s v="Dorn, Dody"/>
    <s v="Jackman, Hugh"/>
    <s v="star"/>
    <s v="Cigarette"/>
    <s v="30+"/>
    <s v="Male"/>
    <s v="Caucasian"/>
    <m/>
    <s v="Good guy"/>
    <s v="Wenham, David"/>
    <s v="credited non-star"/>
    <s v="Cigarette"/>
    <s v="30+"/>
    <s v="Male"/>
    <s v="Caucasian"/>
    <m/>
    <s v="Bad guy"/>
    <s v="Koman, Jacek"/>
    <s v="credited non-star"/>
    <s v="Pipe"/>
    <s v="30+"/>
    <s v="Male"/>
    <s v="Caucasian"/>
    <m/>
    <m/>
    <s v="Non-IMDb, Extra"/>
    <s v="extra"/>
    <s v="Cigarette"/>
    <s v="30+"/>
    <s v="Male"/>
    <s v="Caucasian"/>
    <m/>
    <m/>
    <s v="Non-IMDb, Extra"/>
    <s v="extra"/>
    <s v="Cigarette"/>
    <s v="30+"/>
    <s v="Male"/>
    <s v="Caucasian"/>
    <m/>
    <m/>
    <s v="Non-IMDb, Extra"/>
    <s v="extra"/>
    <s v="Cigarette"/>
    <s v="30+"/>
    <s v="Male"/>
    <s v="Caucasian"/>
    <m/>
    <m/>
    <s v="Non-IMDb, Extra"/>
    <s v="extra"/>
    <s v="Cigarette"/>
    <s v="30+"/>
    <s v="Female"/>
    <s v="Caucasian"/>
    <m/>
    <m/>
    <m/>
    <m/>
    <m/>
    <m/>
    <m/>
    <m/>
    <m/>
    <m/>
    <m/>
    <m/>
    <m/>
    <m/>
    <m/>
    <m/>
    <m/>
    <m/>
    <m/>
    <m/>
    <m/>
    <m/>
    <m/>
    <m/>
    <m/>
    <m/>
    <m/>
    <m/>
    <m/>
    <m/>
    <m/>
    <m/>
    <m/>
    <m/>
    <m/>
    <m/>
    <m/>
    <m/>
    <m/>
    <m/>
    <m/>
    <m/>
    <m/>
    <m/>
    <m/>
    <m/>
    <m/>
    <m/>
    <m/>
    <n v="13"/>
    <n v="0"/>
    <n v="12"/>
    <n v="0"/>
    <n v="25"/>
    <s v="10 — 29"/>
    <n v="6901346"/>
    <n v="172533650"/>
    <s v="Home"/>
    <s v="Bar/nightclub"/>
    <s v="Outdoors"/>
    <m/>
    <m/>
    <m/>
    <m/>
    <s v="street, veranda"/>
    <s v="Non-smoking adult"/>
    <m/>
    <m/>
    <s v="Outside of US"/>
    <m/>
    <m/>
    <m/>
    <m/>
    <m/>
    <m/>
    <m/>
    <m/>
    <m/>
    <m/>
    <m/>
    <n v="1"/>
    <n v="2"/>
    <n v="4"/>
    <m/>
    <m/>
    <m/>
    <m/>
    <m/>
    <m/>
    <m/>
    <m/>
    <m/>
    <m/>
    <m/>
    <m/>
    <m/>
    <m/>
    <m/>
    <m/>
    <m/>
    <m/>
    <m/>
    <m/>
    <m/>
    <m/>
    <s v="pipe"/>
    <m/>
    <s v="cigarette"/>
    <m/>
    <s v="cigarette; pipe"/>
    <m/>
    <m/>
    <m/>
    <m/>
    <m/>
    <s v="Pro"/>
    <n v="4"/>
    <n v="6"/>
    <n v="6"/>
    <n v="3"/>
    <m/>
    <m/>
    <n v="0"/>
    <n v="2.71"/>
    <n v="4"/>
    <n v="1"/>
    <n v="1"/>
    <m/>
    <m/>
  </r>
  <r>
    <n v="49547"/>
    <s v="Transporter 3"/>
    <d v="2008-11-26T00:00:00"/>
    <x v="6"/>
    <s v="T10"/>
    <n v="100"/>
    <s v="Europa"/>
    <x v="0"/>
    <s v="Lionsgate"/>
    <x v="0"/>
    <n v="40000000"/>
    <n v="0"/>
    <m/>
    <n v="31316973"/>
    <s v="final"/>
    <n v="7.18"/>
    <n v="0"/>
    <n v="1"/>
    <n v="0"/>
    <n v="0"/>
    <s v="France"/>
    <m/>
    <m/>
    <m/>
    <m/>
    <m/>
    <s v="Besson, Luc; Chasman, Steve"/>
    <s v="Megaton, Olivier"/>
    <s v="Besson, Luc; Kamen, Robert Mark"/>
    <s v="Saimond, Laurent"/>
    <s v="Rizzo, Carlo"/>
    <s v="Non-IMDb, Extra"/>
    <s v="extra"/>
    <s v="Cigarette"/>
    <s v="30+"/>
    <s v="Male"/>
    <s v="Caucasian"/>
    <m/>
    <s v="Bad guy"/>
    <m/>
    <m/>
    <m/>
    <m/>
    <m/>
    <m/>
    <m/>
    <m/>
    <m/>
    <m/>
    <m/>
    <m/>
    <m/>
    <m/>
    <m/>
    <m/>
    <m/>
    <m/>
    <m/>
    <m/>
    <m/>
    <m/>
    <m/>
    <m/>
    <m/>
    <m/>
    <m/>
    <m/>
    <m/>
    <m/>
    <m/>
    <m/>
    <m/>
    <m/>
    <m/>
    <m/>
    <m/>
    <m/>
    <m/>
    <m/>
    <m/>
    <m/>
    <m/>
    <m/>
    <m/>
    <m/>
    <m/>
    <m/>
    <m/>
    <m/>
    <m/>
    <m/>
    <m/>
    <m/>
    <m/>
    <m/>
    <m/>
    <m/>
    <m/>
    <m/>
    <m/>
    <m/>
    <m/>
    <m/>
    <m/>
    <m/>
    <m/>
    <m/>
    <m/>
    <m/>
    <m/>
    <m/>
    <m/>
    <m/>
    <m/>
    <m/>
    <m/>
    <m/>
    <m/>
    <m/>
    <m/>
    <m/>
    <m/>
    <m/>
    <m/>
    <m/>
    <m/>
    <m/>
    <m/>
    <m/>
    <m/>
    <m/>
    <m/>
    <m/>
    <m/>
    <n v="1"/>
    <n v="0"/>
    <n v="0"/>
    <n v="0"/>
    <n v="1"/>
    <s v="1 — 9"/>
    <n v="4361695"/>
    <n v="4361695"/>
    <s v="Workplace"/>
    <m/>
    <m/>
    <m/>
    <m/>
    <m/>
    <m/>
    <m/>
    <s v="Non-smoking adult"/>
    <m/>
    <m/>
    <s v="Outside of US"/>
    <m/>
    <m/>
    <m/>
    <m/>
    <m/>
    <m/>
    <m/>
    <m/>
    <m/>
    <m/>
    <m/>
    <n v="0"/>
    <n v="0"/>
    <n v="1"/>
    <m/>
    <m/>
    <m/>
    <m/>
    <m/>
    <m/>
    <m/>
    <m/>
    <m/>
    <m/>
    <m/>
    <m/>
    <m/>
    <m/>
    <m/>
    <m/>
    <m/>
    <m/>
    <m/>
    <m/>
    <m/>
    <m/>
    <m/>
    <m/>
    <m/>
    <m/>
    <m/>
    <m/>
    <m/>
    <s v="cigarette"/>
    <m/>
    <m/>
    <s v="Neutral"/>
    <n v="2"/>
    <n v="2"/>
    <n v="2"/>
    <n v="2"/>
    <m/>
    <m/>
    <n v="0"/>
    <n v="1.1399999999999999"/>
    <n v="2"/>
    <n v="1"/>
    <n v="1"/>
    <m/>
    <m/>
  </r>
  <r>
    <n v="49548"/>
    <s v="Milk"/>
    <d v="2008-11-26T00:00:00"/>
    <x v="6"/>
    <s v="T10"/>
    <n v="128"/>
    <s v="Groundswell"/>
    <x v="2"/>
    <m/>
    <x v="1"/>
    <n v="20000000"/>
    <n v="0"/>
    <m/>
    <n v="31838002"/>
    <s v="final"/>
    <n v="7.18"/>
    <n v="0"/>
    <n v="1"/>
    <n v="0"/>
    <n v="0"/>
    <s v="US"/>
    <s v="CA"/>
    <m/>
    <m/>
    <m/>
    <m/>
    <s v="Cohen, Bruce; Jinks, Dan; London, Michael"/>
    <s v="Van Sant, Gus"/>
    <s v="Black, Dustin Lance"/>
    <s v="Ubick, Chris"/>
    <s v="Graham, Elliot"/>
    <s v="Hirsch, Emile"/>
    <s v="credited non-star"/>
    <s v="Cigarette"/>
    <s v="20-30"/>
    <s v="Male"/>
    <s v="Caucasian"/>
    <m/>
    <m/>
    <s v="Garber, Victor"/>
    <s v="credited non-star"/>
    <s v="Cigar"/>
    <s v="30+"/>
    <s v="Male"/>
    <s v="Caucasian"/>
    <m/>
    <m/>
    <s v="Cross, Joseph"/>
    <s v="credited non-star"/>
    <s v="Cigarette"/>
    <s v="30+"/>
    <s v="Male"/>
    <s v="Caucasian"/>
    <m/>
    <m/>
    <s v="Non-IMDb, Extra"/>
    <s v="extra"/>
    <s v="Cigarette"/>
    <s v="20-30"/>
    <s v="Male"/>
    <s v="Caucasian"/>
    <m/>
    <m/>
    <s v="Non-IMDb, Extra"/>
    <s v="extra"/>
    <s v="Cigarette"/>
    <s v="20-30"/>
    <s v="Male"/>
    <s v="Caucasian"/>
    <m/>
    <m/>
    <s v="Non-IMDb, Extra"/>
    <s v="extra"/>
    <s v="Cigarette"/>
    <s v="20-30"/>
    <s v="Female"/>
    <s v="Caucasian"/>
    <m/>
    <m/>
    <s v="Non-IMDb, Extra"/>
    <s v="extra"/>
    <s v="Cigarette"/>
    <s v="30+"/>
    <s v="Male"/>
    <s v="Caucasian"/>
    <m/>
    <m/>
    <m/>
    <m/>
    <m/>
    <m/>
    <m/>
    <m/>
    <m/>
    <m/>
    <m/>
    <m/>
    <m/>
    <m/>
    <m/>
    <m/>
    <m/>
    <m/>
    <m/>
    <m/>
    <m/>
    <m/>
    <m/>
    <m/>
    <m/>
    <m/>
    <m/>
    <m/>
    <m/>
    <m/>
    <m/>
    <m/>
    <m/>
    <m/>
    <m/>
    <m/>
    <m/>
    <m/>
    <m/>
    <m/>
    <m/>
    <m/>
    <m/>
    <m/>
    <m/>
    <m/>
    <m/>
    <m/>
    <m/>
    <n v="75"/>
    <n v="4"/>
    <n v="0"/>
    <n v="0"/>
    <n v="79"/>
    <s v="50+"/>
    <n v="4434262"/>
    <n v="350306698"/>
    <s v="Home"/>
    <s v="Workplace"/>
    <s v="Bar/nightclub"/>
    <s v="Outdoors"/>
    <m/>
    <m/>
    <m/>
    <s v="street protests"/>
    <s v="Non-smoking adult"/>
    <m/>
    <m/>
    <s v="California"/>
    <m/>
    <m/>
    <m/>
    <m/>
    <m/>
    <m/>
    <m/>
    <m/>
    <m/>
    <m/>
    <m/>
    <n v="0"/>
    <n v="3"/>
    <n v="4"/>
    <m/>
    <m/>
    <m/>
    <m/>
    <m/>
    <m/>
    <m/>
    <m/>
    <m/>
    <m/>
    <m/>
    <m/>
    <m/>
    <m/>
    <m/>
    <m/>
    <m/>
    <m/>
    <m/>
    <m/>
    <s v="cigar"/>
    <m/>
    <s v="cigarette"/>
    <s v="cigarette"/>
    <m/>
    <m/>
    <s v="cigarette; cigar"/>
    <m/>
    <m/>
    <m/>
    <m/>
    <m/>
    <s v="Pro"/>
    <n v="6"/>
    <n v="6"/>
    <n v="4"/>
    <n v="3"/>
    <m/>
    <m/>
    <n v="0"/>
    <n v="2.71"/>
    <n v="4"/>
    <n v="1"/>
    <n v="1"/>
    <m/>
    <s v="There isn't a way to clarify if all characters smoked in real life, particularly the numerous extras that smoked"/>
  </r>
  <r>
    <n v="49550"/>
    <s v="Punisher: War Zone"/>
    <d v="2008-12-05T00:00:00"/>
    <x v="6"/>
    <s v="T10"/>
    <n v="107"/>
    <s v="Marvel"/>
    <x v="0"/>
    <s v="Lionsgate"/>
    <x v="1"/>
    <n v="35000000"/>
    <n v="0"/>
    <m/>
    <n v="7948159"/>
    <s v="final"/>
    <n v="7.18"/>
    <n v="0"/>
    <n v="1"/>
    <n v="0"/>
    <n v="0"/>
    <s v="CAN"/>
    <m/>
    <s v="QC"/>
    <m/>
    <m/>
    <m/>
    <s v="Arad, Avi; Hurd, Gale Anne"/>
    <s v="Alexander, Lexi"/>
    <s v="Santora, Nick; Marcum, Art; Holloway, Matt"/>
    <s v="Weaver, Terry"/>
    <s v="Yeh, William"/>
    <s v="West, Dominic"/>
    <s v="credited non-star"/>
    <s v="Cigar"/>
    <s v="30+"/>
    <s v="Male"/>
    <s v="Caucasian"/>
    <m/>
    <s v="Bad guy"/>
    <s v="Non-IMDb, Extra"/>
    <s v="extra"/>
    <s v="Cigar"/>
    <s v="30+"/>
    <s v="Male"/>
    <s v="Caucasian"/>
    <m/>
    <s v="Bad guy"/>
    <s v="Non-IMDb, Extra"/>
    <s v="extra"/>
    <s v="Cigarette"/>
    <s v="30+"/>
    <s v="Male"/>
    <s v="Caucasian"/>
    <m/>
    <s v="Bad guy"/>
    <s v="Non-IMDb, Extra"/>
    <s v="extra"/>
    <s v="Cigarette"/>
    <s v="20-30"/>
    <s v="Male"/>
    <s v="African American"/>
    <m/>
    <s v="Bad guy"/>
    <s v="Non-IMDb, Extra"/>
    <s v="extra"/>
    <s v="Cigarette"/>
    <s v="20-30"/>
    <s v="Male"/>
    <s v="Caucasian"/>
    <m/>
    <m/>
    <m/>
    <m/>
    <m/>
    <m/>
    <m/>
    <m/>
    <m/>
    <m/>
    <m/>
    <m/>
    <m/>
    <m/>
    <m/>
    <m/>
    <m/>
    <m/>
    <m/>
    <m/>
    <m/>
    <m/>
    <m/>
    <m/>
    <m/>
    <m/>
    <m/>
    <m/>
    <m/>
    <m/>
    <m/>
    <m/>
    <m/>
    <m/>
    <m/>
    <m/>
    <m/>
    <m/>
    <m/>
    <m/>
    <m/>
    <m/>
    <m/>
    <m/>
    <m/>
    <m/>
    <m/>
    <m/>
    <m/>
    <m/>
    <m/>
    <m/>
    <m/>
    <m/>
    <m/>
    <m/>
    <m/>
    <m/>
    <m/>
    <m/>
    <m/>
    <m/>
    <m/>
    <m/>
    <m/>
    <n v="15"/>
    <n v="5"/>
    <n v="0"/>
    <n v="0"/>
    <n v="20"/>
    <s v="10 — 29"/>
    <n v="1106986"/>
    <n v="22139720"/>
    <s v="Home"/>
    <s v="Bar/nightclub"/>
    <s v="Outdoors"/>
    <m/>
    <m/>
    <m/>
    <m/>
    <s v="cemetery, front of house, street"/>
    <m/>
    <m/>
    <m/>
    <s v="Elsewhere in US"/>
    <m/>
    <m/>
    <m/>
    <m/>
    <m/>
    <m/>
    <m/>
    <m/>
    <m/>
    <m/>
    <m/>
    <n v="0"/>
    <n v="1"/>
    <n v="4"/>
    <m/>
    <m/>
    <m/>
    <m/>
    <m/>
    <m/>
    <m/>
    <m/>
    <m/>
    <m/>
    <m/>
    <m/>
    <m/>
    <m/>
    <m/>
    <m/>
    <m/>
    <m/>
    <s v="cigar"/>
    <m/>
    <s v="cigar"/>
    <m/>
    <m/>
    <s v="cigarette"/>
    <m/>
    <s v="cigarette"/>
    <m/>
    <s v="cigarette; cigar"/>
    <m/>
    <m/>
    <m/>
    <m/>
    <s v="Pro"/>
    <n v="4"/>
    <n v="6"/>
    <n v="4"/>
    <n v="2"/>
    <m/>
    <m/>
    <n v="0"/>
    <n v="2.2799999999999998"/>
    <n v="3"/>
    <n v="1"/>
    <n v="1"/>
    <m/>
    <m/>
  </r>
  <r>
    <n v="49551"/>
    <s v="Cadillac Records"/>
    <d v="2008-12-05T00:00:00"/>
    <x v="6"/>
    <s v="T10"/>
    <n v="109"/>
    <s v="LightWave"/>
    <x v="6"/>
    <m/>
    <x v="1"/>
    <n v="12000000"/>
    <n v="0"/>
    <m/>
    <n v="8134217"/>
    <s v="final"/>
    <n v="7.18"/>
    <n v="0"/>
    <n v="1"/>
    <n v="0"/>
    <n v="0"/>
    <s v="US"/>
    <s v="LA"/>
    <m/>
    <m/>
    <m/>
    <m/>
    <s v="Lack, Andrew"/>
    <s v="Martin, Darnell"/>
    <s v="Martin, Darnell"/>
    <s v="Calas, Leni"/>
    <s v="Frank, Peter C."/>
    <s v="Brody, Adrien"/>
    <s v="star"/>
    <s v="Cigarette"/>
    <s v="30+"/>
    <s v="Male"/>
    <s v="Caucasian"/>
    <m/>
    <m/>
    <s v="Wright, Jeffrey"/>
    <s v="star"/>
    <s v="Cigarette"/>
    <s v="30+"/>
    <s v="Male"/>
    <s v="African American"/>
    <m/>
    <m/>
    <s v="Short, Columbus"/>
    <s v="credited non-star"/>
    <s v="Cigarette"/>
    <s v="20-30"/>
    <s v="Male"/>
    <s v="African American"/>
    <m/>
    <m/>
    <s v="D'Onofrio, Vincent"/>
    <s v="credited non-star"/>
    <s v="Cigarette"/>
    <s v="30+"/>
    <s v="Male"/>
    <s v="Caucasian"/>
    <m/>
    <m/>
    <s v="Walker, Eamon"/>
    <s v="credited non-star"/>
    <s v="Cigarette"/>
    <s v="30+"/>
    <s v="Male"/>
    <s v="African American"/>
    <m/>
    <m/>
    <s v="Def, Mos"/>
    <s v="credited non-star"/>
    <s v="Cigarette"/>
    <s v="20-30"/>
    <s v="Male"/>
    <s v="African American"/>
    <m/>
    <m/>
    <s v="Non-IMDb, Extra"/>
    <s v="extra"/>
    <s v="Cigarette"/>
    <s v="20-30"/>
    <s v="Female"/>
    <s v="African American"/>
    <m/>
    <m/>
    <s v="Non-IMDb, Extra"/>
    <s v="extra"/>
    <s v="Cigarette"/>
    <s v="30+"/>
    <s v="Male"/>
    <s v="African American"/>
    <m/>
    <m/>
    <s v="Non-IMDb, Extra"/>
    <s v="extra"/>
    <s v="Cigarette"/>
    <s v="30+"/>
    <s v="Male"/>
    <s v="African American"/>
    <m/>
    <m/>
    <s v="Non-IMDb, Extra"/>
    <s v="extra"/>
    <s v="Cigarette"/>
    <s v="30+"/>
    <s v="Male"/>
    <m/>
    <m/>
    <m/>
    <m/>
    <m/>
    <m/>
    <m/>
    <m/>
    <m/>
    <m/>
    <m/>
    <m/>
    <m/>
    <m/>
    <m/>
    <m/>
    <m/>
    <m/>
    <m/>
    <m/>
    <m/>
    <m/>
    <m/>
    <m/>
    <m/>
    <m/>
    <n v="219"/>
    <n v="0"/>
    <n v="0"/>
    <n v="0"/>
    <n v="219"/>
    <s v="50+"/>
    <n v="1132899"/>
    <n v="248104881"/>
    <s v="Home"/>
    <s v="Workplace"/>
    <s v="Restaurant"/>
    <s v="Bar/nightclub"/>
    <s v="Outdoors"/>
    <m/>
    <m/>
    <s v="street, front of buildings, yards"/>
    <s v="Non-smoking adult"/>
    <m/>
    <m/>
    <s v="Elsewhere in US"/>
    <m/>
    <m/>
    <m/>
    <m/>
    <m/>
    <m/>
    <m/>
    <m/>
    <m/>
    <m/>
    <m/>
    <n v="2"/>
    <n v="4"/>
    <n v="4"/>
    <m/>
    <m/>
    <m/>
    <m/>
    <m/>
    <m/>
    <m/>
    <m/>
    <m/>
    <m/>
    <m/>
    <m/>
    <m/>
    <m/>
    <m/>
    <m/>
    <m/>
    <s v="cigarette"/>
    <s v="cigarette"/>
    <m/>
    <m/>
    <s v="cigarette"/>
    <m/>
    <m/>
    <m/>
    <s v="cigarette"/>
    <m/>
    <m/>
    <m/>
    <m/>
    <m/>
    <m/>
    <s v="Pro"/>
    <n v="6"/>
    <n v="6"/>
    <n v="6"/>
    <n v="3"/>
    <m/>
    <m/>
    <n v="0"/>
    <n v="3"/>
    <n v="4"/>
    <n v="1"/>
    <n v="1"/>
    <m/>
    <s v="There isn't a way to clarify if all characters smoked in real life, particularly the numerous extras that smoked"/>
  </r>
  <r>
    <n v="49553"/>
    <s v="Nothing Like the Holidays"/>
    <d v="2008-12-12T00:00:00"/>
    <x v="6"/>
    <s v="T10"/>
    <n v="98"/>
    <s v="Relativity"/>
    <x v="0"/>
    <s v="Relativity"/>
    <x v="0"/>
    <m/>
    <n v="0"/>
    <m/>
    <n v="7502429"/>
    <s v="final"/>
    <n v="7.18"/>
    <n v="0"/>
    <n v="1"/>
    <n v="0"/>
    <n v="0"/>
    <s v="US"/>
    <s v="IL"/>
    <s v="BC"/>
    <m/>
    <s v="CA"/>
    <s v="BC"/>
    <s v="Tillman, Jr., George"/>
    <s v="De Villa, Alfredo"/>
    <s v="Swan, Alison; Najera, Rick"/>
    <s v="Tiedje, Timothy W."/>
    <s v="Coniglio, John"/>
    <s v="Leguizamo, John"/>
    <s v="star"/>
    <s v="Cigar"/>
    <s v="30+"/>
    <s v="Male"/>
    <s v="Hispanic"/>
    <m/>
    <m/>
    <s v="Molena, Alfred"/>
    <s v="star"/>
    <s v="Cigar"/>
    <s v="30+"/>
    <s v="Male"/>
    <s v="Hispanic"/>
    <m/>
    <m/>
    <s v="Guzman, Luiz"/>
    <s v="star"/>
    <s v="Cigar"/>
    <s v="30+"/>
    <s v="Male"/>
    <s v="Hispanic"/>
    <m/>
    <m/>
    <s v="Rodriguez, Freddy"/>
    <s v="star"/>
    <s v="Cigar"/>
    <s v="20-30"/>
    <s v="Male"/>
    <s v="Hispanic"/>
    <m/>
    <m/>
    <s v="Hernandez, Jay"/>
    <s v="credited non-star"/>
    <s v="Cigar"/>
    <s v="30+"/>
    <s v="Male"/>
    <s v="Hispanic"/>
    <m/>
    <m/>
    <s v="Jimenez, Ramses"/>
    <s v="credited non-star"/>
    <s v="Cigar"/>
    <s v="20-30"/>
    <s v="Male"/>
    <s v="Hispanic"/>
    <m/>
    <m/>
    <s v="Ferlito, Vanessa"/>
    <s v="credited non-star"/>
    <s v="Cigarette"/>
    <s v="20-30"/>
    <s v="Female"/>
    <s v="Hispanic"/>
    <m/>
    <m/>
    <s v="Perez, Manny"/>
    <s v="credited non-star"/>
    <s v="Cigarette"/>
    <s v="20-30"/>
    <s v="Male"/>
    <s v="Hispanic"/>
    <m/>
    <m/>
    <s v="Starks, Johnny"/>
    <s v="credited non-star"/>
    <s v="Cigarette"/>
    <s v="20-30"/>
    <s v="Male"/>
    <s v="African American"/>
    <m/>
    <m/>
    <m/>
    <m/>
    <m/>
    <m/>
    <m/>
    <m/>
    <m/>
    <m/>
    <m/>
    <m/>
    <m/>
    <m/>
    <m/>
    <m/>
    <m/>
    <m/>
    <m/>
    <m/>
    <m/>
    <m/>
    <m/>
    <m/>
    <m/>
    <m/>
    <m/>
    <m/>
    <m/>
    <m/>
    <m/>
    <m/>
    <m/>
    <n v="20"/>
    <n v="46"/>
    <n v="0"/>
    <n v="0"/>
    <n v="66"/>
    <s v="50+"/>
    <n v="1044907"/>
    <n v="68963862"/>
    <s v="Home"/>
    <s v="Outdoors"/>
    <m/>
    <m/>
    <m/>
    <m/>
    <m/>
    <s v="baseball field, front yard, porch, street"/>
    <s v="Non-smoking adult"/>
    <m/>
    <m/>
    <s v="Elsewhere in US"/>
    <m/>
    <m/>
    <m/>
    <m/>
    <m/>
    <m/>
    <m/>
    <m/>
    <m/>
    <m/>
    <m/>
    <n v="4"/>
    <n v="5"/>
    <n v="0"/>
    <s v="Comment by actor/actress"/>
    <s v="Roxanna is smoking and says: But it's cold outside and Mom won't let us smoke inside. Mauricio: I’m not going to inhale your pollution (takes away cig). I just saved your life."/>
    <m/>
    <s v="Health of Non-Smoker"/>
    <s v="Comment by actor/actress"/>
    <s v="Roxanna is smoking and says: But it's cold outside and Mom won't let us smoke inside. Mauricio: I’m not going to inhale your pollution (takes away cig). I just saved your life."/>
    <m/>
    <s v="Health of Smoker"/>
    <m/>
    <m/>
    <m/>
    <m/>
    <m/>
    <m/>
    <m/>
    <m/>
    <m/>
    <m/>
    <m/>
    <s v="cigar"/>
    <m/>
    <s v="cigarette"/>
    <m/>
    <m/>
    <s v="cigarette"/>
    <s v="cigarette; cigar"/>
    <s v="cigarette"/>
    <s v="cigarette"/>
    <m/>
    <m/>
    <m/>
    <m/>
    <s v="Pro"/>
    <n v="6"/>
    <n v="6"/>
    <n v="6"/>
    <n v="2"/>
    <m/>
    <m/>
    <n v="0"/>
    <n v="2.85"/>
    <n v="4"/>
    <n v="1"/>
    <n v="1"/>
    <m/>
    <m/>
  </r>
  <r>
    <n v="49554"/>
    <s v="Day the Earth Stood Still, The"/>
    <d v="2008-12-12T00:00:00"/>
    <x v="6"/>
    <s v="T10"/>
    <n v="103"/>
    <s v="Fox"/>
    <x v="5"/>
    <m/>
    <x v="0"/>
    <n v="80000000"/>
    <n v="0"/>
    <m/>
    <n v="79363785"/>
    <s v="final"/>
    <n v="7.18"/>
    <n v="0"/>
    <n v="0"/>
    <n v="0"/>
    <n v="0"/>
    <s v="CAN"/>
    <m/>
    <s v="BC"/>
    <s v="US"/>
    <s v="CA"/>
    <m/>
    <s v="Boardman, Paul Harris; Goodman, Gregory"/>
    <s v="Derrickson, Scott"/>
    <s v="Scarpa, David"/>
    <s v="Sissons, Dan"/>
    <s v="Wahrman, Wayne"/>
    <m/>
    <m/>
    <m/>
    <m/>
    <m/>
    <m/>
    <m/>
    <m/>
    <m/>
    <m/>
    <m/>
    <m/>
    <m/>
    <m/>
    <m/>
    <m/>
    <m/>
    <m/>
    <m/>
    <m/>
    <m/>
    <m/>
    <m/>
    <m/>
    <m/>
    <m/>
    <m/>
    <m/>
    <m/>
    <m/>
    <m/>
    <m/>
    <m/>
    <m/>
    <m/>
    <m/>
    <m/>
    <m/>
    <m/>
    <m/>
    <m/>
    <m/>
    <m/>
    <m/>
    <m/>
    <m/>
    <m/>
    <m/>
    <m/>
    <m/>
    <m/>
    <m/>
    <m/>
    <m/>
    <m/>
    <m/>
    <m/>
    <m/>
    <m/>
    <m/>
    <m/>
    <m/>
    <m/>
    <m/>
    <m/>
    <m/>
    <m/>
    <m/>
    <m/>
    <m/>
    <m/>
    <m/>
    <m/>
    <m/>
    <m/>
    <m/>
    <m/>
    <m/>
    <m/>
    <m/>
    <m/>
    <m/>
    <m/>
    <m/>
    <m/>
    <m/>
    <m/>
    <m/>
    <m/>
    <m/>
    <m/>
    <m/>
    <m/>
    <m/>
    <m/>
    <m/>
    <m/>
    <m/>
    <m/>
    <m/>
    <m/>
    <m/>
    <m/>
    <n v="0"/>
    <n v="0"/>
    <n v="0"/>
    <n v="0"/>
    <n v="0"/>
    <n v="0"/>
    <n v="11053452"/>
    <n v="0"/>
    <m/>
    <m/>
    <m/>
    <m/>
    <m/>
    <m/>
    <m/>
    <m/>
    <m/>
    <m/>
    <m/>
    <m/>
    <m/>
    <m/>
    <m/>
    <m/>
    <m/>
    <m/>
    <m/>
    <m/>
    <m/>
    <m/>
    <m/>
    <n v="0"/>
    <n v="0"/>
    <n v="0"/>
    <m/>
    <m/>
    <m/>
    <m/>
    <m/>
    <m/>
    <m/>
    <m/>
    <m/>
    <m/>
    <m/>
    <m/>
    <m/>
    <m/>
    <m/>
    <m/>
    <m/>
    <m/>
    <m/>
    <m/>
    <m/>
    <m/>
    <m/>
    <m/>
    <m/>
    <m/>
    <m/>
    <m/>
    <m/>
    <m/>
    <m/>
    <m/>
    <m/>
    <n v="0"/>
    <n v="0"/>
    <n v="0"/>
    <n v="0"/>
    <m/>
    <m/>
    <n v="0"/>
    <n v="0"/>
    <n v="1"/>
    <n v="1"/>
    <n v="1"/>
    <m/>
    <m/>
  </r>
  <r>
    <n v="49552"/>
    <s v="Seven Pounds"/>
    <d v="2008-12-19T00:00:00"/>
    <x v="6"/>
    <s v="T10"/>
    <n v="118"/>
    <s v="Relativity"/>
    <x v="6"/>
    <m/>
    <x v="0"/>
    <n v="55000000"/>
    <n v="0"/>
    <m/>
    <n v="69951824"/>
    <s v="final"/>
    <n v="7.18"/>
    <n v="0"/>
    <n v="0"/>
    <n v="0"/>
    <n v="0"/>
    <s v="US"/>
    <s v="CA"/>
    <m/>
    <m/>
    <m/>
    <m/>
    <s v="Black, Todd; Blumenthal, Jason; Lassiter, James"/>
    <s v="Muccino, Gabriele"/>
    <s v="Nieporte, Grant"/>
    <s v="Miller, Tom"/>
    <s v="Winborne, Hughes"/>
    <m/>
    <m/>
    <m/>
    <m/>
    <m/>
    <m/>
    <m/>
    <m/>
    <m/>
    <m/>
    <m/>
    <m/>
    <m/>
    <m/>
    <m/>
    <m/>
    <m/>
    <m/>
    <m/>
    <m/>
    <m/>
    <m/>
    <m/>
    <m/>
    <m/>
    <m/>
    <m/>
    <m/>
    <m/>
    <m/>
    <m/>
    <m/>
    <m/>
    <m/>
    <m/>
    <m/>
    <m/>
    <m/>
    <m/>
    <m/>
    <m/>
    <m/>
    <m/>
    <m/>
    <m/>
    <m/>
    <m/>
    <m/>
    <m/>
    <m/>
    <m/>
    <m/>
    <m/>
    <m/>
    <m/>
    <m/>
    <m/>
    <m/>
    <m/>
    <m/>
    <m/>
    <m/>
    <m/>
    <m/>
    <m/>
    <m/>
    <m/>
    <m/>
    <m/>
    <m/>
    <m/>
    <m/>
    <m/>
    <m/>
    <m/>
    <m/>
    <m/>
    <m/>
    <m/>
    <m/>
    <m/>
    <m/>
    <m/>
    <m/>
    <m/>
    <m/>
    <m/>
    <m/>
    <m/>
    <m/>
    <m/>
    <m/>
    <m/>
    <m/>
    <m/>
    <m/>
    <m/>
    <m/>
    <m/>
    <m/>
    <m/>
    <m/>
    <m/>
    <n v="0"/>
    <n v="0"/>
    <n v="0"/>
    <n v="0"/>
    <n v="0"/>
    <n v="0"/>
    <n v="9742594"/>
    <n v="0"/>
    <m/>
    <m/>
    <m/>
    <m/>
    <m/>
    <m/>
    <m/>
    <m/>
    <m/>
    <m/>
    <m/>
    <m/>
    <m/>
    <m/>
    <m/>
    <m/>
    <m/>
    <m/>
    <m/>
    <m/>
    <m/>
    <m/>
    <m/>
    <n v="0"/>
    <n v="0"/>
    <n v="0"/>
    <s v="No smoking sign"/>
    <m/>
    <m/>
    <m/>
    <s v="Comment by actor/actress"/>
    <s v="Ealy: Did I do something wrong&quot; Smith: Not unless you're smoking. Ealy: No, I'm in the best shape of my life. Ealy had lung transplant due to smoking and no longer smokes."/>
    <m/>
    <s v="Health of Smoker"/>
    <m/>
    <m/>
    <m/>
    <m/>
    <m/>
    <m/>
    <m/>
    <m/>
    <m/>
    <m/>
    <m/>
    <m/>
    <m/>
    <m/>
    <m/>
    <m/>
    <m/>
    <m/>
    <m/>
    <m/>
    <m/>
    <m/>
    <m/>
    <m/>
    <s v="Anti"/>
    <n v="0"/>
    <n v="0"/>
    <n v="0"/>
    <n v="0"/>
    <m/>
    <m/>
    <n v="0"/>
    <n v="0"/>
    <n v="1"/>
    <n v="1"/>
    <n v="1"/>
    <m/>
    <m/>
  </r>
  <r>
    <n v="49555"/>
    <s v="Tale of Despereaux, The"/>
    <d v="2008-12-19T00:00:00"/>
    <x v="6"/>
    <s v="T10"/>
    <n v="100"/>
    <s v="Universal Anim"/>
    <x v="2"/>
    <m/>
    <x v="3"/>
    <n v="60000000"/>
    <n v="0"/>
    <m/>
    <n v="50818750"/>
    <s v="final"/>
    <n v="7.18"/>
    <n v="0"/>
    <n v="0"/>
    <n v="0"/>
    <n v="0"/>
    <s v="UK"/>
    <m/>
    <m/>
    <m/>
    <m/>
    <m/>
    <s v="Ross, Gary"/>
    <s v="Fell, Sam"/>
    <s v="McRobb, Will; Viscardi, Chris"/>
    <m/>
    <s v="Solomon, Mark"/>
    <m/>
    <m/>
    <m/>
    <m/>
    <m/>
    <m/>
    <m/>
    <m/>
    <m/>
    <m/>
    <m/>
    <m/>
    <m/>
    <m/>
    <m/>
    <m/>
    <m/>
    <m/>
    <m/>
    <m/>
    <m/>
    <m/>
    <m/>
    <m/>
    <m/>
    <m/>
    <m/>
    <m/>
    <m/>
    <m/>
    <m/>
    <m/>
    <m/>
    <m/>
    <m/>
    <m/>
    <m/>
    <m/>
    <m/>
    <m/>
    <m/>
    <m/>
    <m/>
    <m/>
    <m/>
    <m/>
    <m/>
    <m/>
    <m/>
    <m/>
    <m/>
    <m/>
    <m/>
    <m/>
    <m/>
    <m/>
    <m/>
    <m/>
    <m/>
    <m/>
    <m/>
    <m/>
    <m/>
    <m/>
    <m/>
    <m/>
    <m/>
    <m/>
    <m/>
    <m/>
    <m/>
    <m/>
    <m/>
    <m/>
    <m/>
    <m/>
    <m/>
    <m/>
    <m/>
    <m/>
    <m/>
    <m/>
    <m/>
    <m/>
    <m/>
    <m/>
    <m/>
    <m/>
    <m/>
    <m/>
    <m/>
    <m/>
    <m/>
    <m/>
    <m/>
    <m/>
    <m/>
    <m/>
    <m/>
    <m/>
    <m/>
    <m/>
    <m/>
    <n v="0"/>
    <n v="0"/>
    <n v="0"/>
    <n v="0"/>
    <n v="0"/>
    <n v="0"/>
    <n v="7077820"/>
    <n v="0"/>
    <m/>
    <m/>
    <m/>
    <m/>
    <m/>
    <m/>
    <m/>
    <m/>
    <m/>
    <m/>
    <m/>
    <m/>
    <m/>
    <m/>
    <m/>
    <m/>
    <m/>
    <m/>
    <m/>
    <m/>
    <m/>
    <m/>
    <m/>
    <n v="0"/>
    <n v="0"/>
    <n v="0"/>
    <m/>
    <m/>
    <m/>
    <m/>
    <m/>
    <m/>
    <m/>
    <m/>
    <m/>
    <m/>
    <m/>
    <m/>
    <m/>
    <m/>
    <m/>
    <m/>
    <m/>
    <m/>
    <m/>
    <m/>
    <m/>
    <m/>
    <m/>
    <m/>
    <m/>
    <m/>
    <m/>
    <m/>
    <m/>
    <m/>
    <m/>
    <m/>
    <m/>
    <n v="0"/>
    <n v="0"/>
    <n v="0"/>
    <n v="0"/>
    <m/>
    <m/>
    <n v="0"/>
    <n v="0"/>
    <n v="1"/>
    <n v="1"/>
    <n v="1"/>
    <m/>
    <m/>
  </r>
  <r>
    <n v="49556"/>
    <s v="Yes Man"/>
    <d v="2008-12-19T00:00:00"/>
    <x v="6"/>
    <s v="T10"/>
    <n v="104"/>
    <s v="Heyday"/>
    <x v="4"/>
    <m/>
    <x v="0"/>
    <n v="70000000"/>
    <n v="0"/>
    <m/>
    <n v="97680195"/>
    <s v="final"/>
    <n v="7.18"/>
    <n v="0"/>
    <n v="0"/>
    <n v="0"/>
    <n v="0"/>
    <s v="US"/>
    <s v="CA"/>
    <m/>
    <m/>
    <m/>
    <m/>
    <s v="Carrey, Jim; Heyman, David"/>
    <s v="Reed, Peyton"/>
    <s v="Stoller, Nicholas; Paul, Jarrad; Mogel, Andrew"/>
    <s v="Farley, Maureen"/>
    <s v="Alpert, Craig"/>
    <m/>
    <m/>
    <m/>
    <m/>
    <m/>
    <m/>
    <m/>
    <m/>
    <m/>
    <m/>
    <m/>
    <m/>
    <m/>
    <m/>
    <m/>
    <m/>
    <m/>
    <m/>
    <m/>
    <m/>
    <m/>
    <m/>
    <m/>
    <m/>
    <m/>
    <m/>
    <m/>
    <m/>
    <m/>
    <m/>
    <m/>
    <m/>
    <m/>
    <m/>
    <m/>
    <m/>
    <m/>
    <m/>
    <m/>
    <m/>
    <m/>
    <m/>
    <m/>
    <m/>
    <m/>
    <m/>
    <m/>
    <m/>
    <m/>
    <m/>
    <m/>
    <m/>
    <m/>
    <m/>
    <m/>
    <m/>
    <m/>
    <m/>
    <m/>
    <m/>
    <m/>
    <m/>
    <m/>
    <m/>
    <m/>
    <m/>
    <m/>
    <m/>
    <m/>
    <m/>
    <m/>
    <m/>
    <m/>
    <m/>
    <m/>
    <m/>
    <m/>
    <m/>
    <m/>
    <m/>
    <m/>
    <m/>
    <m/>
    <m/>
    <m/>
    <m/>
    <m/>
    <m/>
    <m/>
    <m/>
    <m/>
    <m/>
    <m/>
    <m/>
    <m/>
    <m/>
    <m/>
    <m/>
    <m/>
    <m/>
    <m/>
    <m/>
    <m/>
    <n v="0"/>
    <n v="0"/>
    <n v="0"/>
    <n v="0"/>
    <n v="0"/>
    <n v="0"/>
    <n v="13604484"/>
    <n v="0"/>
    <m/>
    <m/>
    <m/>
    <m/>
    <m/>
    <m/>
    <m/>
    <m/>
    <m/>
    <m/>
    <m/>
    <m/>
    <m/>
    <m/>
    <m/>
    <m/>
    <m/>
    <m/>
    <m/>
    <m/>
    <m/>
    <m/>
    <m/>
    <n v="0"/>
    <n v="0"/>
    <n v="0"/>
    <m/>
    <m/>
    <m/>
    <m/>
    <m/>
    <m/>
    <m/>
    <m/>
    <m/>
    <m/>
    <m/>
    <m/>
    <m/>
    <m/>
    <m/>
    <m/>
    <m/>
    <m/>
    <m/>
    <m/>
    <m/>
    <m/>
    <m/>
    <m/>
    <m/>
    <m/>
    <m/>
    <m/>
    <m/>
    <m/>
    <m/>
    <m/>
    <m/>
    <n v="0"/>
    <n v="0"/>
    <n v="0"/>
    <n v="0"/>
    <m/>
    <m/>
    <n v="0"/>
    <n v="0"/>
    <n v="1"/>
    <n v="1"/>
    <n v="1"/>
    <m/>
    <m/>
  </r>
  <r>
    <n v="49557"/>
    <s v="Slumdog Millionaire"/>
    <d v="2008-12-19T00:00:00"/>
    <x v="6"/>
    <s v="T10"/>
    <n v="120"/>
    <s v="Film4"/>
    <x v="5"/>
    <m/>
    <x v="1"/>
    <n v="15000000"/>
    <n v="0"/>
    <m/>
    <n v="141319195"/>
    <s v="final"/>
    <n v="7.18"/>
    <n v="0"/>
    <n v="1"/>
    <n v="0"/>
    <n v="0"/>
    <s v="India"/>
    <m/>
    <m/>
    <m/>
    <m/>
    <m/>
    <s v="Colson, Christian"/>
    <s v="Boyle, Danny"/>
    <s v="Beaufoy, Simon"/>
    <m/>
    <s v="Dickens, Chris"/>
    <s v="Mittal, Madhur"/>
    <s v="credited non-star"/>
    <s v="Cigarette"/>
    <s v="20-30"/>
    <s v="Male"/>
    <s v="Other"/>
    <s v="Unidentified"/>
    <s v="Bad guy"/>
    <s v="Manjrekar, Mahesh"/>
    <s v="credited non-star"/>
    <s v="Cigarette"/>
    <s v="30+"/>
    <s v="Male"/>
    <s v="Asian"/>
    <m/>
    <s v="Bad guy"/>
    <s v="Khan, Irfan"/>
    <s v="credited non-star"/>
    <s v="Cigarette"/>
    <s v="30+"/>
    <s v="Male"/>
    <s v="Other"/>
    <s v="Unidentified"/>
    <m/>
    <s v="Shukla, Saurabh"/>
    <s v="credited non-star"/>
    <s v="Cigarette"/>
    <s v="30+"/>
    <s v="Male"/>
    <s v="Other"/>
    <s v="Unidentified"/>
    <m/>
    <s v="Kapoor, Anil"/>
    <s v="credited non-star"/>
    <s v="Cigarette"/>
    <s v="30+"/>
    <s v="Male"/>
    <s v="Other"/>
    <s v="Unidentified"/>
    <s v="Bad guy"/>
    <s v="Non-IMDb, Extra"/>
    <s v="extra"/>
    <s v="Cigarette"/>
    <s v="30+"/>
    <s v="Male"/>
    <s v="Other"/>
    <s v="Unidentified"/>
    <m/>
    <s v="Non-IMDb, Extra"/>
    <s v="extra"/>
    <s v="Cigarette"/>
    <s v="30+"/>
    <s v="Male"/>
    <s v="Other"/>
    <s v="Unidentified"/>
    <m/>
    <m/>
    <m/>
    <m/>
    <m/>
    <m/>
    <m/>
    <m/>
    <m/>
    <m/>
    <m/>
    <m/>
    <m/>
    <m/>
    <m/>
    <m/>
    <m/>
    <m/>
    <m/>
    <m/>
    <m/>
    <m/>
    <m/>
    <m/>
    <m/>
    <m/>
    <m/>
    <m/>
    <m/>
    <m/>
    <m/>
    <m/>
    <m/>
    <m/>
    <s v="Marlboro"/>
    <s v="Marlboro"/>
    <s v="Mittal, Madhur"/>
    <s v="Cigarette pack/smokeless container"/>
    <m/>
    <m/>
    <m/>
    <m/>
    <m/>
    <m/>
    <m/>
    <m/>
    <m/>
    <m/>
    <n v="48"/>
    <n v="0"/>
    <n v="0"/>
    <n v="0"/>
    <n v="48"/>
    <s v="30 — 49"/>
    <n v="19682339"/>
    <n v="944752272"/>
    <s v="Home"/>
    <s v="Workplace"/>
    <s v="Outdoors"/>
    <m/>
    <m/>
    <m/>
    <m/>
    <s v="front of homes, street"/>
    <s v="Non-smoking adult"/>
    <s v="Child"/>
    <m/>
    <s v="Outside of US"/>
    <m/>
    <m/>
    <m/>
    <m/>
    <m/>
    <m/>
    <m/>
    <m/>
    <m/>
    <m/>
    <m/>
    <n v="0"/>
    <n v="5"/>
    <n v="2"/>
    <m/>
    <m/>
    <m/>
    <m/>
    <m/>
    <m/>
    <m/>
    <m/>
    <m/>
    <m/>
    <m/>
    <m/>
    <m/>
    <m/>
    <m/>
    <m/>
    <m/>
    <m/>
    <m/>
    <m/>
    <s v="cigarette"/>
    <m/>
    <m/>
    <m/>
    <m/>
    <m/>
    <s v="cigarette"/>
    <s v="cigarette"/>
    <m/>
    <m/>
    <m/>
    <m/>
    <s v="Pro"/>
    <n v="6"/>
    <n v="6"/>
    <n v="4"/>
    <n v="3"/>
    <s v="Tobacco use around child, specific brand"/>
    <s v="use near child/pregnant/ill person; specific brand depiction"/>
    <n v="0"/>
    <n v="2.71"/>
    <n v="6"/>
    <n v="1"/>
    <n v="1"/>
    <m/>
    <m/>
  </r>
  <r>
    <n v="49558"/>
    <s v="Bedtime Stories"/>
    <d v="2008-12-25T00:00:00"/>
    <x v="6"/>
    <s v="T10"/>
    <n v="95"/>
    <s v="Happy Madison"/>
    <x v="1"/>
    <m/>
    <x v="2"/>
    <n v="80000000"/>
    <n v="0"/>
    <m/>
    <n v="109993847"/>
    <s v="final"/>
    <n v="7.18"/>
    <n v="0"/>
    <n v="0"/>
    <n v="0"/>
    <n v="0"/>
    <s v="US"/>
    <s v="CA"/>
    <m/>
    <m/>
    <m/>
    <m/>
    <s v="Gunn, Andrew; Sandler, Adam"/>
    <s v="Shankman, Adam"/>
    <s v="Lopez, Matt; Herlihy, Tim"/>
    <s v="Wiles, Timothy S."/>
    <s v="Costain, Tom"/>
    <m/>
    <m/>
    <m/>
    <m/>
    <m/>
    <m/>
    <m/>
    <m/>
    <m/>
    <m/>
    <m/>
    <m/>
    <m/>
    <m/>
    <m/>
    <m/>
    <m/>
    <m/>
    <m/>
    <m/>
    <m/>
    <m/>
    <m/>
    <m/>
    <m/>
    <m/>
    <m/>
    <m/>
    <m/>
    <m/>
    <m/>
    <m/>
    <m/>
    <m/>
    <m/>
    <m/>
    <m/>
    <m/>
    <m/>
    <m/>
    <m/>
    <m/>
    <m/>
    <m/>
    <m/>
    <m/>
    <m/>
    <m/>
    <m/>
    <m/>
    <m/>
    <m/>
    <m/>
    <m/>
    <m/>
    <m/>
    <m/>
    <m/>
    <m/>
    <m/>
    <m/>
    <m/>
    <m/>
    <m/>
    <m/>
    <m/>
    <m/>
    <m/>
    <m/>
    <m/>
    <m/>
    <m/>
    <m/>
    <m/>
    <m/>
    <m/>
    <m/>
    <m/>
    <m/>
    <m/>
    <m/>
    <m/>
    <m/>
    <m/>
    <m/>
    <m/>
    <m/>
    <m/>
    <m/>
    <m/>
    <m/>
    <m/>
    <m/>
    <m/>
    <m/>
    <m/>
    <m/>
    <m/>
    <m/>
    <m/>
    <m/>
    <m/>
    <m/>
    <n v="0"/>
    <n v="0"/>
    <n v="0"/>
    <n v="0"/>
    <n v="0"/>
    <n v="0"/>
    <n v="15319477"/>
    <n v="0"/>
    <m/>
    <m/>
    <m/>
    <m/>
    <m/>
    <m/>
    <m/>
    <m/>
    <m/>
    <m/>
    <m/>
    <m/>
    <m/>
    <m/>
    <m/>
    <m/>
    <m/>
    <m/>
    <m/>
    <m/>
    <m/>
    <m/>
    <m/>
    <n v="0"/>
    <n v="0"/>
    <n v="0"/>
    <m/>
    <m/>
    <m/>
    <m/>
    <m/>
    <m/>
    <m/>
    <m/>
    <m/>
    <m/>
    <m/>
    <m/>
    <m/>
    <m/>
    <m/>
    <m/>
    <m/>
    <m/>
    <m/>
    <m/>
    <m/>
    <m/>
    <m/>
    <m/>
    <m/>
    <m/>
    <m/>
    <m/>
    <m/>
    <m/>
    <m/>
    <m/>
    <m/>
    <n v="0"/>
    <n v="0"/>
    <n v="0"/>
    <n v="0"/>
    <m/>
    <m/>
    <n v="0"/>
    <n v="0"/>
    <n v="1"/>
    <n v="1"/>
    <n v="1"/>
    <m/>
    <m/>
  </r>
  <r>
    <n v="49559"/>
    <s v="Marley &amp; Me"/>
    <d v="2008-12-25T00:00:00"/>
    <x v="6"/>
    <s v="T10"/>
    <n v="120"/>
    <s v="Regency"/>
    <x v="5"/>
    <m/>
    <x v="2"/>
    <n v="60000000"/>
    <n v="0"/>
    <m/>
    <n v="143151473"/>
    <s v="final"/>
    <n v="7.18"/>
    <n v="0"/>
    <n v="0"/>
    <n v="0"/>
    <n v="0"/>
    <s v="US"/>
    <s v="FL"/>
    <m/>
    <s v="US"/>
    <s v="PA"/>
    <m/>
    <s v="Netter, Gil; Rosenfelt, Karen"/>
    <s v="Frankel, David"/>
    <s v="Frank, Scott; Roos, Don"/>
    <s v="Schneider, Philip"/>
    <s v="Livolsi, Mark"/>
    <m/>
    <m/>
    <m/>
    <m/>
    <m/>
    <m/>
    <m/>
    <m/>
    <m/>
    <m/>
    <m/>
    <m/>
    <m/>
    <m/>
    <m/>
    <m/>
    <m/>
    <m/>
    <m/>
    <m/>
    <m/>
    <m/>
    <m/>
    <m/>
    <m/>
    <m/>
    <m/>
    <m/>
    <m/>
    <m/>
    <m/>
    <m/>
    <m/>
    <m/>
    <m/>
    <m/>
    <m/>
    <m/>
    <m/>
    <m/>
    <m/>
    <m/>
    <m/>
    <m/>
    <m/>
    <m/>
    <m/>
    <m/>
    <m/>
    <m/>
    <m/>
    <m/>
    <m/>
    <m/>
    <m/>
    <m/>
    <m/>
    <m/>
    <m/>
    <m/>
    <m/>
    <m/>
    <m/>
    <m/>
    <m/>
    <m/>
    <m/>
    <m/>
    <m/>
    <m/>
    <m/>
    <m/>
    <m/>
    <m/>
    <m/>
    <m/>
    <m/>
    <m/>
    <m/>
    <m/>
    <m/>
    <m/>
    <m/>
    <m/>
    <m/>
    <m/>
    <m/>
    <m/>
    <m/>
    <m/>
    <m/>
    <m/>
    <m/>
    <m/>
    <m/>
    <m/>
    <m/>
    <m/>
    <m/>
    <m/>
    <m/>
    <m/>
    <m/>
    <n v="0"/>
    <n v="0"/>
    <n v="0"/>
    <n v="0"/>
    <n v="0"/>
    <n v="0"/>
    <n v="19937531"/>
    <n v="0"/>
    <m/>
    <m/>
    <m/>
    <m/>
    <m/>
    <m/>
    <m/>
    <m/>
    <m/>
    <m/>
    <m/>
    <m/>
    <m/>
    <m/>
    <m/>
    <m/>
    <m/>
    <m/>
    <m/>
    <m/>
    <m/>
    <m/>
    <m/>
    <n v="0"/>
    <n v="0"/>
    <n v="0"/>
    <m/>
    <m/>
    <m/>
    <m/>
    <m/>
    <m/>
    <m/>
    <m/>
    <m/>
    <m/>
    <m/>
    <m/>
    <m/>
    <m/>
    <m/>
    <m/>
    <m/>
    <m/>
    <m/>
    <m/>
    <m/>
    <m/>
    <m/>
    <m/>
    <m/>
    <m/>
    <m/>
    <m/>
    <m/>
    <m/>
    <m/>
    <m/>
    <m/>
    <n v="0"/>
    <n v="0"/>
    <n v="0"/>
    <n v="0"/>
    <m/>
    <m/>
    <n v="0"/>
    <n v="0"/>
    <n v="1"/>
    <n v="1"/>
    <n v="1"/>
    <m/>
    <m/>
  </r>
  <r>
    <n v="49560"/>
    <s v="Spirit, The"/>
    <d v="2008-12-25T00:00:00"/>
    <x v="6"/>
    <s v="T10"/>
    <n v="103"/>
    <s v="Lionsgate"/>
    <x v="0"/>
    <s v="Lionsgate"/>
    <x v="0"/>
    <n v="60000000"/>
    <n v="0"/>
    <m/>
    <n v="19781879"/>
    <s v="final"/>
    <n v="7.18"/>
    <n v="0"/>
    <n v="1"/>
    <n v="0"/>
    <n v="0"/>
    <s v="US"/>
    <s v="NM"/>
    <m/>
    <m/>
    <m/>
    <m/>
    <s v="Pritzker, Gigi"/>
    <s v="Miller, Frank"/>
    <s v="Miller, Frank"/>
    <s v="Eriksen, Randy"/>
    <s v="Nussbaum, Gregory"/>
    <s v="Johansson, Scarlett"/>
    <s v="star"/>
    <s v="Cigarette"/>
    <s v="20-30"/>
    <s v="Female"/>
    <s v="Caucasian"/>
    <m/>
    <s v="Bad guy"/>
    <s v="Lauria, Dan"/>
    <s v="credited non-star"/>
    <s v="Pipe"/>
    <s v="30+"/>
    <s v="Male"/>
    <s v="Caucasian"/>
    <m/>
    <s v="Good guy"/>
    <m/>
    <m/>
    <m/>
    <m/>
    <m/>
    <m/>
    <m/>
    <m/>
    <m/>
    <m/>
    <m/>
    <m/>
    <m/>
    <m/>
    <m/>
    <m/>
    <m/>
    <m/>
    <m/>
    <m/>
    <m/>
    <m/>
    <m/>
    <m/>
    <m/>
    <m/>
    <m/>
    <m/>
    <m/>
    <m/>
    <m/>
    <m/>
    <m/>
    <m/>
    <m/>
    <m/>
    <m/>
    <m/>
    <m/>
    <m/>
    <m/>
    <m/>
    <m/>
    <m/>
    <m/>
    <m/>
    <m/>
    <m/>
    <m/>
    <m/>
    <m/>
    <m/>
    <m/>
    <m/>
    <m/>
    <m/>
    <m/>
    <m/>
    <m/>
    <m/>
    <m/>
    <m/>
    <m/>
    <m/>
    <m/>
    <m/>
    <m/>
    <m/>
    <m/>
    <m/>
    <m/>
    <m/>
    <m/>
    <m/>
    <m/>
    <m/>
    <m/>
    <m/>
    <m/>
    <m/>
    <m/>
    <m/>
    <m/>
    <m/>
    <m/>
    <m/>
    <m/>
    <n v="10"/>
    <n v="0"/>
    <n v="2"/>
    <n v="0"/>
    <n v="12"/>
    <s v="10 — 29"/>
    <n v="2755136"/>
    <n v="33061632"/>
    <s v="Home"/>
    <s v="Outdoors"/>
    <m/>
    <m/>
    <m/>
    <m/>
    <m/>
    <s v="outside of car"/>
    <s v="Non-smoking adult"/>
    <m/>
    <m/>
    <s v="Outside of US"/>
    <m/>
    <m/>
    <m/>
    <m/>
    <m/>
    <m/>
    <m/>
    <m/>
    <m/>
    <m/>
    <m/>
    <n v="1"/>
    <n v="1"/>
    <n v="0"/>
    <m/>
    <m/>
    <m/>
    <m/>
    <m/>
    <m/>
    <m/>
    <m/>
    <m/>
    <m/>
    <m/>
    <m/>
    <m/>
    <m/>
    <m/>
    <m/>
    <m/>
    <s v="cigarette"/>
    <m/>
    <m/>
    <m/>
    <s v="cigarette"/>
    <m/>
    <m/>
    <m/>
    <m/>
    <s v="pipe"/>
    <m/>
    <m/>
    <m/>
    <m/>
    <m/>
    <s v="Pro"/>
    <n v="4"/>
    <n v="6"/>
    <n v="6"/>
    <n v="1"/>
    <m/>
    <m/>
    <n v="0"/>
    <n v="2.4300000000000002"/>
    <n v="3"/>
    <n v="1"/>
    <n v="1"/>
    <m/>
    <m/>
  </r>
  <r>
    <n v="49561"/>
    <s v="Valkyrie"/>
    <d v="2008-12-25T00:00:00"/>
    <x v="6"/>
    <s v="T10"/>
    <n v="120"/>
    <s v="United Artists"/>
    <x v="0"/>
    <s v="MGM"/>
    <x v="0"/>
    <n v="75000000"/>
    <n v="0"/>
    <m/>
    <n v="83077470"/>
    <s v="final"/>
    <n v="7.18"/>
    <n v="0"/>
    <n v="1"/>
    <n v="0"/>
    <n v="0"/>
    <s v="Germany"/>
    <m/>
    <m/>
    <m/>
    <m/>
    <m/>
    <s v="Adler, Gilbert; Singer, Bryan; McQuarrie, Christopher"/>
    <s v="Singer, Bryan"/>
    <s v="Alexander, Nathan; McQuarrie, Christopher"/>
    <s v="Gulick, David"/>
    <s v="Ottman, John"/>
    <s v="Branagh, Kenneth"/>
    <s v="credited non-star"/>
    <s v="Cigarette"/>
    <s v="30+"/>
    <s v="Male"/>
    <s v="Caucasian"/>
    <m/>
    <m/>
    <s v="Wilkinson, Tom"/>
    <s v="credited non-star"/>
    <s v="Cigarette"/>
    <s v="30+"/>
    <s v="Male"/>
    <s v="Caucasian"/>
    <m/>
    <m/>
    <s v="McNally, Kevin"/>
    <s v="credited non-star"/>
    <s v="Cigar"/>
    <s v="30+"/>
    <s v="Male"/>
    <s v="Caucasian"/>
    <m/>
    <m/>
    <s v="Berkel, Christian"/>
    <s v="credited non-star"/>
    <s v="Cigarette"/>
    <s v="30+"/>
    <s v="Male"/>
    <s v="Caucasian"/>
    <m/>
    <m/>
    <s v="Izzard, Eddie"/>
    <s v="credited non-star"/>
    <s v="Cigarette"/>
    <s v="30+"/>
    <s v="Male"/>
    <s v="Caucasian"/>
    <m/>
    <m/>
    <s v="Non-IMDb, Extra"/>
    <s v="extra"/>
    <s v="Cigarette"/>
    <s v="20-30"/>
    <s v="Male"/>
    <s v="Caucasian"/>
    <m/>
    <m/>
    <s v="Non-IMDb, Extra"/>
    <s v="extra"/>
    <s v="Cigarette"/>
    <s v="20-30"/>
    <s v="Male"/>
    <s v="Caucasian"/>
    <m/>
    <m/>
    <m/>
    <m/>
    <m/>
    <m/>
    <m/>
    <m/>
    <m/>
    <m/>
    <m/>
    <m/>
    <m/>
    <m/>
    <m/>
    <m/>
    <m/>
    <m/>
    <m/>
    <m/>
    <m/>
    <m/>
    <m/>
    <m/>
    <m/>
    <m/>
    <m/>
    <m/>
    <m/>
    <m/>
    <m/>
    <m/>
    <m/>
    <m/>
    <m/>
    <m/>
    <m/>
    <m/>
    <m/>
    <m/>
    <m/>
    <m/>
    <m/>
    <m/>
    <m/>
    <m/>
    <m/>
    <m/>
    <m/>
    <n v="54"/>
    <n v="6"/>
    <n v="0"/>
    <n v="0"/>
    <n v="60"/>
    <s v="50+"/>
    <n v="11570678"/>
    <n v="694240680"/>
    <s v="Workplace"/>
    <s v="Restaurant"/>
    <s v="Bar/nightclub"/>
    <s v="Outdoors"/>
    <m/>
    <m/>
    <m/>
    <s v="airport runway, fields"/>
    <s v="Non-smoking adult"/>
    <m/>
    <m/>
    <s v="Outside of US"/>
    <m/>
    <m/>
    <m/>
    <m/>
    <m/>
    <m/>
    <m/>
    <m/>
    <m/>
    <m/>
    <m/>
    <n v="0"/>
    <n v="5"/>
    <n v="2"/>
    <m/>
    <m/>
    <m/>
    <m/>
    <m/>
    <m/>
    <m/>
    <m/>
    <m/>
    <m/>
    <m/>
    <m/>
    <m/>
    <m/>
    <m/>
    <m/>
    <m/>
    <m/>
    <m/>
    <m/>
    <s v="cigar"/>
    <m/>
    <m/>
    <m/>
    <s v="cigarette"/>
    <m/>
    <s v="cigarette"/>
    <m/>
    <m/>
    <s v="cigarette"/>
    <m/>
    <m/>
    <s v="Pro"/>
    <n v="6"/>
    <n v="6"/>
    <n v="4"/>
    <n v="3"/>
    <m/>
    <m/>
    <n v="0"/>
    <n v="2.71"/>
    <n v="4"/>
    <n v="1"/>
    <n v="1"/>
    <m/>
    <m/>
  </r>
  <r>
    <n v="49562"/>
    <s v="Curious Case of Benjamin Button, The"/>
    <d v="2008-12-25T00:00:00"/>
    <x v="6"/>
    <s v="T10"/>
    <n v="159"/>
    <s v="Kennedy/Marshall"/>
    <x v="3"/>
    <m/>
    <x v="0"/>
    <n v="150000000"/>
    <n v="1"/>
    <s v="smoking"/>
    <n v="127490802"/>
    <s v="final"/>
    <n v="7.18"/>
    <n v="0"/>
    <n v="1"/>
    <n v="0"/>
    <n v="0"/>
    <s v="US"/>
    <s v="LA"/>
    <m/>
    <m/>
    <m/>
    <m/>
    <s v="Chaffin, Ceán; Kennedy, Kathleen; Marshall, Frank"/>
    <s v="Fincher, David"/>
    <s v="Roth, Eric"/>
    <s v="Parrish, Hope M."/>
    <s v="Wall, Angus"/>
    <s v="Blanchett, Cate"/>
    <s v="star"/>
    <s v="Cigarette"/>
    <s v="20-30"/>
    <s v="Female"/>
    <s v="Caucasian"/>
    <m/>
    <m/>
    <s v="Ormond, Julia"/>
    <s v="credited non-star"/>
    <s v="Cigarette"/>
    <s v="30+"/>
    <s v="Female"/>
    <s v="Caucasian"/>
    <m/>
    <m/>
    <s v="Mohadi, Rampai"/>
    <s v="credited non-star"/>
    <s v="Cigar"/>
    <s v="30+"/>
    <s v="Male"/>
    <s v="African American"/>
    <m/>
    <m/>
    <s v="Harris, Jared"/>
    <s v="credited non-star"/>
    <s v="Cigar"/>
    <s v="30+"/>
    <s v="Male"/>
    <s v="Caucasian"/>
    <m/>
    <m/>
    <s v="Swinton, Tilda"/>
    <s v="credited non-star"/>
    <s v="Cigarette"/>
    <s v="30+"/>
    <s v="Female"/>
    <s v="Caucasian"/>
    <m/>
    <m/>
    <s v="Creech, Don"/>
    <s v="credited non-star"/>
    <s v="Cigarette"/>
    <s v="30+"/>
    <s v="Male"/>
    <s v="Caucasian"/>
    <m/>
    <m/>
    <s v="Abriel, Yasmine"/>
    <s v="credited non-star"/>
    <s v="Cigarette"/>
    <s v="20-30"/>
    <s v="Female"/>
    <s v="African American"/>
    <m/>
    <m/>
    <s v="Non-IMDb, Extra"/>
    <s v="extra"/>
    <s v="Cigarette"/>
    <s v="30+"/>
    <s v="Female"/>
    <s v="African American"/>
    <m/>
    <m/>
    <s v="Non-IMDb, Extra"/>
    <s v="extra"/>
    <s v="Cigarette"/>
    <s v="20-30"/>
    <s v="Male"/>
    <s v="African American"/>
    <m/>
    <m/>
    <s v="Non-IMDb, Extra"/>
    <s v="extra"/>
    <s v="Cigarette"/>
    <s v="20-30"/>
    <s v="Male"/>
    <m/>
    <m/>
    <m/>
    <s v="Non-IMDb, Extra"/>
    <s v="extra"/>
    <s v="Cigarette"/>
    <s v="20-30"/>
    <s v="Male"/>
    <s v="Caucasian"/>
    <m/>
    <m/>
    <m/>
    <m/>
    <m/>
    <m/>
    <m/>
    <m/>
    <m/>
    <m/>
    <m/>
    <m/>
    <m/>
    <m/>
    <m/>
    <m/>
    <m/>
    <n v="71"/>
    <n v="41"/>
    <n v="0"/>
    <n v="0"/>
    <n v="112"/>
    <s v="50+"/>
    <n v="17756379"/>
    <n v="1988714448"/>
    <s v="Home"/>
    <s v="Restaurant"/>
    <s v="Bar/nightclub"/>
    <s v="Hotel/motel"/>
    <s v="Outdoors"/>
    <m/>
    <m/>
    <s v="dock, backyard, front yard, street"/>
    <s v="Non-smoking adult"/>
    <s v="Child"/>
    <s v="Pregnant/ill person"/>
    <s v="Elsewhere in US"/>
    <m/>
    <m/>
    <s v="Outside of US"/>
    <m/>
    <s v="Outside of US"/>
    <m/>
    <m/>
    <m/>
    <m/>
    <m/>
    <m/>
    <n v="1"/>
    <n v="6"/>
    <n v="4"/>
    <m/>
    <m/>
    <m/>
    <m/>
    <m/>
    <m/>
    <m/>
    <m/>
    <m/>
    <m/>
    <m/>
    <m/>
    <m/>
    <m/>
    <m/>
    <m/>
    <m/>
    <m/>
    <m/>
    <m/>
    <m/>
    <s v="cigarette"/>
    <m/>
    <m/>
    <m/>
    <s v="cigarette"/>
    <s v="cigarette; cigar"/>
    <m/>
    <m/>
    <m/>
    <m/>
    <m/>
    <s v="Pro"/>
    <n v="6"/>
    <n v="6"/>
    <n v="6"/>
    <n v="3"/>
    <s v="Tobacco use around child, tobacco use around pregnant/ill person"/>
    <s v="use near child/pregnant/ill person"/>
    <n v="0"/>
    <n v="3"/>
    <n v="6"/>
    <n v="1"/>
    <n v="1"/>
    <m/>
    <m/>
  </r>
  <r>
    <n v="49563"/>
    <s v="Doubt"/>
    <d v="2008-12-25T00:00:00"/>
    <x v="6"/>
    <s v="T10"/>
    <n v="104"/>
    <s v="Scott Rudin"/>
    <x v="0"/>
    <s v="Miramax"/>
    <x v="0"/>
    <n v="25000000"/>
    <n v="0"/>
    <m/>
    <n v="33422556"/>
    <s v="final"/>
    <n v="7.18"/>
    <n v="0"/>
    <n v="1"/>
    <n v="0"/>
    <n v="0"/>
    <s v="US"/>
    <s v="NY"/>
    <m/>
    <m/>
    <m/>
    <m/>
    <s v="Rudin, Scott"/>
    <s v="Shanley, John Patrick"/>
    <s v="Shanley, John Patrick"/>
    <s v="Allen, Tommy"/>
    <s v="Tichenor, Dylan"/>
    <s v="Hoffman, Philip Seymour"/>
    <s v="star"/>
    <s v="Cigarette"/>
    <s v="30+"/>
    <s v="Male"/>
    <s v="Caucasian"/>
    <m/>
    <m/>
    <s v="Roukis, Mike"/>
    <s v="credited non-star"/>
    <s v="Cigarette"/>
    <s v="Child"/>
    <s v="Male"/>
    <s v="Caucasian"/>
    <m/>
    <m/>
    <s v="Non-IMDb, Extra"/>
    <s v="extra"/>
    <s v="Cigarette"/>
    <s v="30+"/>
    <s v="Male"/>
    <s v="Caucasian"/>
    <m/>
    <m/>
    <m/>
    <m/>
    <m/>
    <m/>
    <m/>
    <m/>
    <m/>
    <m/>
    <m/>
    <m/>
    <m/>
    <m/>
    <m/>
    <m/>
    <m/>
    <m/>
    <m/>
    <m/>
    <m/>
    <m/>
    <m/>
    <m/>
    <m/>
    <m/>
    <m/>
    <m/>
    <m/>
    <m/>
    <m/>
    <m/>
    <m/>
    <m/>
    <m/>
    <m/>
    <m/>
    <m/>
    <m/>
    <m/>
    <m/>
    <m/>
    <m/>
    <m/>
    <m/>
    <m/>
    <m/>
    <m/>
    <m/>
    <m/>
    <m/>
    <m/>
    <m/>
    <m/>
    <m/>
    <m/>
    <m/>
    <m/>
    <m/>
    <m/>
    <m/>
    <m/>
    <m/>
    <m/>
    <m/>
    <m/>
    <m/>
    <m/>
    <m/>
    <m/>
    <m/>
    <m/>
    <m/>
    <m/>
    <m/>
    <m/>
    <m/>
    <m/>
    <m/>
    <m/>
    <m/>
    <n v="18"/>
    <n v="0"/>
    <n v="0"/>
    <n v="0"/>
    <n v="18"/>
    <s v="10 — 29"/>
    <n v="4654952"/>
    <n v="83789136"/>
    <s v="Home"/>
    <s v="Workplace"/>
    <s v="Outdoors"/>
    <m/>
    <m/>
    <m/>
    <m/>
    <s v="street, courtyard"/>
    <s v="Non-smoking adult"/>
    <m/>
    <m/>
    <s v="Elsewhere in US"/>
    <m/>
    <m/>
    <m/>
    <m/>
    <m/>
    <m/>
    <m/>
    <m/>
    <m/>
    <m/>
    <m/>
    <n v="1"/>
    <n v="1"/>
    <n v="1"/>
    <m/>
    <m/>
    <m/>
    <m/>
    <m/>
    <m/>
    <m/>
    <m/>
    <m/>
    <m/>
    <m/>
    <m/>
    <m/>
    <m/>
    <m/>
    <m/>
    <m/>
    <m/>
    <m/>
    <m/>
    <m/>
    <m/>
    <m/>
    <s v="cigarette"/>
    <s v="cigarette"/>
    <m/>
    <m/>
    <m/>
    <m/>
    <m/>
    <m/>
    <m/>
    <s v="Pro"/>
    <n v="4"/>
    <n v="6"/>
    <n v="6"/>
    <n v="2"/>
    <s v="Tobacco use by person under 18"/>
    <s v="minor; minor"/>
    <n v="0"/>
    <n v="2.57"/>
    <n v="6"/>
    <n v="1"/>
    <n v="1"/>
    <m/>
    <m/>
  </r>
  <r>
    <n v="49564"/>
    <s v="Gran Torino"/>
    <d v="2009-01-09T00:00:00"/>
    <x v="7"/>
    <s v="T10"/>
    <n v="116"/>
    <s v="Malpaso"/>
    <x v="4"/>
    <m/>
    <x v="1"/>
    <n v="35000000"/>
    <n v="0"/>
    <m/>
    <n v="148085755"/>
    <s v="final"/>
    <n v="7.5"/>
    <n v="0"/>
    <n v="1"/>
    <n v="0"/>
    <n v="0"/>
    <s v="US"/>
    <s v="MI"/>
    <m/>
    <m/>
    <m/>
    <m/>
    <s v="Eastwood, Clint; Gerber, Bill; Lorenz, Robert"/>
    <s v="Eastwood, Clint"/>
    <s v="Schenk, Nick"/>
    <m/>
    <s v="Cox, Joel"/>
    <s v="Eastwood, Clint"/>
    <s v="star"/>
    <s v="Cigarette"/>
    <s v="30+"/>
    <s v="Male"/>
    <s v="Caucasian"/>
    <m/>
    <s v="Good guy"/>
    <s v="Walker, Dreama"/>
    <s v="credited non-star"/>
    <s v="Cigarette"/>
    <s v="Teen"/>
    <s v="Female"/>
    <s v="Caucasian"/>
    <m/>
    <m/>
    <s v="Moua, Doua"/>
    <s v="credited non-star"/>
    <s v="Cigarette"/>
    <s v="Teen"/>
    <s v="Male"/>
    <s v="Asian"/>
    <m/>
    <m/>
    <s v="Eastwood, Clint"/>
    <s v="star"/>
    <s v="Smokeless"/>
    <s v="30+"/>
    <s v="Male"/>
    <s v="Caucasian"/>
    <m/>
    <s v="Good guy"/>
    <m/>
    <m/>
    <m/>
    <m/>
    <m/>
    <m/>
    <m/>
    <m/>
    <m/>
    <m/>
    <m/>
    <m/>
    <m/>
    <m/>
    <m/>
    <m/>
    <m/>
    <m/>
    <m/>
    <m/>
    <m/>
    <m/>
    <m/>
    <m/>
    <m/>
    <m/>
    <m/>
    <m/>
    <m/>
    <m/>
    <m/>
    <m/>
    <m/>
    <m/>
    <m/>
    <m/>
    <m/>
    <m/>
    <m/>
    <m/>
    <m/>
    <m/>
    <m/>
    <m/>
    <m/>
    <m/>
    <m/>
    <m/>
    <m/>
    <m/>
    <m/>
    <m/>
    <m/>
    <m/>
    <m/>
    <m/>
    <m/>
    <m/>
    <m/>
    <m/>
    <m/>
    <m/>
    <m/>
    <m/>
    <m/>
    <m/>
    <m/>
    <m/>
    <m/>
    <m/>
    <m/>
    <n v="103"/>
    <n v="0"/>
    <n v="0"/>
    <n v="7"/>
    <n v="110"/>
    <s v="50+"/>
    <n v="19744767"/>
    <n v="2171924370"/>
    <s v="Home"/>
    <s v="Outdoors"/>
    <m/>
    <m/>
    <m/>
    <m/>
    <m/>
    <s v="porch, backyard, alley"/>
    <s v="Non-smoking adult"/>
    <m/>
    <m/>
    <s v="Elsewhere in US"/>
    <m/>
    <m/>
    <m/>
    <m/>
    <m/>
    <m/>
    <m/>
    <m/>
    <m/>
    <m/>
    <m/>
    <n v="2"/>
    <n v="2"/>
    <n v="0"/>
    <m/>
    <m/>
    <m/>
    <m/>
    <m/>
    <m/>
    <m/>
    <m/>
    <m/>
    <m/>
    <m/>
    <m/>
    <m/>
    <m/>
    <m/>
    <m/>
    <m/>
    <m/>
    <m/>
    <m/>
    <m/>
    <m/>
    <m/>
    <s v="cigarette"/>
    <m/>
    <s v="cigarette"/>
    <s v="cigarette; smokeless"/>
    <m/>
    <m/>
    <m/>
    <m/>
    <m/>
    <s v="Pro"/>
    <n v="6"/>
    <n v="6"/>
    <n v="6"/>
    <n v="3"/>
    <s v="Tobacco use by person under 18"/>
    <s v="minor; minor"/>
    <n v="0"/>
    <n v="3"/>
    <n v="6"/>
    <n v="1"/>
    <n v="1"/>
    <m/>
    <m/>
  </r>
  <r>
    <n v="49565"/>
    <s v="Bride Wars"/>
    <d v="2009-01-09T00:00:00"/>
    <x v="7"/>
    <s v="T10"/>
    <n v="89"/>
    <s v="Fox 2000"/>
    <x v="5"/>
    <m/>
    <x v="2"/>
    <n v="30000000"/>
    <n v="0"/>
    <m/>
    <n v="58715510"/>
    <s v="final"/>
    <n v="7.5"/>
    <n v="0"/>
    <n v="0"/>
    <n v="0"/>
    <n v="0"/>
    <s v="US"/>
    <s v="MA"/>
    <m/>
    <m/>
    <m/>
    <m/>
    <s v="Hudson, Kate; Riche, Alan; Riche, Peter"/>
    <s v="Winick, Gary"/>
    <s v="DePaul, Greg; Wilson, Casey; Raphael, June Diane"/>
    <s v="Allen, David H."/>
    <s v="Littenberg, Susan"/>
    <m/>
    <m/>
    <m/>
    <m/>
    <m/>
    <m/>
    <m/>
    <m/>
    <m/>
    <m/>
    <m/>
    <m/>
    <m/>
    <m/>
    <m/>
    <m/>
    <m/>
    <m/>
    <m/>
    <m/>
    <m/>
    <m/>
    <m/>
    <m/>
    <m/>
    <m/>
    <m/>
    <m/>
    <m/>
    <m/>
    <m/>
    <m/>
    <m/>
    <m/>
    <m/>
    <m/>
    <m/>
    <m/>
    <m/>
    <m/>
    <m/>
    <m/>
    <m/>
    <m/>
    <m/>
    <m/>
    <m/>
    <m/>
    <m/>
    <m/>
    <m/>
    <m/>
    <m/>
    <m/>
    <m/>
    <m/>
    <m/>
    <m/>
    <m/>
    <m/>
    <m/>
    <m/>
    <m/>
    <m/>
    <m/>
    <m/>
    <m/>
    <m/>
    <m/>
    <m/>
    <m/>
    <m/>
    <m/>
    <m/>
    <m/>
    <m/>
    <m/>
    <m/>
    <m/>
    <m/>
    <m/>
    <m/>
    <m/>
    <m/>
    <m/>
    <m/>
    <m/>
    <m/>
    <m/>
    <m/>
    <m/>
    <m/>
    <m/>
    <m/>
    <m/>
    <m/>
    <m/>
    <m/>
    <m/>
    <m/>
    <m/>
    <m/>
    <m/>
    <n v="0"/>
    <n v="0"/>
    <n v="0"/>
    <n v="0"/>
    <n v="0"/>
    <n v="0"/>
    <n v="7828735"/>
    <n v="0"/>
    <m/>
    <m/>
    <m/>
    <m/>
    <m/>
    <m/>
    <m/>
    <m/>
    <m/>
    <m/>
    <m/>
    <m/>
    <m/>
    <m/>
    <m/>
    <m/>
    <m/>
    <m/>
    <m/>
    <m/>
    <m/>
    <m/>
    <m/>
    <n v="0"/>
    <n v="0"/>
    <n v="0"/>
    <m/>
    <m/>
    <m/>
    <m/>
    <m/>
    <m/>
    <m/>
    <m/>
    <m/>
    <m/>
    <m/>
    <m/>
    <m/>
    <m/>
    <m/>
    <m/>
    <m/>
    <m/>
    <m/>
    <m/>
    <m/>
    <m/>
    <m/>
    <m/>
    <m/>
    <m/>
    <m/>
    <m/>
    <m/>
    <m/>
    <m/>
    <m/>
    <m/>
    <n v="0"/>
    <n v="0"/>
    <n v="0"/>
    <n v="0"/>
    <m/>
    <m/>
    <n v="0"/>
    <n v="0"/>
    <n v="1"/>
    <n v="1"/>
    <n v="1"/>
    <m/>
    <m/>
  </r>
  <r>
    <n v="49566"/>
    <s v="Unborn, The"/>
    <d v="2009-01-09T00:00:00"/>
    <x v="7"/>
    <s v="T10"/>
    <n v="87"/>
    <s v="Rogue"/>
    <x v="0"/>
    <s v="Relativity"/>
    <x v="0"/>
    <n v="16000000"/>
    <n v="0"/>
    <m/>
    <n v="42638165"/>
    <s v="final"/>
    <n v="7.5"/>
    <n v="0"/>
    <n v="0"/>
    <n v="0"/>
    <n v="0"/>
    <s v="US"/>
    <s v="IL"/>
    <m/>
    <m/>
    <m/>
    <m/>
    <s v="Bay, Michael; Form, Andrew; Fuller, Bradley"/>
    <s v="Goyer, David S."/>
    <s v="Goyer, David S."/>
    <s v="Dambra, William"/>
    <s v="Betancourt, Jeff"/>
    <m/>
    <m/>
    <m/>
    <m/>
    <m/>
    <m/>
    <m/>
    <m/>
    <m/>
    <m/>
    <m/>
    <m/>
    <m/>
    <m/>
    <m/>
    <m/>
    <m/>
    <m/>
    <m/>
    <m/>
    <m/>
    <m/>
    <m/>
    <m/>
    <m/>
    <m/>
    <m/>
    <m/>
    <m/>
    <m/>
    <m/>
    <m/>
    <m/>
    <m/>
    <m/>
    <m/>
    <m/>
    <m/>
    <m/>
    <m/>
    <m/>
    <m/>
    <m/>
    <m/>
    <m/>
    <m/>
    <m/>
    <m/>
    <m/>
    <m/>
    <m/>
    <m/>
    <m/>
    <m/>
    <m/>
    <m/>
    <m/>
    <m/>
    <m/>
    <m/>
    <m/>
    <m/>
    <m/>
    <m/>
    <m/>
    <m/>
    <m/>
    <m/>
    <m/>
    <m/>
    <m/>
    <m/>
    <m/>
    <m/>
    <m/>
    <m/>
    <m/>
    <m/>
    <m/>
    <m/>
    <m/>
    <m/>
    <m/>
    <m/>
    <m/>
    <m/>
    <m/>
    <m/>
    <m/>
    <m/>
    <m/>
    <m/>
    <m/>
    <m/>
    <m/>
    <m/>
    <m/>
    <m/>
    <m/>
    <m/>
    <m/>
    <m/>
    <m/>
    <n v="0"/>
    <n v="0"/>
    <n v="0"/>
    <n v="0"/>
    <n v="0"/>
    <n v="0"/>
    <n v="5685089"/>
    <n v="0"/>
    <m/>
    <m/>
    <m/>
    <m/>
    <m/>
    <m/>
    <m/>
    <m/>
    <m/>
    <m/>
    <m/>
    <m/>
    <m/>
    <m/>
    <m/>
    <m/>
    <m/>
    <m/>
    <m/>
    <m/>
    <m/>
    <m/>
    <m/>
    <n v="0"/>
    <n v="0"/>
    <n v="0"/>
    <m/>
    <m/>
    <m/>
    <m/>
    <m/>
    <m/>
    <m/>
    <m/>
    <m/>
    <m/>
    <m/>
    <m/>
    <m/>
    <m/>
    <m/>
    <m/>
    <m/>
    <m/>
    <m/>
    <m/>
    <m/>
    <m/>
    <m/>
    <m/>
    <m/>
    <m/>
    <m/>
    <m/>
    <m/>
    <m/>
    <m/>
    <m/>
    <m/>
    <n v="0"/>
    <n v="0"/>
    <n v="0"/>
    <n v="0"/>
    <m/>
    <m/>
    <n v="0"/>
    <n v="0"/>
    <n v="1"/>
    <n v="1"/>
    <n v="1"/>
    <m/>
    <m/>
  </r>
  <r>
    <n v="49567"/>
    <s v="Not Easily Broken"/>
    <d v="2009-01-09T00:00:00"/>
    <x v="7"/>
    <s v="T10"/>
    <n v="99"/>
    <s v="Screen Gems"/>
    <x v="6"/>
    <m/>
    <x v="0"/>
    <n v="8000000"/>
    <n v="0"/>
    <m/>
    <n v="10572742"/>
    <s v="final"/>
    <n v="7.5"/>
    <n v="0"/>
    <n v="1"/>
    <n v="0"/>
    <n v="0"/>
    <s v="US"/>
    <s v="CA"/>
    <m/>
    <m/>
    <m/>
    <m/>
    <s v="Culpepper, Clint; Jakes, T.D.; Norris, Aaron"/>
    <s v="Duke, Bill"/>
    <s v="Bird, Brian"/>
    <s v="Saro, E. Colleen"/>
    <s v="Rifkin, Josh"/>
    <s v="Harris, Wood"/>
    <s v="credited non-star"/>
    <s v="Cigarette"/>
    <s v="30+"/>
    <s v="Male"/>
    <s v="African American"/>
    <m/>
    <m/>
    <m/>
    <m/>
    <m/>
    <m/>
    <m/>
    <m/>
    <m/>
    <m/>
    <m/>
    <m/>
    <m/>
    <m/>
    <m/>
    <m/>
    <m/>
    <m/>
    <m/>
    <m/>
    <m/>
    <m/>
    <m/>
    <m/>
    <m/>
    <m/>
    <m/>
    <m/>
    <m/>
    <m/>
    <m/>
    <m/>
    <m/>
    <m/>
    <m/>
    <m/>
    <m/>
    <m/>
    <m/>
    <m/>
    <m/>
    <m/>
    <m/>
    <m/>
    <m/>
    <m/>
    <m/>
    <m/>
    <m/>
    <m/>
    <m/>
    <m/>
    <m/>
    <m/>
    <m/>
    <m/>
    <m/>
    <m/>
    <m/>
    <m/>
    <m/>
    <m/>
    <m/>
    <m/>
    <m/>
    <m/>
    <m/>
    <m/>
    <m/>
    <m/>
    <m/>
    <m/>
    <m/>
    <m/>
    <m/>
    <m/>
    <m/>
    <m/>
    <m/>
    <m/>
    <m/>
    <m/>
    <m/>
    <m/>
    <m/>
    <m/>
    <m/>
    <m/>
    <m/>
    <m/>
    <m/>
    <m/>
    <m/>
    <m/>
    <m/>
    <m/>
    <m/>
    <n v="3"/>
    <n v="0"/>
    <n v="0"/>
    <n v="0"/>
    <n v="3"/>
    <s v="1 — 9"/>
    <n v="1409699"/>
    <n v="4229097"/>
    <s v="Vehicle"/>
    <s v="Outdoors"/>
    <m/>
    <m/>
    <m/>
    <m/>
    <m/>
    <s v="ball field"/>
    <s v="Non-smoking adult"/>
    <m/>
    <m/>
    <s v="California"/>
    <m/>
    <m/>
    <m/>
    <m/>
    <m/>
    <m/>
    <m/>
    <m/>
    <m/>
    <m/>
    <m/>
    <n v="0"/>
    <n v="1"/>
    <n v="0"/>
    <m/>
    <m/>
    <m/>
    <m/>
    <m/>
    <m/>
    <m/>
    <m/>
    <m/>
    <m/>
    <m/>
    <m/>
    <m/>
    <m/>
    <m/>
    <m/>
    <m/>
    <m/>
    <m/>
    <m/>
    <m/>
    <m/>
    <m/>
    <s v="cigarette"/>
    <m/>
    <m/>
    <m/>
    <s v="cigarette"/>
    <m/>
    <m/>
    <m/>
    <m/>
    <s v="Neutral"/>
    <n v="2"/>
    <n v="2"/>
    <n v="4"/>
    <n v="2"/>
    <m/>
    <m/>
    <n v="0"/>
    <n v="1.42"/>
    <n v="2"/>
    <n v="1"/>
    <n v="1"/>
    <m/>
    <m/>
  </r>
  <r>
    <n v="49568"/>
    <s v="Hotel for Dogs"/>
    <d v="2009-01-16T00:00:00"/>
    <x v="7"/>
    <s v="T10"/>
    <n v="100"/>
    <s v="DreamWorks"/>
    <x v="3"/>
    <m/>
    <x v="2"/>
    <n v="35000000"/>
    <n v="0"/>
    <m/>
    <n v="73023275"/>
    <s v="final"/>
    <n v="7.5"/>
    <n v="0"/>
    <n v="0"/>
    <n v="0"/>
    <n v="0"/>
    <s v="US"/>
    <s v="CA"/>
    <m/>
    <m/>
    <m/>
    <m/>
    <s v="Gordon, Jonathan; Leslie, Ewan; Donner, Lauren Shuler"/>
    <s v="Freudenthal, Thor"/>
    <s v="Lowell, Jeff; Schooley, Robert; McCorkle, Mark"/>
    <s v="Tomlinson, Tom"/>
    <s v="Kahn, Sheldon"/>
    <m/>
    <m/>
    <m/>
    <m/>
    <m/>
    <m/>
    <m/>
    <m/>
    <m/>
    <m/>
    <m/>
    <m/>
    <m/>
    <m/>
    <m/>
    <m/>
    <m/>
    <m/>
    <m/>
    <m/>
    <m/>
    <m/>
    <m/>
    <m/>
    <m/>
    <m/>
    <m/>
    <m/>
    <m/>
    <m/>
    <m/>
    <m/>
    <m/>
    <m/>
    <m/>
    <m/>
    <m/>
    <m/>
    <m/>
    <m/>
    <m/>
    <m/>
    <m/>
    <m/>
    <m/>
    <m/>
    <m/>
    <m/>
    <m/>
    <m/>
    <m/>
    <m/>
    <m/>
    <m/>
    <m/>
    <m/>
    <m/>
    <m/>
    <m/>
    <m/>
    <m/>
    <m/>
    <m/>
    <m/>
    <m/>
    <m/>
    <m/>
    <m/>
    <m/>
    <m/>
    <m/>
    <m/>
    <m/>
    <m/>
    <m/>
    <m/>
    <m/>
    <m/>
    <m/>
    <m/>
    <m/>
    <m/>
    <m/>
    <m/>
    <m/>
    <m/>
    <m/>
    <m/>
    <m/>
    <m/>
    <m/>
    <m/>
    <m/>
    <m/>
    <m/>
    <m/>
    <m/>
    <m/>
    <m/>
    <m/>
    <m/>
    <m/>
    <m/>
    <n v="0"/>
    <n v="0"/>
    <n v="0"/>
    <n v="0"/>
    <n v="0"/>
    <n v="0"/>
    <n v="9736437"/>
    <n v="0"/>
    <m/>
    <m/>
    <m/>
    <m/>
    <m/>
    <m/>
    <m/>
    <m/>
    <m/>
    <m/>
    <m/>
    <m/>
    <m/>
    <m/>
    <m/>
    <m/>
    <m/>
    <m/>
    <m/>
    <m/>
    <m/>
    <m/>
    <m/>
    <n v="0"/>
    <n v="0"/>
    <n v="0"/>
    <m/>
    <m/>
    <m/>
    <m/>
    <m/>
    <m/>
    <m/>
    <m/>
    <m/>
    <m/>
    <m/>
    <m/>
    <m/>
    <m/>
    <m/>
    <m/>
    <m/>
    <m/>
    <m/>
    <m/>
    <m/>
    <m/>
    <m/>
    <m/>
    <m/>
    <m/>
    <m/>
    <m/>
    <m/>
    <m/>
    <m/>
    <m/>
    <m/>
    <n v="0"/>
    <n v="0"/>
    <n v="0"/>
    <n v="0"/>
    <m/>
    <m/>
    <n v="0"/>
    <n v="0"/>
    <n v="1"/>
    <n v="1"/>
    <n v="1"/>
    <m/>
    <m/>
  </r>
  <r>
    <n v="49569"/>
    <s v="Paul Blart: Mall Cop"/>
    <d v="2009-01-16T00:00:00"/>
    <x v="7"/>
    <s v="T10"/>
    <n v="87"/>
    <s v="Relativity"/>
    <x v="6"/>
    <m/>
    <x v="2"/>
    <n v="25000000"/>
    <n v="0"/>
    <m/>
    <n v="146336178"/>
    <s v="final"/>
    <n v="7.5"/>
    <n v="0"/>
    <n v="0"/>
    <n v="0"/>
    <n v="0"/>
    <s v="US"/>
    <s v="MA"/>
    <m/>
    <m/>
    <m/>
    <m/>
    <s v="James, Kevin; Sandler, Adam; Garner, Todd"/>
    <s v="Carr, Steve"/>
    <s v="James, Kevin; Bakay, Nick"/>
    <s v="Gerbino, Jennifer"/>
    <s v="Freeman, Jeff"/>
    <m/>
    <m/>
    <m/>
    <m/>
    <m/>
    <m/>
    <m/>
    <m/>
    <m/>
    <m/>
    <m/>
    <m/>
    <m/>
    <m/>
    <m/>
    <m/>
    <m/>
    <m/>
    <m/>
    <m/>
    <m/>
    <m/>
    <m/>
    <m/>
    <m/>
    <m/>
    <m/>
    <m/>
    <m/>
    <m/>
    <m/>
    <m/>
    <m/>
    <m/>
    <m/>
    <m/>
    <m/>
    <m/>
    <m/>
    <m/>
    <m/>
    <m/>
    <m/>
    <m/>
    <m/>
    <m/>
    <m/>
    <m/>
    <m/>
    <m/>
    <m/>
    <m/>
    <m/>
    <m/>
    <m/>
    <m/>
    <m/>
    <m/>
    <m/>
    <m/>
    <m/>
    <m/>
    <m/>
    <m/>
    <m/>
    <m/>
    <m/>
    <m/>
    <m/>
    <m/>
    <m/>
    <m/>
    <m/>
    <m/>
    <m/>
    <m/>
    <m/>
    <m/>
    <m/>
    <m/>
    <m/>
    <m/>
    <m/>
    <m/>
    <m/>
    <m/>
    <m/>
    <m/>
    <m/>
    <m/>
    <m/>
    <m/>
    <m/>
    <m/>
    <m/>
    <m/>
    <m/>
    <m/>
    <m/>
    <m/>
    <m/>
    <m/>
    <m/>
    <n v="0"/>
    <n v="0"/>
    <n v="0"/>
    <n v="0"/>
    <n v="0"/>
    <n v="0"/>
    <n v="19511490"/>
    <n v="0"/>
    <m/>
    <m/>
    <m/>
    <m/>
    <m/>
    <m/>
    <m/>
    <m/>
    <m/>
    <m/>
    <m/>
    <m/>
    <m/>
    <m/>
    <m/>
    <m/>
    <m/>
    <m/>
    <m/>
    <m/>
    <m/>
    <m/>
    <m/>
    <n v="0"/>
    <n v="0"/>
    <n v="0"/>
    <m/>
    <m/>
    <m/>
    <m/>
    <m/>
    <m/>
    <m/>
    <m/>
    <m/>
    <m/>
    <m/>
    <m/>
    <m/>
    <m/>
    <m/>
    <m/>
    <m/>
    <m/>
    <m/>
    <m/>
    <m/>
    <m/>
    <m/>
    <m/>
    <m/>
    <m/>
    <m/>
    <m/>
    <m/>
    <m/>
    <m/>
    <m/>
    <m/>
    <n v="0"/>
    <n v="0"/>
    <n v="0"/>
    <n v="0"/>
    <m/>
    <m/>
    <n v="0"/>
    <n v="0"/>
    <n v="1"/>
    <n v="1"/>
    <n v="1"/>
    <m/>
    <m/>
  </r>
  <r>
    <n v="49570"/>
    <s v="My Bloody Valentine"/>
    <d v="2009-01-16T00:00:00"/>
    <x v="7"/>
    <s v="T10"/>
    <n v="101"/>
    <s v="Lionsgate"/>
    <x v="0"/>
    <s v="Lionsgate"/>
    <x v="1"/>
    <n v="15000000"/>
    <n v="0"/>
    <m/>
    <n v="51527787"/>
    <s v="final"/>
    <n v="7.5"/>
    <n v="0"/>
    <n v="1"/>
    <n v="0"/>
    <n v="0"/>
    <s v="US"/>
    <s v="PA"/>
    <m/>
    <m/>
    <m/>
    <m/>
    <s v="Murray, Jack L."/>
    <s v="Lussier, Patrick"/>
    <s v="Farmer, Todd; Smith, Zane"/>
    <s v="Sabo, Michael"/>
    <s v="Lussier, Patrick"/>
    <s v="Rue, Betsy"/>
    <s v="credited non-star"/>
    <s v="Cigarette"/>
    <s v="20-30"/>
    <s v="Female"/>
    <s v="Caucasian"/>
    <m/>
    <s v="Good guy"/>
    <s v="Non-IMDb, Extra"/>
    <s v="extra"/>
    <s v="Cigarette"/>
    <s v="20-30"/>
    <s v="Male"/>
    <s v="Other"/>
    <s v="Unidentified"/>
    <m/>
    <m/>
    <m/>
    <m/>
    <m/>
    <m/>
    <m/>
    <m/>
    <m/>
    <m/>
    <m/>
    <m/>
    <m/>
    <m/>
    <m/>
    <m/>
    <m/>
    <m/>
    <m/>
    <m/>
    <m/>
    <m/>
    <m/>
    <m/>
    <m/>
    <m/>
    <m/>
    <m/>
    <m/>
    <m/>
    <m/>
    <m/>
    <m/>
    <m/>
    <m/>
    <m/>
    <m/>
    <m/>
    <m/>
    <m/>
    <m/>
    <m/>
    <m/>
    <m/>
    <m/>
    <m/>
    <m/>
    <m/>
    <m/>
    <m/>
    <m/>
    <m/>
    <m/>
    <m/>
    <m/>
    <m/>
    <m/>
    <m/>
    <m/>
    <m/>
    <m/>
    <m/>
    <m/>
    <m/>
    <m/>
    <m/>
    <m/>
    <m/>
    <m/>
    <m/>
    <m/>
    <m/>
    <m/>
    <m/>
    <s v="Marlboro"/>
    <s v="Marlboro"/>
    <s v="Rue, Betsy"/>
    <s v="Cigarette pack/smokeless container"/>
    <m/>
    <m/>
    <m/>
    <m/>
    <m/>
    <m/>
    <m/>
    <m/>
    <m/>
    <m/>
    <n v="14"/>
    <n v="0"/>
    <n v="0"/>
    <n v="0"/>
    <n v="14"/>
    <s v="10 — 29"/>
    <n v="6870372"/>
    <n v="96185208"/>
    <s v="Hotel/motel"/>
    <s v="Outdoors"/>
    <m/>
    <m/>
    <m/>
    <m/>
    <m/>
    <s v="outside party"/>
    <s v="Non-smoking adult"/>
    <m/>
    <m/>
    <s v="Elsewhere in US"/>
    <m/>
    <m/>
    <m/>
    <m/>
    <m/>
    <m/>
    <m/>
    <m/>
    <m/>
    <m/>
    <m/>
    <n v="0"/>
    <n v="1"/>
    <n v="1"/>
    <m/>
    <m/>
    <m/>
    <m/>
    <m/>
    <m/>
    <m/>
    <m/>
    <m/>
    <m/>
    <m/>
    <m/>
    <m/>
    <m/>
    <m/>
    <m/>
    <m/>
    <s v="cigarette"/>
    <m/>
    <m/>
    <m/>
    <m/>
    <m/>
    <m/>
    <s v="cigarette"/>
    <m/>
    <s v="cigarette"/>
    <m/>
    <m/>
    <m/>
    <m/>
    <m/>
    <s v="Pro"/>
    <n v="4"/>
    <n v="6"/>
    <n v="4"/>
    <n v="3"/>
    <s v="Specific brand"/>
    <s v="specific brand depiction"/>
    <n v="0"/>
    <n v="2.42"/>
    <n v="6"/>
    <n v="1"/>
    <n v="1"/>
    <m/>
    <m/>
  </r>
  <r>
    <n v="49571"/>
    <s v="Notorious"/>
    <d v="2009-01-16T00:00:00"/>
    <x v="7"/>
    <s v="T10"/>
    <n v="100"/>
    <s v="Fox Searchlight"/>
    <x v="5"/>
    <m/>
    <x v="1"/>
    <n v="20000000"/>
    <n v="0"/>
    <m/>
    <n v="36842118"/>
    <s v="final"/>
    <n v="7.5"/>
    <n v="0"/>
    <n v="1"/>
    <n v="0"/>
    <n v="0"/>
    <s v="US"/>
    <s v="NY"/>
    <m/>
    <m/>
    <m/>
    <m/>
    <s v="Barrow, Wayne; Bates, Edward; Hofmann, Trish; Pitts, Mark"/>
    <s v="Tillman, Jr., George"/>
    <s v="Bythewood, Reggie Rock; Coker, Cheo Hodari"/>
    <s v="Ladson, Kevin"/>
    <s v="Westervelt, Dirk"/>
    <s v="Woodward, Jamal"/>
    <s v="star"/>
    <s v="Cigarette"/>
    <s v="20-30"/>
    <s v="Male"/>
    <s v="African American"/>
    <m/>
    <m/>
    <s v="Jeffries, Marc John"/>
    <s v="credited non-star"/>
    <s v="Cigarette"/>
    <s v="20-30"/>
    <s v="Male"/>
    <s v="African American"/>
    <m/>
    <m/>
    <s v="Mackie, Anthony"/>
    <s v="credited non-star"/>
    <s v="Cigarette"/>
    <s v="20-30"/>
    <s v="Male"/>
    <s v="African American"/>
    <m/>
    <m/>
    <s v="Non-IMDb, Extra"/>
    <s v="extra"/>
    <s v="Cigarette"/>
    <s v="20-30"/>
    <s v="Male"/>
    <s v="African American"/>
    <m/>
    <m/>
    <s v="Non-IMDb, Extra"/>
    <s v="extra"/>
    <s v="Cigarette"/>
    <s v="20-30"/>
    <s v="Female"/>
    <s v="African American"/>
    <m/>
    <m/>
    <s v="Non-IMDb, Extra"/>
    <s v="extra"/>
    <s v="Cigarette"/>
    <s v="20-30"/>
    <s v="Male"/>
    <s v="African American"/>
    <m/>
    <m/>
    <s v="Woodward, Jamal"/>
    <s v="star"/>
    <s v="Cigar"/>
    <s v="20-30"/>
    <s v="Male"/>
    <s v="African American"/>
    <m/>
    <m/>
    <m/>
    <m/>
    <m/>
    <m/>
    <m/>
    <m/>
    <m/>
    <m/>
    <m/>
    <m/>
    <m/>
    <m/>
    <m/>
    <m/>
    <m/>
    <m/>
    <m/>
    <m/>
    <m/>
    <m/>
    <m/>
    <m/>
    <m/>
    <m/>
    <m/>
    <m/>
    <m/>
    <m/>
    <m/>
    <m/>
    <m/>
    <m/>
    <m/>
    <s v="Newport"/>
    <s v="Newport"/>
    <s v="Jeffries, Marc John"/>
    <s v="Cigarette pack/smokeless container"/>
    <m/>
    <m/>
    <m/>
    <m/>
    <m/>
    <m/>
    <m/>
    <m/>
    <m/>
    <m/>
    <n v="41"/>
    <n v="32"/>
    <n v="0"/>
    <n v="0"/>
    <n v="73"/>
    <s v="50+"/>
    <n v="4912282"/>
    <n v="358596586"/>
    <s v="Home"/>
    <s v="Workplace"/>
    <s v="Outdoors"/>
    <m/>
    <m/>
    <m/>
    <s v="concert venues"/>
    <s v="street"/>
    <s v="Non-smoking adult"/>
    <m/>
    <m/>
    <s v="California"/>
    <m/>
    <m/>
    <s v="Elsewhere in US"/>
    <m/>
    <m/>
    <m/>
    <m/>
    <m/>
    <m/>
    <m/>
    <m/>
    <n v="2"/>
    <n v="2"/>
    <n v="3"/>
    <m/>
    <m/>
    <m/>
    <m/>
    <m/>
    <m/>
    <m/>
    <m/>
    <m/>
    <m/>
    <m/>
    <m/>
    <m/>
    <m/>
    <m/>
    <m/>
    <m/>
    <m/>
    <m/>
    <s v="cigar"/>
    <s v="cigar"/>
    <s v="cigarette; cigar"/>
    <m/>
    <m/>
    <m/>
    <s v="cigarette; cigar"/>
    <m/>
    <m/>
    <m/>
    <m/>
    <m/>
    <m/>
    <s v="Pro"/>
    <n v="6"/>
    <n v="6"/>
    <n v="6"/>
    <n v="3"/>
    <s v="Specific brand"/>
    <s v="specific brand depiction"/>
    <n v="0"/>
    <n v="3"/>
    <n v="6"/>
    <n v="1"/>
    <n v="1"/>
    <m/>
    <s v="There isn't a way to clarify if all characters smoked in real life, particularly the extras that smoked. The brand depiction put this film over the top."/>
  </r>
  <r>
    <n v="49572"/>
    <s v="Defiance"/>
    <d v="2009-01-16T00:00:00"/>
    <x v="7"/>
    <s v="T10"/>
    <n v="137"/>
    <s v="Paramount Vantage"/>
    <x v="3"/>
    <m/>
    <x v="1"/>
    <n v="50000000"/>
    <n v="0"/>
    <m/>
    <n v="28622873"/>
    <s v="final"/>
    <n v="7.5"/>
    <n v="0"/>
    <n v="1"/>
    <n v="0"/>
    <n v="1"/>
    <s v="Lithuania"/>
    <m/>
    <m/>
    <m/>
    <m/>
    <m/>
    <s v="Zwick, Edward; Brugge, Pieter Jan"/>
    <s v="Zwick, Edward"/>
    <s v="Frohman, Clayton; Zwick, Edward"/>
    <s v="Daure, Gregoire"/>
    <s v="Rosenblum, Steven"/>
    <s v="Schreiber, Liev"/>
    <s v="credited non-star"/>
    <s v="Cigarette"/>
    <s v="20-30"/>
    <s v="Male"/>
    <s v="Caucasian"/>
    <m/>
    <s v="Good guy"/>
    <s v="Non-IMDb, Extra"/>
    <s v="extra"/>
    <s v="Cigarette"/>
    <s v="20-30"/>
    <s v="Male"/>
    <s v="Caucasian"/>
    <m/>
    <s v="Bad guy"/>
    <s v="Non-IMDb, Extra"/>
    <s v="extra"/>
    <s v="Cigarette"/>
    <s v="20-30"/>
    <s v="Male"/>
    <s v="Caucasian"/>
    <m/>
    <s v="Bad guy"/>
    <s v="Non-IMDb, Extra"/>
    <s v="extra"/>
    <s v="Pipe"/>
    <s v="30+"/>
    <s v="Male"/>
    <s v="Caucasian"/>
    <m/>
    <s v="Good guy"/>
    <m/>
    <m/>
    <m/>
    <m/>
    <m/>
    <m/>
    <m/>
    <m/>
    <m/>
    <m/>
    <m/>
    <m/>
    <m/>
    <m/>
    <m/>
    <m/>
    <m/>
    <m/>
    <m/>
    <m/>
    <m/>
    <m/>
    <m/>
    <m/>
    <m/>
    <m/>
    <m/>
    <m/>
    <m/>
    <m/>
    <m/>
    <m/>
    <m/>
    <m/>
    <m/>
    <m/>
    <m/>
    <m/>
    <m/>
    <m/>
    <m/>
    <m/>
    <m/>
    <m/>
    <m/>
    <m/>
    <m/>
    <m/>
    <m/>
    <m/>
    <m/>
    <m/>
    <m/>
    <m/>
    <m/>
    <m/>
    <m/>
    <m/>
    <m/>
    <m/>
    <m/>
    <m/>
    <m/>
    <m/>
    <m/>
    <m/>
    <m/>
    <m/>
    <m/>
    <m/>
    <m/>
    <n v="10"/>
    <n v="0"/>
    <n v="1"/>
    <n v="0"/>
    <n v="11"/>
    <s v="10 — 29"/>
    <n v="3816383"/>
    <n v="41980213"/>
    <s v="Workplace"/>
    <s v="Vehicle"/>
    <s v="Outdoors"/>
    <m/>
    <m/>
    <m/>
    <m/>
    <s v="woods, concentration camp"/>
    <m/>
    <m/>
    <m/>
    <s v="Outside of US"/>
    <m/>
    <m/>
    <m/>
    <m/>
    <m/>
    <m/>
    <m/>
    <m/>
    <m/>
    <m/>
    <m/>
    <n v="0"/>
    <n v="1"/>
    <n v="3"/>
    <m/>
    <m/>
    <m/>
    <m/>
    <m/>
    <m/>
    <m/>
    <m/>
    <m/>
    <m/>
    <m/>
    <m/>
    <m/>
    <m/>
    <m/>
    <m/>
    <m/>
    <m/>
    <m/>
    <s v="cigarette"/>
    <m/>
    <m/>
    <m/>
    <m/>
    <m/>
    <m/>
    <s v="cigarette; pipe"/>
    <m/>
    <m/>
    <m/>
    <m/>
    <m/>
    <s v="Neutral"/>
    <n v="4"/>
    <n v="2"/>
    <n v="4"/>
    <n v="3"/>
    <m/>
    <m/>
    <n v="0"/>
    <n v="1.85"/>
    <n v="3"/>
    <n v="1"/>
    <n v="1"/>
    <m/>
    <m/>
  </r>
  <r>
    <n v="49573"/>
    <s v="Underworld: Rise of the Lycans"/>
    <d v="2009-01-23T00:00:00"/>
    <x v="7"/>
    <s v="T10"/>
    <n v="92"/>
    <s v="Sketch"/>
    <x v="6"/>
    <m/>
    <x v="1"/>
    <n v="35000000"/>
    <n v="0"/>
    <m/>
    <n v="45802315"/>
    <s v="final"/>
    <n v="7.5"/>
    <n v="0"/>
    <n v="0"/>
    <n v="0"/>
    <n v="0"/>
    <s v="New Zealand"/>
    <m/>
    <m/>
    <m/>
    <m/>
    <m/>
    <s v="Lucchesi, Gary; Rosenberg, Tom; Wiseman, Len; Wright, Richard S."/>
    <s v="Tatopoulos, Patrick"/>
    <s v="McBride, Danny; Blackman, Dirk; McCain, Howard"/>
    <s v="Weir, Nick"/>
    <s v="Potter, Eric"/>
    <m/>
    <m/>
    <m/>
    <m/>
    <m/>
    <m/>
    <m/>
    <m/>
    <m/>
    <m/>
    <m/>
    <m/>
    <m/>
    <m/>
    <m/>
    <m/>
    <m/>
    <m/>
    <m/>
    <m/>
    <m/>
    <m/>
    <m/>
    <m/>
    <m/>
    <m/>
    <m/>
    <m/>
    <m/>
    <m/>
    <m/>
    <m/>
    <m/>
    <m/>
    <m/>
    <m/>
    <m/>
    <m/>
    <m/>
    <m/>
    <m/>
    <m/>
    <m/>
    <m/>
    <m/>
    <m/>
    <m/>
    <m/>
    <m/>
    <m/>
    <m/>
    <m/>
    <m/>
    <m/>
    <m/>
    <m/>
    <m/>
    <m/>
    <m/>
    <m/>
    <m/>
    <m/>
    <m/>
    <m/>
    <m/>
    <m/>
    <m/>
    <m/>
    <m/>
    <m/>
    <m/>
    <m/>
    <m/>
    <m/>
    <m/>
    <m/>
    <m/>
    <m/>
    <m/>
    <m/>
    <m/>
    <m/>
    <m/>
    <m/>
    <m/>
    <m/>
    <m/>
    <m/>
    <m/>
    <m/>
    <m/>
    <m/>
    <m/>
    <m/>
    <m/>
    <m/>
    <m/>
    <m/>
    <m/>
    <m/>
    <m/>
    <m/>
    <m/>
    <n v="0"/>
    <n v="0"/>
    <n v="0"/>
    <n v="0"/>
    <n v="0"/>
    <n v="0"/>
    <n v="6106975"/>
    <n v="0"/>
    <m/>
    <m/>
    <m/>
    <m/>
    <m/>
    <m/>
    <m/>
    <m/>
    <m/>
    <m/>
    <m/>
    <m/>
    <m/>
    <m/>
    <m/>
    <m/>
    <m/>
    <m/>
    <m/>
    <m/>
    <m/>
    <m/>
    <m/>
    <n v="0"/>
    <n v="0"/>
    <n v="0"/>
    <m/>
    <m/>
    <m/>
    <m/>
    <m/>
    <m/>
    <m/>
    <m/>
    <m/>
    <m/>
    <m/>
    <m/>
    <m/>
    <m/>
    <m/>
    <m/>
    <m/>
    <m/>
    <m/>
    <m/>
    <m/>
    <m/>
    <m/>
    <m/>
    <m/>
    <m/>
    <m/>
    <m/>
    <m/>
    <m/>
    <m/>
    <m/>
    <m/>
    <n v="0"/>
    <n v="0"/>
    <n v="0"/>
    <n v="0"/>
    <m/>
    <m/>
    <n v="0"/>
    <n v="0"/>
    <n v="1"/>
    <n v="1"/>
    <n v="1"/>
    <m/>
    <m/>
  </r>
  <r>
    <n v="49574"/>
    <s v="Inkheart"/>
    <d v="2009-01-23T00:00:00"/>
    <x v="7"/>
    <s v="T10"/>
    <n v="106"/>
    <s v="New Line"/>
    <x v="4"/>
    <m/>
    <x v="2"/>
    <n v="60000000"/>
    <n v="0"/>
    <m/>
    <n v="17281832"/>
    <s v="final"/>
    <n v="7.5"/>
    <n v="0"/>
    <n v="0"/>
    <n v="0"/>
    <n v="0"/>
    <s v="UK"/>
    <m/>
    <m/>
    <s v="Italy"/>
    <m/>
    <m/>
    <s v="Funke, Cornelia; Maisel, Ileen; Pokorny, Diana; Softley, Iain"/>
    <s v="Softley, Iain"/>
    <s v="Lindsay-Abaire, David"/>
    <s v="Cull, Chris"/>
    <s v="Walsh, Martin"/>
    <m/>
    <m/>
    <m/>
    <m/>
    <m/>
    <m/>
    <m/>
    <m/>
    <m/>
    <m/>
    <m/>
    <m/>
    <m/>
    <m/>
    <m/>
    <m/>
    <m/>
    <m/>
    <m/>
    <m/>
    <m/>
    <m/>
    <m/>
    <m/>
    <m/>
    <m/>
    <m/>
    <m/>
    <m/>
    <m/>
    <m/>
    <m/>
    <m/>
    <m/>
    <m/>
    <m/>
    <m/>
    <m/>
    <m/>
    <m/>
    <m/>
    <m/>
    <m/>
    <m/>
    <m/>
    <m/>
    <m/>
    <m/>
    <m/>
    <m/>
    <m/>
    <m/>
    <m/>
    <m/>
    <m/>
    <m/>
    <m/>
    <m/>
    <m/>
    <m/>
    <m/>
    <m/>
    <m/>
    <m/>
    <m/>
    <m/>
    <m/>
    <m/>
    <m/>
    <m/>
    <m/>
    <m/>
    <m/>
    <m/>
    <m/>
    <m/>
    <m/>
    <m/>
    <m/>
    <m/>
    <m/>
    <m/>
    <m/>
    <m/>
    <m/>
    <m/>
    <m/>
    <m/>
    <m/>
    <m/>
    <m/>
    <m/>
    <m/>
    <m/>
    <m/>
    <m/>
    <m/>
    <m/>
    <m/>
    <m/>
    <m/>
    <m/>
    <m/>
    <n v="0"/>
    <n v="0"/>
    <n v="0"/>
    <n v="0"/>
    <n v="0"/>
    <n v="0"/>
    <n v="2304244"/>
    <n v="0"/>
    <m/>
    <m/>
    <m/>
    <m/>
    <m/>
    <m/>
    <m/>
    <m/>
    <m/>
    <m/>
    <m/>
    <m/>
    <m/>
    <m/>
    <m/>
    <m/>
    <m/>
    <m/>
    <m/>
    <m/>
    <m/>
    <m/>
    <m/>
    <n v="0"/>
    <n v="0"/>
    <n v="0"/>
    <m/>
    <m/>
    <m/>
    <m/>
    <m/>
    <m/>
    <m/>
    <m/>
    <m/>
    <m/>
    <m/>
    <m/>
    <m/>
    <m/>
    <m/>
    <m/>
    <m/>
    <m/>
    <m/>
    <m/>
    <m/>
    <m/>
    <m/>
    <m/>
    <m/>
    <m/>
    <m/>
    <m/>
    <m/>
    <m/>
    <m/>
    <m/>
    <m/>
    <n v="0"/>
    <n v="0"/>
    <n v="0"/>
    <n v="0"/>
    <m/>
    <m/>
    <n v="0"/>
    <n v="0"/>
    <n v="1"/>
    <n v="1"/>
    <n v="1"/>
    <m/>
    <m/>
  </r>
  <r>
    <n v="49575"/>
    <s v="Taken"/>
    <d v="2009-01-30T00:00:00"/>
    <x v="7"/>
    <s v="T10"/>
    <n v="93"/>
    <s v="Europa"/>
    <x v="5"/>
    <m/>
    <x v="0"/>
    <n v="39500000"/>
    <n v="0"/>
    <m/>
    <n v="145000989"/>
    <s v="final"/>
    <n v="7.5"/>
    <n v="0"/>
    <n v="1"/>
    <n v="0"/>
    <n v="0"/>
    <s v="France"/>
    <m/>
    <m/>
    <m/>
    <m/>
    <m/>
    <s v="Besson, Luc"/>
    <s v="Morel, Pierre"/>
    <s v="Besson, Luc; Kamen, Robert Mark"/>
    <s v="MacDuff, Dana"/>
    <s v="Thoraval, Frédéric"/>
    <s v="Non-IMDb, Extra"/>
    <s v="extra"/>
    <s v="Cigarette"/>
    <s v="20-30"/>
    <s v="Male"/>
    <m/>
    <m/>
    <s v="Bad guy"/>
    <m/>
    <m/>
    <m/>
    <m/>
    <m/>
    <m/>
    <m/>
    <m/>
    <m/>
    <m/>
    <m/>
    <m/>
    <m/>
    <m/>
    <m/>
    <m/>
    <m/>
    <m/>
    <m/>
    <m/>
    <m/>
    <m/>
    <m/>
    <m/>
    <m/>
    <m/>
    <m/>
    <m/>
    <m/>
    <m/>
    <m/>
    <m/>
    <m/>
    <m/>
    <m/>
    <m/>
    <m/>
    <m/>
    <m/>
    <m/>
    <m/>
    <m/>
    <m/>
    <m/>
    <m/>
    <m/>
    <m/>
    <m/>
    <m/>
    <m/>
    <m/>
    <m/>
    <m/>
    <m/>
    <m/>
    <m/>
    <m/>
    <m/>
    <m/>
    <m/>
    <m/>
    <m/>
    <m/>
    <m/>
    <m/>
    <m/>
    <m/>
    <m/>
    <m/>
    <m/>
    <m/>
    <m/>
    <m/>
    <m/>
    <m/>
    <m/>
    <m/>
    <m/>
    <m/>
    <m/>
    <m/>
    <s v="Marlboro"/>
    <s v="Marlboro"/>
    <s v="No actor use"/>
    <s v="Billboard or poster"/>
    <m/>
    <m/>
    <m/>
    <m/>
    <m/>
    <m/>
    <m/>
    <m/>
    <m/>
    <m/>
    <n v="1"/>
    <n v="0"/>
    <n v="0"/>
    <n v="0"/>
    <n v="1"/>
    <s v="1 — 9"/>
    <n v="19333465"/>
    <n v="19333465"/>
    <s v="Outdoors"/>
    <m/>
    <m/>
    <m/>
    <m/>
    <m/>
    <m/>
    <s v="outside of car"/>
    <m/>
    <m/>
    <m/>
    <m/>
    <m/>
    <m/>
    <m/>
    <m/>
    <m/>
    <m/>
    <m/>
    <m/>
    <m/>
    <m/>
    <m/>
    <n v="0"/>
    <n v="0"/>
    <n v="1"/>
    <m/>
    <m/>
    <m/>
    <m/>
    <m/>
    <m/>
    <m/>
    <m/>
    <m/>
    <m/>
    <m/>
    <m/>
    <m/>
    <m/>
    <m/>
    <m/>
    <m/>
    <m/>
    <m/>
    <m/>
    <m/>
    <m/>
    <m/>
    <m/>
    <m/>
    <m/>
    <s v="cigarette"/>
    <m/>
    <m/>
    <m/>
    <m/>
    <m/>
    <s v="Neutral"/>
    <n v="2"/>
    <n v="2"/>
    <n v="2"/>
    <n v="1"/>
    <s v="Specific brand"/>
    <s v="specific brand depiction"/>
    <n v="0"/>
    <n v="1"/>
    <n v="6"/>
    <n v="1"/>
    <n v="1"/>
    <m/>
    <m/>
  </r>
  <r>
    <n v="49576"/>
    <s v="Uninvited, The"/>
    <d v="2009-01-30T00:00:00"/>
    <x v="7"/>
    <s v="T10"/>
    <n v="87"/>
    <s v="DreamWorks"/>
    <x v="3"/>
    <m/>
    <x v="0"/>
    <n v="0"/>
    <n v="0"/>
    <m/>
    <n v="28573173"/>
    <s v="final"/>
    <n v="7.5"/>
    <n v="0"/>
    <n v="0"/>
    <n v="0"/>
    <n v="0"/>
    <s v="CAN"/>
    <m/>
    <s v="BC"/>
    <m/>
    <m/>
    <m/>
    <s v="Lee, Roy; MacDonald, Laurie; Parkes, Walter F."/>
    <s v="Guard, Charles"/>
    <s v="Rosenberg, Craig; Miro, Doug; Bernard, Carlo"/>
    <s v="Korenberg, Bryan"/>
    <s v="Wagner, Christian"/>
    <m/>
    <m/>
    <m/>
    <m/>
    <m/>
    <m/>
    <m/>
    <m/>
    <m/>
    <m/>
    <m/>
    <m/>
    <m/>
    <m/>
    <m/>
    <m/>
    <m/>
    <m/>
    <m/>
    <m/>
    <m/>
    <m/>
    <m/>
    <m/>
    <m/>
    <m/>
    <m/>
    <m/>
    <m/>
    <m/>
    <m/>
    <m/>
    <m/>
    <m/>
    <m/>
    <m/>
    <m/>
    <m/>
    <m/>
    <m/>
    <m/>
    <m/>
    <m/>
    <m/>
    <m/>
    <m/>
    <m/>
    <m/>
    <m/>
    <m/>
    <m/>
    <m/>
    <m/>
    <m/>
    <m/>
    <m/>
    <m/>
    <m/>
    <m/>
    <m/>
    <m/>
    <m/>
    <m/>
    <m/>
    <m/>
    <m/>
    <m/>
    <m/>
    <m/>
    <m/>
    <m/>
    <m/>
    <m/>
    <m/>
    <m/>
    <m/>
    <m/>
    <m/>
    <m/>
    <m/>
    <m/>
    <m/>
    <m/>
    <m/>
    <m/>
    <m/>
    <m/>
    <m/>
    <m/>
    <m/>
    <m/>
    <m/>
    <m/>
    <m/>
    <m/>
    <m/>
    <m/>
    <m/>
    <m/>
    <m/>
    <m/>
    <m/>
    <m/>
    <n v="0"/>
    <n v="0"/>
    <n v="0"/>
    <n v="0"/>
    <n v="0"/>
    <n v="0"/>
    <n v="3809756"/>
    <n v="0"/>
    <m/>
    <m/>
    <m/>
    <m/>
    <m/>
    <m/>
    <m/>
    <m/>
    <m/>
    <m/>
    <m/>
    <m/>
    <m/>
    <m/>
    <m/>
    <m/>
    <m/>
    <m/>
    <m/>
    <m/>
    <m/>
    <m/>
    <m/>
    <n v="0"/>
    <n v="0"/>
    <n v="0"/>
    <m/>
    <m/>
    <m/>
    <m/>
    <m/>
    <m/>
    <m/>
    <m/>
    <m/>
    <m/>
    <m/>
    <m/>
    <m/>
    <m/>
    <m/>
    <m/>
    <m/>
    <m/>
    <m/>
    <m/>
    <m/>
    <m/>
    <m/>
    <m/>
    <m/>
    <m/>
    <m/>
    <m/>
    <m/>
    <m/>
    <m/>
    <m/>
    <m/>
    <n v="0"/>
    <n v="0"/>
    <n v="0"/>
    <n v="0"/>
    <m/>
    <m/>
    <n v="0"/>
    <n v="0"/>
    <n v="1"/>
    <n v="1"/>
    <n v="1"/>
    <m/>
    <m/>
  </r>
  <r>
    <n v="49577"/>
    <s v="New in Town"/>
    <d v="2009-01-30T00:00:00"/>
    <x v="7"/>
    <s v="T10"/>
    <n v="96"/>
    <s v="Gold Circle"/>
    <x v="0"/>
    <s v="Lionsgate"/>
    <x v="2"/>
    <n v="8000000"/>
    <n v="0"/>
    <m/>
    <n v="16699684"/>
    <s v="final"/>
    <n v="7.5"/>
    <n v="0"/>
    <n v="0"/>
    <n v="0"/>
    <n v="0"/>
    <s v="CAN"/>
    <m/>
    <s v="MB"/>
    <m/>
    <m/>
    <m/>
    <s v="Brooks, Paul; Edmonds, Tracey E.; Laing, Phyllis; Paquin, Andrew"/>
    <s v="Elmer, Jonas"/>
    <s v="Rance, Ken; Cox, C. Jay"/>
    <s v="Romanac, Nicholas J."/>
    <s v="Takaki, Troy"/>
    <m/>
    <m/>
    <m/>
    <m/>
    <m/>
    <m/>
    <m/>
    <m/>
    <m/>
    <m/>
    <m/>
    <m/>
    <m/>
    <m/>
    <m/>
    <m/>
    <m/>
    <m/>
    <m/>
    <m/>
    <m/>
    <m/>
    <m/>
    <m/>
    <m/>
    <m/>
    <m/>
    <m/>
    <m/>
    <m/>
    <m/>
    <m/>
    <m/>
    <m/>
    <m/>
    <m/>
    <m/>
    <m/>
    <m/>
    <m/>
    <m/>
    <m/>
    <m/>
    <m/>
    <m/>
    <m/>
    <m/>
    <m/>
    <m/>
    <m/>
    <m/>
    <m/>
    <m/>
    <m/>
    <m/>
    <m/>
    <m/>
    <m/>
    <m/>
    <m/>
    <m/>
    <m/>
    <m/>
    <m/>
    <m/>
    <m/>
    <m/>
    <m/>
    <m/>
    <m/>
    <m/>
    <m/>
    <m/>
    <m/>
    <m/>
    <m/>
    <m/>
    <m/>
    <m/>
    <m/>
    <m/>
    <m/>
    <m/>
    <m/>
    <m/>
    <m/>
    <m/>
    <m/>
    <m/>
    <m/>
    <m/>
    <m/>
    <m/>
    <m/>
    <m/>
    <m/>
    <m/>
    <m/>
    <m/>
    <m/>
    <m/>
    <m/>
    <m/>
    <n v="0"/>
    <n v="0"/>
    <n v="0"/>
    <n v="0"/>
    <n v="0"/>
    <n v="0"/>
    <n v="2226625"/>
    <n v="0"/>
    <m/>
    <m/>
    <m/>
    <m/>
    <m/>
    <m/>
    <m/>
    <m/>
    <m/>
    <m/>
    <m/>
    <m/>
    <m/>
    <m/>
    <m/>
    <m/>
    <m/>
    <m/>
    <m/>
    <m/>
    <m/>
    <m/>
    <m/>
    <n v="0"/>
    <n v="0"/>
    <n v="0"/>
    <m/>
    <m/>
    <m/>
    <m/>
    <m/>
    <m/>
    <m/>
    <m/>
    <m/>
    <m/>
    <m/>
    <m/>
    <m/>
    <m/>
    <m/>
    <m/>
    <m/>
    <m/>
    <m/>
    <m/>
    <m/>
    <m/>
    <m/>
    <m/>
    <m/>
    <m/>
    <m/>
    <m/>
    <m/>
    <m/>
    <m/>
    <m/>
    <m/>
    <n v="0"/>
    <n v="0"/>
    <n v="0"/>
    <n v="0"/>
    <m/>
    <m/>
    <n v="0"/>
    <n v="0"/>
    <n v="1"/>
    <n v="1"/>
    <n v="1"/>
    <m/>
    <m/>
  </r>
  <r>
    <n v="49578"/>
    <s v="Pink Panther 2, The"/>
    <d v="2009-02-06T00:00:00"/>
    <x v="7"/>
    <s v="T10"/>
    <n v="92"/>
    <s v="MGM"/>
    <x v="6"/>
    <m/>
    <x v="2"/>
    <n v="0"/>
    <n v="0"/>
    <m/>
    <n v="35922978"/>
    <s v="final"/>
    <n v="7.5"/>
    <n v="0"/>
    <n v="0"/>
    <n v="0"/>
    <n v="0"/>
    <s v="US"/>
    <s v="MA"/>
    <m/>
    <s v="France"/>
    <m/>
    <m/>
    <m/>
    <s v="Zwart, Harald"/>
    <s v="Martin, Steve; Neustadter, Scott; Weber, Michael H."/>
    <s v="Gerbino, Jennifer"/>
    <s v="Wong, Julia"/>
    <m/>
    <m/>
    <m/>
    <m/>
    <m/>
    <m/>
    <m/>
    <m/>
    <m/>
    <m/>
    <m/>
    <m/>
    <m/>
    <m/>
    <m/>
    <m/>
    <m/>
    <m/>
    <m/>
    <m/>
    <m/>
    <m/>
    <m/>
    <m/>
    <m/>
    <m/>
    <m/>
    <m/>
    <m/>
    <m/>
    <m/>
    <m/>
    <m/>
    <m/>
    <m/>
    <m/>
    <m/>
    <m/>
    <m/>
    <m/>
    <m/>
    <m/>
    <m/>
    <m/>
    <m/>
    <m/>
    <m/>
    <m/>
    <m/>
    <m/>
    <m/>
    <m/>
    <m/>
    <m/>
    <m/>
    <m/>
    <m/>
    <m/>
    <m/>
    <m/>
    <m/>
    <m/>
    <m/>
    <m/>
    <m/>
    <m/>
    <m/>
    <m/>
    <m/>
    <m/>
    <m/>
    <m/>
    <m/>
    <m/>
    <m/>
    <m/>
    <m/>
    <m/>
    <m/>
    <m/>
    <m/>
    <m/>
    <m/>
    <m/>
    <m/>
    <m/>
    <m/>
    <m/>
    <m/>
    <m/>
    <m/>
    <m/>
    <m/>
    <m/>
    <m/>
    <m/>
    <m/>
    <m/>
    <m/>
    <m/>
    <m/>
    <m/>
    <m/>
    <n v="0"/>
    <n v="0"/>
    <n v="0"/>
    <n v="0"/>
    <n v="0"/>
    <n v="0"/>
    <n v="4789730"/>
    <n v="0"/>
    <m/>
    <m/>
    <m/>
    <m/>
    <m/>
    <m/>
    <m/>
    <m/>
    <m/>
    <m/>
    <m/>
    <m/>
    <m/>
    <m/>
    <m/>
    <m/>
    <m/>
    <m/>
    <m/>
    <m/>
    <m/>
    <m/>
    <m/>
    <n v="0"/>
    <n v="0"/>
    <n v="0"/>
    <m/>
    <m/>
    <m/>
    <m/>
    <m/>
    <m/>
    <m/>
    <m/>
    <m/>
    <m/>
    <m/>
    <m/>
    <m/>
    <m/>
    <m/>
    <m/>
    <m/>
    <m/>
    <m/>
    <m/>
    <m/>
    <m/>
    <m/>
    <m/>
    <m/>
    <m/>
    <m/>
    <m/>
    <m/>
    <m/>
    <m/>
    <m/>
    <m/>
    <n v="0"/>
    <n v="0"/>
    <n v="0"/>
    <n v="0"/>
    <m/>
    <m/>
    <n v="0"/>
    <n v="0"/>
    <n v="1"/>
    <n v="1"/>
    <n v="1"/>
    <m/>
    <m/>
  </r>
  <r>
    <n v="49579"/>
    <s v="He's Just Not That Into You"/>
    <d v="2009-02-06T00:00:00"/>
    <x v="7"/>
    <s v="T10"/>
    <n v="129"/>
    <s v="New Line"/>
    <x v="4"/>
    <m/>
    <x v="0"/>
    <n v="40000000"/>
    <n v="0"/>
    <m/>
    <n v="93952276"/>
    <s v="final"/>
    <n v="7.5"/>
    <n v="0"/>
    <n v="1"/>
    <n v="0"/>
    <n v="0"/>
    <s v="US"/>
    <s v="CA"/>
    <m/>
    <m/>
    <m/>
    <m/>
    <s v="Juvonen, Nancy"/>
    <s v="Kwapis, Ken"/>
    <s v="Kohn, Abby; Silverstein, Marc"/>
    <s v="Freund, Ellen"/>
    <s v="Silverman, Cara"/>
    <s v="Affleck, Ben"/>
    <s v="star"/>
    <s v="Cigarette"/>
    <s v="30+"/>
    <s v="Male"/>
    <s v="Caucasian"/>
    <m/>
    <m/>
    <s v="Non-IMDb, Extra"/>
    <s v="extra"/>
    <s v="Cigar"/>
    <s v="30+"/>
    <s v="Male"/>
    <s v="Caucasian"/>
    <m/>
    <m/>
    <s v="Cooper, Bradley"/>
    <s v="star"/>
    <s v="Cigarette"/>
    <s v="30+"/>
    <s v="Male"/>
    <s v="Caucasian"/>
    <m/>
    <m/>
    <m/>
    <m/>
    <m/>
    <m/>
    <m/>
    <m/>
    <m/>
    <m/>
    <m/>
    <m/>
    <m/>
    <m/>
    <m/>
    <m/>
    <m/>
    <m/>
    <m/>
    <m/>
    <m/>
    <m/>
    <m/>
    <m/>
    <m/>
    <m/>
    <m/>
    <m/>
    <m/>
    <m/>
    <m/>
    <m/>
    <m/>
    <m/>
    <m/>
    <m/>
    <m/>
    <m/>
    <m/>
    <m/>
    <m/>
    <m/>
    <m/>
    <m/>
    <m/>
    <m/>
    <m/>
    <m/>
    <m/>
    <m/>
    <m/>
    <m/>
    <m/>
    <m/>
    <m/>
    <m/>
    <m/>
    <m/>
    <m/>
    <m/>
    <m/>
    <m/>
    <m/>
    <m/>
    <m/>
    <m/>
    <m/>
    <s v="American Spirit; Marlboro"/>
    <s v="American Spirit"/>
    <s v="Cooper, Bradley"/>
    <s v="Cigarette pack/smokeless container"/>
    <m/>
    <s v="Marlboro"/>
    <s v="Affleck, Ben"/>
    <s v="Cigarette pack/smokeless container"/>
    <m/>
    <m/>
    <m/>
    <m/>
    <m/>
    <m/>
    <n v="13"/>
    <n v="4"/>
    <n v="0"/>
    <n v="0"/>
    <n v="17"/>
    <s v="10 — 29"/>
    <n v="12526970"/>
    <n v="212958490"/>
    <s v="Home"/>
    <m/>
    <m/>
    <m/>
    <m/>
    <m/>
    <m/>
    <m/>
    <s v="Non-smoking adult"/>
    <m/>
    <m/>
    <s v="Elsewhere in US"/>
    <m/>
    <m/>
    <m/>
    <m/>
    <m/>
    <m/>
    <m/>
    <m/>
    <m/>
    <m/>
    <m/>
    <n v="2"/>
    <n v="0"/>
    <n v="1"/>
    <s v="Comment by actor/actress"/>
    <s v="Wife says to smoker husband &quot;What part of my dad dying from lung cancer don't you get?!&quot; wife continually asks husband if he's smoking again. He lies about a lot and she divorces him when a pack of cigarettes falls from his pocket"/>
    <m/>
    <s v="Health of Smoker"/>
    <m/>
    <m/>
    <m/>
    <m/>
    <m/>
    <m/>
    <m/>
    <m/>
    <m/>
    <m/>
    <m/>
    <m/>
    <m/>
    <m/>
    <m/>
    <m/>
    <s v="cigar"/>
    <m/>
    <m/>
    <m/>
    <s v="cigarette"/>
    <m/>
    <s v="cigarette"/>
    <m/>
    <s v="cigarette"/>
    <m/>
    <m/>
    <m/>
    <s v="Balanced"/>
    <n v="4"/>
    <n v="4"/>
    <n v="6"/>
    <n v="2"/>
    <s v="Specific brand"/>
    <s v="specific brand depiction"/>
    <n v="0"/>
    <n v="2.2799999999999998"/>
    <n v="6"/>
    <n v="1"/>
    <n v="1"/>
    <m/>
    <m/>
  </r>
  <r>
    <n v="49580"/>
    <s v="Push"/>
    <d v="2009-02-06T00:00:00"/>
    <x v="7"/>
    <s v="T10"/>
    <n v="111"/>
    <s v="Summit"/>
    <x v="0"/>
    <s v="Lionsgate"/>
    <x v="0"/>
    <n v="38000000"/>
    <n v="0"/>
    <m/>
    <n v="31806100"/>
    <s v="final"/>
    <n v="7.5"/>
    <n v="0"/>
    <n v="1"/>
    <n v="0"/>
    <n v="0"/>
    <s v="China"/>
    <m/>
    <m/>
    <m/>
    <m/>
    <m/>
    <s v="Davey, Bruce"/>
    <s v="McGuigan, Paul"/>
    <s v="Bourla, David"/>
    <s v="Hamel, Denis"/>
    <s v="Trembasiewicz, Nicolas"/>
    <s v="Evans, Chris"/>
    <s v="star"/>
    <s v="Cigarette"/>
    <s v="20-30"/>
    <s v="Male"/>
    <s v="Caucasian"/>
    <m/>
    <s v="Good guy"/>
    <s v="Hounsou, Djimon"/>
    <s v="star"/>
    <s v="Cigar"/>
    <s v="30+"/>
    <s v="Male"/>
    <s v="African American"/>
    <m/>
    <s v="Bad guy"/>
    <s v="Siff, Maggie"/>
    <s v="credited non-star"/>
    <s v="Cigarette"/>
    <s v="30+"/>
    <s v="Female"/>
    <s v="Caucasian"/>
    <m/>
    <m/>
    <s v="Che, Biu Law"/>
    <s v="credited non-star"/>
    <s v="Pipe"/>
    <s v="30+"/>
    <s v="Male"/>
    <s v="Asian"/>
    <m/>
    <m/>
    <s v="Non-IMDb, Extra"/>
    <s v="extra"/>
    <s v="Cigarette"/>
    <s v="30+"/>
    <s v="Male"/>
    <s v="Asian"/>
    <m/>
    <m/>
    <m/>
    <m/>
    <m/>
    <m/>
    <m/>
    <m/>
    <m/>
    <m/>
    <m/>
    <m/>
    <m/>
    <m/>
    <m/>
    <m/>
    <m/>
    <m/>
    <m/>
    <m/>
    <m/>
    <m/>
    <m/>
    <m/>
    <m/>
    <m/>
    <m/>
    <m/>
    <m/>
    <m/>
    <m/>
    <m/>
    <m/>
    <m/>
    <m/>
    <m/>
    <m/>
    <m/>
    <m/>
    <m/>
    <m/>
    <m/>
    <m/>
    <m/>
    <m/>
    <m/>
    <m/>
    <m/>
    <m/>
    <m/>
    <m/>
    <m/>
    <m/>
    <m/>
    <m/>
    <m/>
    <m/>
    <m/>
    <m/>
    <m/>
    <m/>
    <m/>
    <m/>
    <m/>
    <m/>
    <n v="17"/>
    <n v="5"/>
    <n v="2"/>
    <n v="0"/>
    <n v="24"/>
    <s v="10 — 29"/>
    <n v="4240813"/>
    <n v="101779512"/>
    <s v="Home"/>
    <s v="Restaurant"/>
    <s v="Outdoors"/>
    <m/>
    <m/>
    <m/>
    <m/>
    <s v="dock, street, open market, outside building"/>
    <s v="Non-smoking adult"/>
    <m/>
    <m/>
    <s v="Outside of US"/>
    <m/>
    <m/>
    <m/>
    <m/>
    <m/>
    <m/>
    <m/>
    <m/>
    <m/>
    <m/>
    <m/>
    <n v="2"/>
    <n v="2"/>
    <n v="1"/>
    <m/>
    <m/>
    <m/>
    <m/>
    <m/>
    <m/>
    <m/>
    <m/>
    <m/>
    <m/>
    <m/>
    <m/>
    <m/>
    <m/>
    <m/>
    <m/>
    <m/>
    <m/>
    <m/>
    <m/>
    <s v="cigar"/>
    <s v="cigarette"/>
    <m/>
    <m/>
    <m/>
    <m/>
    <m/>
    <s v="cigarette"/>
    <m/>
    <m/>
    <m/>
    <m/>
    <s v="Pro"/>
    <n v="4"/>
    <n v="6"/>
    <n v="6"/>
    <n v="3"/>
    <m/>
    <m/>
    <n v="0"/>
    <n v="2.71"/>
    <n v="4"/>
    <n v="1"/>
    <n v="1"/>
    <m/>
    <m/>
  </r>
  <r>
    <n v="49581"/>
    <s v="Coraline"/>
    <d v="2009-02-06T00:00:00"/>
    <x v="7"/>
    <s v="T10"/>
    <n v="100"/>
    <s v="Focus"/>
    <x v="2"/>
    <m/>
    <x v="2"/>
    <n v="60000000"/>
    <n v="0"/>
    <m/>
    <n v="75280058"/>
    <s v="final"/>
    <n v="7.5"/>
    <n v="0"/>
    <n v="0"/>
    <n v="0"/>
    <n v="0"/>
    <s v="US"/>
    <s v="OR"/>
    <m/>
    <m/>
    <m/>
    <m/>
    <s v="Jennings, Claire; Sandell, Mary"/>
    <s v="Selick, Henry"/>
    <s v="Selick, Henry"/>
    <s v="Mack, Paul"/>
    <s v="Sanders, Ronald"/>
    <m/>
    <m/>
    <m/>
    <m/>
    <m/>
    <m/>
    <m/>
    <m/>
    <m/>
    <m/>
    <m/>
    <m/>
    <m/>
    <m/>
    <m/>
    <m/>
    <m/>
    <m/>
    <m/>
    <m/>
    <m/>
    <m/>
    <m/>
    <m/>
    <m/>
    <m/>
    <m/>
    <m/>
    <m/>
    <m/>
    <m/>
    <m/>
    <m/>
    <m/>
    <m/>
    <m/>
    <m/>
    <m/>
    <m/>
    <m/>
    <m/>
    <m/>
    <m/>
    <m/>
    <m/>
    <m/>
    <m/>
    <m/>
    <m/>
    <m/>
    <m/>
    <m/>
    <m/>
    <m/>
    <m/>
    <m/>
    <m/>
    <m/>
    <m/>
    <m/>
    <m/>
    <m/>
    <m/>
    <m/>
    <m/>
    <m/>
    <m/>
    <m/>
    <m/>
    <m/>
    <m/>
    <m/>
    <m/>
    <m/>
    <m/>
    <m/>
    <m/>
    <m/>
    <m/>
    <m/>
    <m/>
    <m/>
    <m/>
    <m/>
    <m/>
    <m/>
    <m/>
    <m/>
    <m/>
    <m/>
    <m/>
    <m/>
    <m/>
    <m/>
    <m/>
    <m/>
    <m/>
    <m/>
    <m/>
    <m/>
    <m/>
    <m/>
    <m/>
    <n v="0"/>
    <n v="0"/>
    <n v="0"/>
    <n v="0"/>
    <n v="0"/>
    <n v="0"/>
    <n v="10037341"/>
    <n v="0"/>
    <m/>
    <m/>
    <m/>
    <m/>
    <m/>
    <m/>
    <m/>
    <m/>
    <m/>
    <m/>
    <m/>
    <m/>
    <m/>
    <m/>
    <m/>
    <m/>
    <m/>
    <m/>
    <m/>
    <m/>
    <m/>
    <m/>
    <m/>
    <n v="0"/>
    <n v="0"/>
    <n v="0"/>
    <m/>
    <m/>
    <m/>
    <m/>
    <m/>
    <m/>
    <m/>
    <m/>
    <m/>
    <m/>
    <m/>
    <m/>
    <m/>
    <m/>
    <m/>
    <m/>
    <m/>
    <m/>
    <m/>
    <m/>
    <m/>
    <m/>
    <m/>
    <m/>
    <m/>
    <m/>
    <m/>
    <m/>
    <m/>
    <m/>
    <m/>
    <m/>
    <m/>
    <n v="0"/>
    <n v="0"/>
    <n v="0"/>
    <n v="0"/>
    <m/>
    <m/>
    <n v="0"/>
    <n v="0"/>
    <n v="1"/>
    <n v="1"/>
    <n v="1"/>
    <m/>
    <m/>
  </r>
  <r>
    <n v="49582"/>
    <s v="Confessions of a Shopaholic"/>
    <d v="2009-02-13T00:00:00"/>
    <x v="7"/>
    <s v="T10"/>
    <n v="112"/>
    <s v="Touchstone"/>
    <x v="1"/>
    <m/>
    <x v="2"/>
    <n v="40000000"/>
    <n v="0"/>
    <m/>
    <n v="44268860"/>
    <s v="final"/>
    <n v="7.5"/>
    <n v="0"/>
    <n v="0"/>
    <n v="0"/>
    <n v="0"/>
    <s v="US"/>
    <s v="CT"/>
    <m/>
    <s v="US"/>
    <s v="FL"/>
    <m/>
    <s v="Bruckheimer, Jerry"/>
    <s v="Hogan, P.J."/>
    <s v="Jackson, Tracey; Firth, Tim; Alpert, Kayla"/>
    <s v="Gelfman, Peter"/>
    <s v="Goldenberg, William"/>
    <m/>
    <m/>
    <m/>
    <m/>
    <m/>
    <m/>
    <m/>
    <m/>
    <m/>
    <m/>
    <m/>
    <m/>
    <m/>
    <m/>
    <m/>
    <m/>
    <m/>
    <m/>
    <m/>
    <m/>
    <m/>
    <m/>
    <m/>
    <m/>
    <m/>
    <m/>
    <m/>
    <m/>
    <m/>
    <m/>
    <m/>
    <m/>
    <m/>
    <m/>
    <m/>
    <m/>
    <m/>
    <m/>
    <m/>
    <m/>
    <m/>
    <m/>
    <m/>
    <m/>
    <m/>
    <m/>
    <m/>
    <m/>
    <m/>
    <m/>
    <m/>
    <m/>
    <m/>
    <m/>
    <m/>
    <m/>
    <m/>
    <m/>
    <m/>
    <m/>
    <m/>
    <m/>
    <m/>
    <m/>
    <m/>
    <m/>
    <m/>
    <m/>
    <m/>
    <m/>
    <m/>
    <m/>
    <m/>
    <m/>
    <m/>
    <m/>
    <m/>
    <m/>
    <m/>
    <m/>
    <m/>
    <m/>
    <m/>
    <m/>
    <m/>
    <m/>
    <m/>
    <m/>
    <m/>
    <m/>
    <m/>
    <m/>
    <m/>
    <m/>
    <m/>
    <m/>
    <m/>
    <m/>
    <m/>
    <m/>
    <m/>
    <m/>
    <m/>
    <n v="0"/>
    <n v="0"/>
    <n v="0"/>
    <n v="0"/>
    <n v="0"/>
    <n v="0"/>
    <n v="5902515"/>
    <n v="0"/>
    <m/>
    <m/>
    <m/>
    <m/>
    <m/>
    <m/>
    <m/>
    <m/>
    <m/>
    <m/>
    <m/>
    <m/>
    <m/>
    <m/>
    <m/>
    <m/>
    <m/>
    <m/>
    <m/>
    <m/>
    <m/>
    <m/>
    <m/>
    <n v="0"/>
    <n v="0"/>
    <n v="0"/>
    <m/>
    <m/>
    <m/>
    <m/>
    <m/>
    <m/>
    <m/>
    <m/>
    <m/>
    <m/>
    <m/>
    <m/>
    <m/>
    <m/>
    <m/>
    <m/>
    <m/>
    <m/>
    <m/>
    <m/>
    <m/>
    <m/>
    <m/>
    <m/>
    <m/>
    <m/>
    <m/>
    <m/>
    <m/>
    <m/>
    <m/>
    <m/>
    <m/>
    <n v="0"/>
    <n v="0"/>
    <n v="0"/>
    <n v="0"/>
    <m/>
    <m/>
    <n v="0"/>
    <n v="0"/>
    <n v="1"/>
    <n v="1"/>
    <n v="1"/>
    <m/>
    <m/>
  </r>
  <r>
    <n v="49583"/>
    <s v="Friday the 13th"/>
    <d v="2009-02-13T00:00:00"/>
    <x v="7"/>
    <s v="T10"/>
    <n v="97"/>
    <s v="New Line"/>
    <x v="4"/>
    <m/>
    <x v="1"/>
    <n v="19000000"/>
    <n v="0"/>
    <m/>
    <n v="64997188"/>
    <s v="final"/>
    <n v="7.5"/>
    <n v="0"/>
    <n v="0"/>
    <n v="0"/>
    <n v="0"/>
    <s v="US"/>
    <s v="TX"/>
    <m/>
    <m/>
    <m/>
    <m/>
    <s v="Bay, Michael; Form, Andrew; Fuller, Bradley"/>
    <s v="Nispel, Marcus"/>
    <s v="Shannon, Damian; Swift, Mark"/>
    <s v="Wooten, Koen"/>
    <s v="Blackwell, Ken"/>
    <m/>
    <m/>
    <m/>
    <m/>
    <m/>
    <m/>
    <m/>
    <m/>
    <m/>
    <m/>
    <m/>
    <m/>
    <m/>
    <m/>
    <m/>
    <m/>
    <m/>
    <m/>
    <m/>
    <m/>
    <m/>
    <m/>
    <m/>
    <m/>
    <m/>
    <m/>
    <m/>
    <m/>
    <m/>
    <m/>
    <m/>
    <m/>
    <m/>
    <m/>
    <m/>
    <m/>
    <m/>
    <m/>
    <m/>
    <m/>
    <m/>
    <m/>
    <m/>
    <m/>
    <m/>
    <m/>
    <m/>
    <m/>
    <m/>
    <m/>
    <m/>
    <m/>
    <m/>
    <m/>
    <m/>
    <m/>
    <m/>
    <m/>
    <m/>
    <m/>
    <m/>
    <m/>
    <m/>
    <m/>
    <m/>
    <m/>
    <m/>
    <m/>
    <m/>
    <m/>
    <m/>
    <m/>
    <m/>
    <m/>
    <m/>
    <m/>
    <m/>
    <m/>
    <m/>
    <m/>
    <m/>
    <m/>
    <m/>
    <m/>
    <m/>
    <m/>
    <m/>
    <m/>
    <m/>
    <m/>
    <m/>
    <m/>
    <m/>
    <m/>
    <m/>
    <m/>
    <m/>
    <m/>
    <m/>
    <m/>
    <m/>
    <m/>
    <m/>
    <n v="0"/>
    <n v="0"/>
    <n v="0"/>
    <n v="0"/>
    <n v="0"/>
    <n v="0"/>
    <n v="8666292"/>
    <n v="0"/>
    <m/>
    <m/>
    <m/>
    <m/>
    <m/>
    <m/>
    <m/>
    <m/>
    <m/>
    <m/>
    <m/>
    <m/>
    <m/>
    <m/>
    <m/>
    <m/>
    <m/>
    <m/>
    <m/>
    <m/>
    <m/>
    <m/>
    <m/>
    <n v="0"/>
    <n v="0"/>
    <n v="0"/>
    <m/>
    <m/>
    <m/>
    <m/>
    <m/>
    <m/>
    <m/>
    <m/>
    <m/>
    <m/>
    <m/>
    <m/>
    <m/>
    <m/>
    <m/>
    <m/>
    <m/>
    <m/>
    <m/>
    <m/>
    <m/>
    <m/>
    <m/>
    <m/>
    <m/>
    <m/>
    <m/>
    <m/>
    <m/>
    <m/>
    <m/>
    <m/>
    <m/>
    <n v="0"/>
    <n v="0"/>
    <n v="0"/>
    <n v="0"/>
    <m/>
    <m/>
    <n v="0"/>
    <n v="0"/>
    <n v="1"/>
    <n v="1"/>
    <n v="1"/>
    <m/>
    <m/>
  </r>
  <r>
    <n v="49584"/>
    <s v="International, The"/>
    <d v="2009-02-13T00:00:00"/>
    <x v="7"/>
    <s v="T10"/>
    <n v="118"/>
    <s v="Relativity"/>
    <x v="6"/>
    <m/>
    <x v="1"/>
    <n v="50000000"/>
    <n v="0"/>
    <m/>
    <n v="25450527"/>
    <s v="final"/>
    <n v="7.5"/>
    <n v="0"/>
    <n v="1"/>
    <n v="0"/>
    <n v="0"/>
    <s v="Germany"/>
    <m/>
    <m/>
    <m/>
    <m/>
    <m/>
    <s v="Phillips, Lloyd; Roven, Charles"/>
    <s v="Tykwer, Tom"/>
    <s v="Singer, Eric"/>
    <s v="Isfort, Stefan"/>
    <s v="Bonnefoy, Mathilde"/>
    <s v="Bigot, Georges"/>
    <s v="credited non-star"/>
    <s v="Cigarette"/>
    <s v="30+"/>
    <s v="Male"/>
    <s v="Caucasian"/>
    <m/>
    <s v="Good guy"/>
    <s v="Burfield, Ian"/>
    <s v="credited non-star"/>
    <s v="Cigarette"/>
    <s v="30+"/>
    <s v="Male"/>
    <s v="Caucasian"/>
    <m/>
    <s v="Good guy"/>
    <m/>
    <m/>
    <m/>
    <m/>
    <m/>
    <m/>
    <m/>
    <m/>
    <m/>
    <m/>
    <m/>
    <m/>
    <m/>
    <m/>
    <m/>
    <m/>
    <m/>
    <m/>
    <m/>
    <m/>
    <m/>
    <m/>
    <m/>
    <m/>
    <m/>
    <m/>
    <m/>
    <m/>
    <m/>
    <m/>
    <m/>
    <m/>
    <m/>
    <m/>
    <m/>
    <m/>
    <m/>
    <m/>
    <m/>
    <m/>
    <m/>
    <m/>
    <m/>
    <m/>
    <m/>
    <m/>
    <m/>
    <m/>
    <m/>
    <m/>
    <m/>
    <m/>
    <m/>
    <m/>
    <m/>
    <m/>
    <m/>
    <m/>
    <m/>
    <m/>
    <m/>
    <m/>
    <m/>
    <m/>
    <m/>
    <m/>
    <m/>
    <m/>
    <m/>
    <m/>
    <m/>
    <m/>
    <m/>
    <s v="Marlboro; Marlboro"/>
    <s v="Marlboro"/>
    <s v="Bigot, Georges"/>
    <s v="Cigarette pack/smokeless container"/>
    <m/>
    <s v="Marlboro"/>
    <s v="Burfield, Ian"/>
    <s v="Cigarette pack/smokeless container"/>
    <m/>
    <m/>
    <m/>
    <m/>
    <m/>
    <m/>
    <n v="10"/>
    <n v="0"/>
    <n v="0"/>
    <n v="0"/>
    <n v="10"/>
    <s v="10 — 29"/>
    <n v="3393404"/>
    <n v="33934040"/>
    <s v="Vehicle"/>
    <m/>
    <m/>
    <m/>
    <m/>
    <m/>
    <m/>
    <m/>
    <m/>
    <m/>
    <m/>
    <s v="Outside of US"/>
    <m/>
    <m/>
    <m/>
    <m/>
    <m/>
    <m/>
    <m/>
    <m/>
    <m/>
    <m/>
    <m/>
    <n v="0"/>
    <n v="2"/>
    <n v="0"/>
    <m/>
    <m/>
    <m/>
    <m/>
    <m/>
    <m/>
    <m/>
    <m/>
    <m/>
    <m/>
    <m/>
    <m/>
    <m/>
    <m/>
    <m/>
    <m/>
    <m/>
    <m/>
    <m/>
    <m/>
    <s v="cigarette"/>
    <m/>
    <m/>
    <m/>
    <m/>
    <m/>
    <m/>
    <m/>
    <m/>
    <m/>
    <m/>
    <m/>
    <s v="Pro"/>
    <n v="4"/>
    <n v="6"/>
    <n v="4"/>
    <n v="3"/>
    <s v="Specific brand"/>
    <s v="specific brand depiction"/>
    <n v="0"/>
    <n v="2.42"/>
    <n v="6"/>
    <n v="1"/>
    <n v="1"/>
    <m/>
    <m/>
  </r>
  <r>
    <n v="49585"/>
    <s v="Madea Goes to Jail"/>
    <d v="2009-02-20T00:00:00"/>
    <x v="7"/>
    <s v="T10"/>
    <n v="103"/>
    <s v="Tyler Perry"/>
    <x v="0"/>
    <s v="Lionsgate"/>
    <x v="0"/>
    <n v="17500000"/>
    <n v="0"/>
    <m/>
    <n v="90485233"/>
    <s v="final"/>
    <n v="7.5"/>
    <n v="0"/>
    <n v="1"/>
    <n v="0"/>
    <n v="0"/>
    <s v="US"/>
    <s v="GA"/>
    <m/>
    <m/>
    <m/>
    <m/>
    <s v="Cannon, Reuben; Perry, Tyler"/>
    <s v="Perry, Tyler"/>
    <s v="Perry, Tyler"/>
    <s v="Brothers, James"/>
    <s v="Hoy, Maysie"/>
    <s v="Perry, Tyler"/>
    <s v="star"/>
    <s v="Cigarette"/>
    <s v="30+"/>
    <s v="Male"/>
    <s v="African American"/>
    <m/>
    <m/>
    <s v="Benitez, Benjamin"/>
    <s v="credited non-star"/>
    <s v="Cigarette"/>
    <s v="30+"/>
    <s v="Male"/>
    <s v="Hispanic"/>
    <m/>
    <s v="Bad guy"/>
    <s v="Non-IMDb, Extra"/>
    <s v="extra"/>
    <s v="Cigarette"/>
    <s v="30+"/>
    <s v="Male"/>
    <s v="African American"/>
    <m/>
    <m/>
    <s v="Non-IMDb, Extra"/>
    <s v="extra"/>
    <s v="Cigarette"/>
    <s v="20-30"/>
    <s v="Female"/>
    <s v="Caucasian"/>
    <m/>
    <m/>
    <s v="Non-IMDb, Extra"/>
    <s v="extra"/>
    <s v="Cigarette"/>
    <s v="30+"/>
    <s v="Female"/>
    <s v="Caucasian"/>
    <m/>
    <m/>
    <m/>
    <m/>
    <m/>
    <m/>
    <m/>
    <m/>
    <m/>
    <m/>
    <m/>
    <m/>
    <m/>
    <m/>
    <m/>
    <m/>
    <m/>
    <m/>
    <m/>
    <m/>
    <m/>
    <m/>
    <m/>
    <m/>
    <m/>
    <m/>
    <m/>
    <m/>
    <m/>
    <m/>
    <m/>
    <m/>
    <m/>
    <m/>
    <m/>
    <m/>
    <m/>
    <m/>
    <m/>
    <m/>
    <m/>
    <m/>
    <m/>
    <m/>
    <m/>
    <m/>
    <m/>
    <m/>
    <m/>
    <m/>
    <m/>
    <m/>
    <m/>
    <m/>
    <m/>
    <m/>
    <m/>
    <m/>
    <m/>
    <m/>
    <m/>
    <m/>
    <m/>
    <m/>
    <m/>
    <n v="10"/>
    <n v="0"/>
    <n v="0"/>
    <n v="0"/>
    <n v="10"/>
    <s v="10 — 29"/>
    <n v="12064698"/>
    <n v="120646980"/>
    <s v="Workplace"/>
    <s v="Hotel/motel"/>
    <s v="Outdoors"/>
    <m/>
    <m/>
    <m/>
    <s v="in photo (Madea), Designated non-smoking area (prison)"/>
    <s v="street, front yard"/>
    <s v="Non-smoking adult"/>
    <s v="Designated non-smoking area"/>
    <m/>
    <s v="Elsewhere in US"/>
    <m/>
    <m/>
    <m/>
    <m/>
    <m/>
    <m/>
    <m/>
    <m/>
    <m/>
    <m/>
    <m/>
    <n v="1"/>
    <n v="1"/>
    <n v="3"/>
    <s v="No smoking sign"/>
    <m/>
    <m/>
    <m/>
    <m/>
    <m/>
    <m/>
    <m/>
    <m/>
    <m/>
    <m/>
    <m/>
    <m/>
    <m/>
    <m/>
    <m/>
    <m/>
    <m/>
    <m/>
    <m/>
    <m/>
    <m/>
    <s v="cigarette"/>
    <m/>
    <m/>
    <m/>
    <m/>
    <s v="cigarette"/>
    <m/>
    <m/>
    <m/>
    <m/>
    <s v="Pro"/>
    <n v="4"/>
    <n v="6"/>
    <n v="6"/>
    <n v="3"/>
    <s v="Tobacco use in designated non-smoking area"/>
    <m/>
    <n v="0"/>
    <n v="2.71"/>
    <n v="4"/>
    <n v="1"/>
    <n v="1"/>
    <m/>
    <m/>
  </r>
  <r>
    <n v="49586"/>
    <s v="Fired Up"/>
    <d v="2009-02-20T00:00:00"/>
    <x v="7"/>
    <s v="T10"/>
    <n v="90"/>
    <s v="Screen Gems"/>
    <x v="6"/>
    <m/>
    <x v="0"/>
    <n v="20000000"/>
    <n v="0"/>
    <m/>
    <n v="17231291"/>
    <s v="final"/>
    <n v="7.5"/>
    <n v="0"/>
    <n v="0"/>
    <n v="0"/>
    <n v="0"/>
    <s v="US"/>
    <s v="CA"/>
    <m/>
    <m/>
    <m/>
    <m/>
    <s v="Gross, Matthew; Jaysen, Peter"/>
    <s v="Gluck, Will"/>
    <s v="Jones, Freedom"/>
    <s v="Tomlinson, Tom"/>
    <s v="Wadmore-Smith, Tracey"/>
    <m/>
    <m/>
    <m/>
    <m/>
    <m/>
    <m/>
    <m/>
    <m/>
    <m/>
    <m/>
    <m/>
    <m/>
    <m/>
    <m/>
    <m/>
    <m/>
    <m/>
    <m/>
    <m/>
    <m/>
    <m/>
    <m/>
    <m/>
    <m/>
    <m/>
    <m/>
    <m/>
    <m/>
    <m/>
    <m/>
    <m/>
    <m/>
    <m/>
    <m/>
    <m/>
    <m/>
    <m/>
    <m/>
    <m/>
    <m/>
    <m/>
    <m/>
    <m/>
    <m/>
    <m/>
    <m/>
    <m/>
    <m/>
    <m/>
    <m/>
    <m/>
    <m/>
    <m/>
    <m/>
    <m/>
    <m/>
    <m/>
    <m/>
    <m/>
    <m/>
    <m/>
    <m/>
    <m/>
    <m/>
    <m/>
    <m/>
    <m/>
    <m/>
    <m/>
    <m/>
    <m/>
    <m/>
    <m/>
    <m/>
    <m/>
    <m/>
    <m/>
    <m/>
    <m/>
    <m/>
    <m/>
    <m/>
    <m/>
    <m/>
    <m/>
    <m/>
    <m/>
    <m/>
    <m/>
    <m/>
    <m/>
    <m/>
    <m/>
    <m/>
    <m/>
    <m/>
    <m/>
    <m/>
    <m/>
    <m/>
    <m/>
    <m/>
    <m/>
    <n v="0"/>
    <n v="0"/>
    <n v="0"/>
    <n v="0"/>
    <n v="0"/>
    <n v="0"/>
    <n v="2297505"/>
    <n v="0"/>
    <m/>
    <m/>
    <m/>
    <m/>
    <m/>
    <m/>
    <m/>
    <m/>
    <m/>
    <m/>
    <m/>
    <m/>
    <m/>
    <m/>
    <m/>
    <m/>
    <m/>
    <m/>
    <m/>
    <m/>
    <m/>
    <m/>
    <m/>
    <n v="0"/>
    <n v="0"/>
    <n v="0"/>
    <m/>
    <m/>
    <m/>
    <m/>
    <m/>
    <m/>
    <m/>
    <m/>
    <m/>
    <m/>
    <m/>
    <m/>
    <m/>
    <m/>
    <m/>
    <m/>
    <m/>
    <m/>
    <m/>
    <m/>
    <m/>
    <m/>
    <m/>
    <m/>
    <m/>
    <m/>
    <m/>
    <m/>
    <m/>
    <m/>
    <m/>
    <m/>
    <m/>
    <n v="0"/>
    <n v="0"/>
    <n v="0"/>
    <n v="0"/>
    <m/>
    <m/>
    <n v="0"/>
    <n v="0"/>
    <n v="1"/>
    <n v="1"/>
    <n v="1"/>
    <m/>
    <m/>
  </r>
  <r>
    <n v="49587"/>
    <s v="Jonas Brothers: 3D Concert Experience"/>
    <d v="2009-02-27T00:00:00"/>
    <x v="7"/>
    <s v="T10"/>
    <n v="76"/>
    <s v="Walt Disney"/>
    <x v="1"/>
    <m/>
    <x v="3"/>
    <n v="17000000"/>
    <n v="0"/>
    <m/>
    <n v="19161363"/>
    <s v="final"/>
    <n v="7.5"/>
    <n v="0"/>
    <n v="0"/>
    <n v="1"/>
    <n v="0"/>
    <s v="US"/>
    <s v="CA"/>
    <m/>
    <s v="VAR"/>
    <m/>
    <m/>
    <s v="Jonas, Kevin; McIntyre, Phil; Repola, Arthur F."/>
    <s v="Hendricks, Bruce"/>
    <m/>
    <s v="Melendez, John Peter"/>
    <s v="Tronick, Michael"/>
    <m/>
    <m/>
    <m/>
    <m/>
    <m/>
    <m/>
    <m/>
    <m/>
    <m/>
    <m/>
    <m/>
    <m/>
    <m/>
    <m/>
    <m/>
    <m/>
    <m/>
    <m/>
    <m/>
    <m/>
    <m/>
    <m/>
    <m/>
    <m/>
    <m/>
    <m/>
    <m/>
    <m/>
    <m/>
    <m/>
    <m/>
    <m/>
    <m/>
    <m/>
    <m/>
    <m/>
    <m/>
    <m/>
    <m/>
    <m/>
    <m/>
    <m/>
    <m/>
    <m/>
    <m/>
    <m/>
    <m/>
    <m/>
    <m/>
    <m/>
    <m/>
    <m/>
    <m/>
    <m/>
    <m/>
    <m/>
    <m/>
    <m/>
    <m/>
    <m/>
    <m/>
    <m/>
    <m/>
    <m/>
    <m/>
    <m/>
    <m/>
    <m/>
    <m/>
    <m/>
    <m/>
    <m/>
    <m/>
    <m/>
    <m/>
    <m/>
    <m/>
    <m/>
    <m/>
    <m/>
    <m/>
    <m/>
    <m/>
    <m/>
    <m/>
    <m/>
    <m/>
    <m/>
    <m/>
    <m/>
    <m/>
    <m/>
    <m/>
    <m/>
    <m/>
    <m/>
    <m/>
    <m/>
    <m/>
    <m/>
    <m/>
    <m/>
    <m/>
    <n v="0"/>
    <n v="0"/>
    <n v="0"/>
    <n v="0"/>
    <n v="0"/>
    <n v="0"/>
    <n v="2554848"/>
    <n v="0"/>
    <m/>
    <m/>
    <m/>
    <m/>
    <m/>
    <m/>
    <m/>
    <m/>
    <m/>
    <m/>
    <m/>
    <m/>
    <m/>
    <m/>
    <m/>
    <m/>
    <m/>
    <m/>
    <m/>
    <m/>
    <m/>
    <m/>
    <m/>
    <n v="0"/>
    <n v="0"/>
    <n v="0"/>
    <m/>
    <m/>
    <m/>
    <m/>
    <m/>
    <m/>
    <m/>
    <m/>
    <m/>
    <m/>
    <m/>
    <m/>
    <m/>
    <m/>
    <m/>
    <m/>
    <m/>
    <m/>
    <m/>
    <m/>
    <m/>
    <m/>
    <m/>
    <m/>
    <m/>
    <m/>
    <m/>
    <m/>
    <m/>
    <m/>
    <m/>
    <m/>
    <m/>
    <n v="0"/>
    <n v="0"/>
    <n v="0"/>
    <n v="0"/>
    <m/>
    <m/>
    <n v="0"/>
    <n v="0"/>
    <n v="1"/>
    <n v="1"/>
    <n v="1"/>
    <m/>
    <m/>
  </r>
  <r>
    <n v="49588"/>
    <s v="Street Fighter: The Legend of Chun-Li"/>
    <d v="2009-02-27T00:00:00"/>
    <x v="7"/>
    <s v="T10"/>
    <n v="96"/>
    <s v="Hyde Park"/>
    <x v="5"/>
    <m/>
    <x v="0"/>
    <n v="50000000"/>
    <n v="0"/>
    <m/>
    <n v="8742261"/>
    <s v="final"/>
    <n v="7.5"/>
    <n v="0"/>
    <n v="1"/>
    <n v="0"/>
    <n v="0"/>
    <s v="US"/>
    <s v="CA"/>
    <m/>
    <m/>
    <m/>
    <m/>
    <s v="Aiello, Patrick; Amritraj, Ashok"/>
    <s v="Bartkowiak, Andrzej"/>
    <s v="Marks, Justin"/>
    <s v="Chincharoen, Sarawut"/>
    <s v="Howie, Niven"/>
    <s v="Non-IMDb, Extra"/>
    <s v="extra"/>
    <s v="Cigarette"/>
    <s v="20-30"/>
    <s v="Male"/>
    <s v="Asian"/>
    <m/>
    <s v="Bad guy"/>
    <s v="Non-IMDb, Extra"/>
    <s v="extra"/>
    <s v="Cigarette"/>
    <s v="20-30"/>
    <s v="Male"/>
    <s v="Asian"/>
    <m/>
    <s v="Bad guy"/>
    <m/>
    <m/>
    <m/>
    <m/>
    <m/>
    <m/>
    <m/>
    <m/>
    <m/>
    <m/>
    <m/>
    <m/>
    <m/>
    <m/>
    <m/>
    <m/>
    <m/>
    <m/>
    <m/>
    <m/>
    <m/>
    <m/>
    <m/>
    <m/>
    <m/>
    <m/>
    <m/>
    <m/>
    <m/>
    <m/>
    <m/>
    <m/>
    <m/>
    <m/>
    <m/>
    <m/>
    <m/>
    <m/>
    <m/>
    <m/>
    <m/>
    <m/>
    <m/>
    <m/>
    <m/>
    <m/>
    <m/>
    <m/>
    <m/>
    <m/>
    <m/>
    <m/>
    <m/>
    <m/>
    <m/>
    <m/>
    <m/>
    <m/>
    <m/>
    <m/>
    <m/>
    <m/>
    <m/>
    <m/>
    <m/>
    <m/>
    <m/>
    <m/>
    <m/>
    <m/>
    <m/>
    <m/>
    <m/>
    <m/>
    <m/>
    <m/>
    <m/>
    <m/>
    <m/>
    <m/>
    <m/>
    <m/>
    <m/>
    <m/>
    <m/>
    <m/>
    <m/>
    <n v="4"/>
    <n v="0"/>
    <n v="0"/>
    <n v="0"/>
    <n v="4"/>
    <s v="1 — 9"/>
    <n v="1165635"/>
    <n v="4662540"/>
    <s v="Outdoors"/>
    <m/>
    <m/>
    <m/>
    <m/>
    <m/>
    <m/>
    <s v="alley"/>
    <s v="Non-smoking adult"/>
    <m/>
    <m/>
    <s v="Outside of US"/>
    <m/>
    <m/>
    <m/>
    <m/>
    <m/>
    <m/>
    <m/>
    <m/>
    <m/>
    <m/>
    <m/>
    <n v="0"/>
    <n v="0"/>
    <n v="2"/>
    <m/>
    <m/>
    <m/>
    <m/>
    <m/>
    <m/>
    <m/>
    <m/>
    <m/>
    <m/>
    <m/>
    <m/>
    <m/>
    <m/>
    <m/>
    <m/>
    <m/>
    <m/>
    <m/>
    <m/>
    <m/>
    <m/>
    <m/>
    <s v="cigarette"/>
    <m/>
    <m/>
    <m/>
    <s v="cigarette"/>
    <m/>
    <m/>
    <m/>
    <m/>
    <s v="Neutral"/>
    <n v="2"/>
    <n v="2"/>
    <n v="2"/>
    <n v="1"/>
    <m/>
    <m/>
    <n v="0"/>
    <n v="1"/>
    <n v="2"/>
    <n v="1"/>
    <n v="1"/>
    <m/>
    <m/>
  </r>
  <r>
    <n v="49589"/>
    <s v="Watchmen"/>
    <d v="2009-03-06T00:00:00"/>
    <x v="7"/>
    <s v="T10"/>
    <n v="163"/>
    <s v="Legendary"/>
    <x v="4"/>
    <m/>
    <x v="1"/>
    <n v="130000000"/>
    <n v="0"/>
    <m/>
    <n v="107503316"/>
    <s v="final"/>
    <n v="7.5"/>
    <n v="0"/>
    <n v="1"/>
    <n v="0"/>
    <n v="0"/>
    <s v="CAN"/>
    <m/>
    <s v="BC"/>
    <m/>
    <m/>
    <m/>
    <s v="Gordon, Lawrence; Levin, Lloyd"/>
    <s v="Snyder, Zack"/>
    <s v="Hayter, David; Tse, Alex"/>
    <s v="Chow, James H."/>
    <s v="Hoy, William"/>
    <s v="Morgan, Jeffrey Dean"/>
    <s v="star"/>
    <s v="Cigar"/>
    <s v="30+"/>
    <s v="Male"/>
    <s v="Caucasian"/>
    <m/>
    <s v="Good guy"/>
    <s v="Frewer, Matt"/>
    <s v="credited non-star"/>
    <s v="Cigarette"/>
    <s v="30+"/>
    <s v="Male"/>
    <s v="Caucasian"/>
    <m/>
    <s v="Bad guy"/>
    <s v="Non-IMDb, Extra"/>
    <s v="extra"/>
    <s v="Pipe"/>
    <s v="30+"/>
    <s v="Male"/>
    <s v="African American"/>
    <m/>
    <m/>
    <s v="Non-IMDb, Extra"/>
    <s v="extra"/>
    <s v="Cigar"/>
    <s v="30+"/>
    <s v="Male"/>
    <s v="Hispanic"/>
    <m/>
    <s v="Bad guy"/>
    <s v="Non-IMDb, Extra"/>
    <s v="extra"/>
    <s v="Cigarette"/>
    <s v="30+"/>
    <s v="Female"/>
    <s v="Caucasian"/>
    <m/>
    <m/>
    <s v="Non-IMDb, Extra"/>
    <s v="extra"/>
    <s v="Cigarette"/>
    <s v="30+"/>
    <s v="Male"/>
    <s v="Caucasian"/>
    <m/>
    <m/>
    <m/>
    <m/>
    <m/>
    <m/>
    <m/>
    <m/>
    <m/>
    <m/>
    <m/>
    <m/>
    <m/>
    <m/>
    <m/>
    <m/>
    <m/>
    <m/>
    <m/>
    <m/>
    <m/>
    <m/>
    <m/>
    <m/>
    <m/>
    <m/>
    <m/>
    <m/>
    <m/>
    <m/>
    <m/>
    <m/>
    <m/>
    <m/>
    <m/>
    <m/>
    <m/>
    <m/>
    <m/>
    <m/>
    <m/>
    <m/>
    <m/>
    <m/>
    <m/>
    <m/>
    <m/>
    <m/>
    <m/>
    <m/>
    <m/>
    <m/>
    <m/>
    <m/>
    <m/>
    <m/>
    <m/>
    <n v="14"/>
    <n v="68"/>
    <n v="2"/>
    <n v="0"/>
    <n v="84"/>
    <s v="50+"/>
    <n v="14333775"/>
    <n v="1204037100"/>
    <s v="Home"/>
    <s v="Workplace"/>
    <s v="Bar/nightclub"/>
    <s v="Outdoors"/>
    <m/>
    <m/>
    <m/>
    <s v="street, field, square"/>
    <s v="Non-smoking adult"/>
    <s v="Pregnant/ill person"/>
    <m/>
    <s v="Elsewhere in US"/>
    <m/>
    <m/>
    <s v="Outside of US"/>
    <m/>
    <s v="Outside of US"/>
    <m/>
    <m/>
    <m/>
    <m/>
    <m/>
    <m/>
    <n v="1"/>
    <n v="1"/>
    <n v="4"/>
    <m/>
    <m/>
    <m/>
    <m/>
    <m/>
    <m/>
    <m/>
    <m/>
    <m/>
    <m/>
    <m/>
    <m/>
    <m/>
    <m/>
    <m/>
    <m/>
    <m/>
    <m/>
    <m/>
    <s v="cigar"/>
    <s v="cigar"/>
    <m/>
    <m/>
    <s v="cigar"/>
    <s v="cigarette"/>
    <s v="cigar"/>
    <m/>
    <s v="cigar"/>
    <m/>
    <s v="pipe"/>
    <m/>
    <m/>
    <s v="Pro"/>
    <n v="6"/>
    <n v="6"/>
    <n v="6"/>
    <n v="3"/>
    <s v="Tobacco use around pregnant/ill person"/>
    <s v="use near child/pregnant/ill person"/>
    <n v="0"/>
    <n v="3"/>
    <n v="6"/>
    <n v="1"/>
    <n v="1"/>
    <m/>
    <m/>
  </r>
  <r>
    <n v="49590"/>
    <s v="Race to Witch Mountain"/>
    <d v="2009-03-13T00:00:00"/>
    <x v="7"/>
    <s v="T10"/>
    <n v="98"/>
    <s v="Disney"/>
    <x v="1"/>
    <m/>
    <x v="2"/>
    <n v="65000000"/>
    <n v="0"/>
    <m/>
    <n v="67128202"/>
    <s v="final"/>
    <n v="7.5"/>
    <n v="0"/>
    <n v="0"/>
    <n v="0"/>
    <n v="0"/>
    <s v="US"/>
    <s v="CA"/>
    <m/>
    <m/>
    <m/>
    <m/>
    <s v="Gunn, Andrew"/>
    <s v="Fickman, Andy"/>
    <s v="Lopez, Matt; Bomback, Mark"/>
    <s v="Buckwald, Scott"/>
    <s v="Rennie, David"/>
    <m/>
    <m/>
    <m/>
    <m/>
    <m/>
    <m/>
    <m/>
    <m/>
    <m/>
    <m/>
    <m/>
    <m/>
    <m/>
    <m/>
    <m/>
    <m/>
    <m/>
    <m/>
    <m/>
    <m/>
    <m/>
    <m/>
    <m/>
    <m/>
    <m/>
    <m/>
    <m/>
    <m/>
    <m/>
    <m/>
    <m/>
    <m/>
    <m/>
    <m/>
    <m/>
    <m/>
    <m/>
    <m/>
    <m/>
    <m/>
    <m/>
    <m/>
    <m/>
    <m/>
    <m/>
    <m/>
    <m/>
    <m/>
    <m/>
    <m/>
    <m/>
    <m/>
    <m/>
    <m/>
    <m/>
    <m/>
    <m/>
    <m/>
    <m/>
    <m/>
    <m/>
    <m/>
    <m/>
    <m/>
    <m/>
    <m/>
    <m/>
    <m/>
    <m/>
    <m/>
    <m/>
    <m/>
    <m/>
    <m/>
    <m/>
    <m/>
    <m/>
    <m/>
    <m/>
    <m/>
    <m/>
    <m/>
    <m/>
    <m/>
    <m/>
    <m/>
    <m/>
    <m/>
    <m/>
    <m/>
    <m/>
    <m/>
    <m/>
    <m/>
    <m/>
    <m/>
    <m/>
    <m/>
    <m/>
    <m/>
    <m/>
    <m/>
    <m/>
    <n v="0"/>
    <n v="0"/>
    <n v="0"/>
    <n v="0"/>
    <n v="0"/>
    <n v="0"/>
    <n v="8950427"/>
    <n v="0"/>
    <m/>
    <m/>
    <m/>
    <m/>
    <m/>
    <m/>
    <m/>
    <m/>
    <m/>
    <m/>
    <m/>
    <m/>
    <m/>
    <m/>
    <m/>
    <m/>
    <m/>
    <m/>
    <m/>
    <m/>
    <m/>
    <m/>
    <m/>
    <n v="0"/>
    <n v="0"/>
    <n v="0"/>
    <m/>
    <m/>
    <m/>
    <m/>
    <m/>
    <m/>
    <m/>
    <m/>
    <m/>
    <m/>
    <m/>
    <m/>
    <m/>
    <m/>
    <m/>
    <m/>
    <m/>
    <m/>
    <m/>
    <m/>
    <m/>
    <m/>
    <m/>
    <m/>
    <m/>
    <m/>
    <m/>
    <m/>
    <m/>
    <m/>
    <m/>
    <m/>
    <m/>
    <n v="0"/>
    <n v="0"/>
    <n v="0"/>
    <n v="0"/>
    <m/>
    <m/>
    <n v="0"/>
    <n v="0"/>
    <n v="1"/>
    <n v="1"/>
    <n v="1"/>
    <m/>
    <m/>
  </r>
  <r>
    <n v="49591"/>
    <s v="Last House on the Left, The"/>
    <d v="2009-03-13T00:00:00"/>
    <x v="7"/>
    <s v="T10"/>
    <n v="100"/>
    <s v="Rogue"/>
    <x v="0"/>
    <s v="Relativity"/>
    <x v="1"/>
    <n v="0"/>
    <n v="0"/>
    <m/>
    <n v="32721635"/>
    <s v="final"/>
    <n v="7.5"/>
    <n v="0"/>
    <n v="1"/>
    <n v="0"/>
    <n v="0"/>
    <s v="South Africa"/>
    <m/>
    <m/>
    <m/>
    <m/>
    <m/>
    <s v="Craven, Wes; Cunningham, Sean S.; Maddalena, Marianne"/>
    <s v="Iliadis, Dennis"/>
    <s v="Alleca, Adam; Ellsworth, Carl"/>
    <m/>
    <s v="McNulty, Peter"/>
    <m/>
    <m/>
    <m/>
    <m/>
    <m/>
    <m/>
    <m/>
    <m/>
    <m/>
    <m/>
    <m/>
    <m/>
    <m/>
    <m/>
    <m/>
    <m/>
    <m/>
    <m/>
    <m/>
    <m/>
    <m/>
    <m/>
    <m/>
    <m/>
    <m/>
    <m/>
    <m/>
    <m/>
    <m/>
    <m/>
    <m/>
    <m/>
    <m/>
    <m/>
    <m/>
    <m/>
    <m/>
    <m/>
    <m/>
    <m/>
    <m/>
    <m/>
    <m/>
    <m/>
    <m/>
    <m/>
    <m/>
    <m/>
    <m/>
    <m/>
    <m/>
    <m/>
    <m/>
    <m/>
    <m/>
    <m/>
    <m/>
    <m/>
    <m/>
    <m/>
    <m/>
    <m/>
    <m/>
    <m/>
    <m/>
    <m/>
    <m/>
    <m/>
    <m/>
    <m/>
    <m/>
    <m/>
    <m/>
    <m/>
    <m/>
    <m/>
    <m/>
    <m/>
    <m/>
    <m/>
    <m/>
    <m/>
    <m/>
    <m/>
    <m/>
    <m/>
    <m/>
    <m/>
    <m/>
    <m/>
    <m/>
    <m/>
    <m/>
    <m/>
    <m/>
    <m/>
    <m/>
    <m/>
    <m/>
    <m/>
    <m/>
    <m/>
    <m/>
    <n v="1"/>
    <n v="0"/>
    <n v="0"/>
    <n v="0"/>
    <n v="1"/>
    <s v="1 — 9"/>
    <n v="4362885"/>
    <n v="4362885"/>
    <m/>
    <m/>
    <m/>
    <m/>
    <m/>
    <m/>
    <m/>
    <m/>
    <m/>
    <m/>
    <m/>
    <m/>
    <m/>
    <m/>
    <m/>
    <m/>
    <m/>
    <m/>
    <m/>
    <m/>
    <m/>
    <m/>
    <m/>
    <n v="0"/>
    <n v="0"/>
    <n v="0"/>
    <m/>
    <m/>
    <m/>
    <m/>
    <m/>
    <m/>
    <m/>
    <m/>
    <m/>
    <m/>
    <m/>
    <m/>
    <m/>
    <m/>
    <m/>
    <m/>
    <m/>
    <m/>
    <m/>
    <m/>
    <m/>
    <m/>
    <m/>
    <m/>
    <m/>
    <m/>
    <m/>
    <m/>
    <m/>
    <m/>
    <m/>
    <m/>
    <s v="Neutral"/>
    <n v="2"/>
    <n v="0"/>
    <n v="0"/>
    <n v="0"/>
    <m/>
    <m/>
    <n v="0"/>
    <n v="0.28000000000000003"/>
    <n v="1"/>
    <n v="1"/>
    <n v="1"/>
    <m/>
    <s v="The cigarette use was discussed. No smoking or tobacco products are seen."/>
  </r>
  <r>
    <n v="49592"/>
    <s v="Miss March"/>
    <d v="2009-03-13T00:00:00"/>
    <x v="7"/>
    <s v="T10"/>
    <n v="90"/>
    <s v="Fox Atomic"/>
    <x v="5"/>
    <m/>
    <x v="1"/>
    <n v="15000000"/>
    <n v="0"/>
    <m/>
    <n v="4542775"/>
    <s v="final"/>
    <n v="7.5"/>
    <n v="0"/>
    <n v="1"/>
    <n v="0"/>
    <n v="0"/>
    <s v="US"/>
    <s v="LA"/>
    <m/>
    <m/>
    <m/>
    <m/>
    <s v="Cirrincione, Vince; Haggerty, Tobie; Jacobson, Tom"/>
    <s v="Cregger, Zach"/>
    <s v="Moore, Trevor; Cregger, Zach"/>
    <s v="Lewis, Ben"/>
    <s v="Mirkovich, Tim"/>
    <s v="Moore, Trevor"/>
    <s v="star"/>
    <s v="Pipe"/>
    <s v="20-30"/>
    <s v="Male"/>
    <s v="Caucasian"/>
    <m/>
    <m/>
    <s v="Alessi, Raquel"/>
    <s v="credited non-star"/>
    <s v="Cigarette"/>
    <s v="20-30"/>
    <s v="Female"/>
    <s v="Caucasian"/>
    <m/>
    <m/>
    <s v="Hefner, Hugh"/>
    <s v="credited non-star"/>
    <s v="Pipe"/>
    <s v="30+"/>
    <s v="Male"/>
    <s v="Caucasian"/>
    <m/>
    <m/>
    <s v="Non-IMDb, Extra"/>
    <s v="extra"/>
    <s v="Cigar"/>
    <s v="20-30"/>
    <s v="Female"/>
    <s v="African American"/>
    <m/>
    <m/>
    <m/>
    <m/>
    <m/>
    <m/>
    <m/>
    <m/>
    <m/>
    <m/>
    <m/>
    <m/>
    <m/>
    <m/>
    <m/>
    <m/>
    <m/>
    <m/>
    <m/>
    <m/>
    <m/>
    <m/>
    <m/>
    <m/>
    <m/>
    <m/>
    <m/>
    <m/>
    <m/>
    <m/>
    <m/>
    <m/>
    <m/>
    <m/>
    <m/>
    <m/>
    <m/>
    <m/>
    <m/>
    <m/>
    <m/>
    <m/>
    <m/>
    <m/>
    <m/>
    <m/>
    <m/>
    <m/>
    <m/>
    <m/>
    <m/>
    <m/>
    <m/>
    <m/>
    <m/>
    <m/>
    <m/>
    <m/>
    <m/>
    <m/>
    <m/>
    <m/>
    <m/>
    <m/>
    <m/>
    <m/>
    <m/>
    <m/>
    <m/>
    <m/>
    <m/>
    <m/>
    <m/>
    <n v="4"/>
    <n v="6"/>
    <n v="28"/>
    <n v="0"/>
    <n v="38"/>
    <s v="30 — 49"/>
    <n v="605703"/>
    <n v="23016714"/>
    <s v="Home"/>
    <s v="Restaurant"/>
    <s v="Vehicle"/>
    <s v="Hotel/motel"/>
    <m/>
    <m/>
    <m/>
    <m/>
    <m/>
    <m/>
    <m/>
    <s v="Elsewhere in US"/>
    <m/>
    <m/>
    <m/>
    <m/>
    <m/>
    <m/>
    <m/>
    <m/>
    <m/>
    <m/>
    <m/>
    <n v="1"/>
    <n v="2"/>
    <n v="1"/>
    <s v="Comment by actor/actress"/>
    <s v="Because she smoked cigarettes the baby came out retarded"/>
    <m/>
    <s v="Health of Non-Smoker"/>
    <m/>
    <m/>
    <m/>
    <m/>
    <m/>
    <m/>
    <m/>
    <m/>
    <m/>
    <m/>
    <m/>
    <m/>
    <m/>
    <s v="cigarette"/>
    <s v="cigar"/>
    <m/>
    <s v="pipe"/>
    <m/>
    <m/>
    <m/>
    <m/>
    <m/>
    <m/>
    <m/>
    <m/>
    <m/>
    <m/>
    <m/>
    <s v="Pro"/>
    <n v="6"/>
    <n v="6"/>
    <n v="6"/>
    <n v="3"/>
    <m/>
    <m/>
    <n v="0"/>
    <n v="3"/>
    <n v="4"/>
    <n v="1"/>
    <n v="1"/>
    <m/>
    <m/>
  </r>
  <r>
    <n v="49593"/>
    <s v="Duplicity"/>
    <d v="2009-03-20T00:00:00"/>
    <x v="7"/>
    <s v="T10"/>
    <n v="125"/>
    <s v="Relativity"/>
    <x v="2"/>
    <m/>
    <x v="0"/>
    <n v="60000000"/>
    <n v="0"/>
    <m/>
    <n v="40559930"/>
    <s v="final"/>
    <n v="7.5"/>
    <n v="0"/>
    <n v="1"/>
    <n v="0"/>
    <n v="0"/>
    <s v="US"/>
    <s v="NY"/>
    <m/>
    <m/>
    <m/>
    <m/>
    <s v="Bickford, Laura; Fox, Jennifer; Orent, Kerry"/>
    <s v="Gilroy, Tom"/>
    <s v="Gilroy, Tom"/>
    <s v="Moran, Kris"/>
    <s v="Gilroy, John"/>
    <s v="Non-IMDb, Extra"/>
    <s v="extra"/>
    <s v="Cigarette"/>
    <s v="30+"/>
    <s v="Male"/>
    <s v="Caucasian"/>
    <m/>
    <m/>
    <m/>
    <m/>
    <m/>
    <m/>
    <m/>
    <m/>
    <m/>
    <m/>
    <m/>
    <m/>
    <m/>
    <m/>
    <m/>
    <m/>
    <m/>
    <m/>
    <m/>
    <m/>
    <m/>
    <m/>
    <m/>
    <m/>
    <m/>
    <m/>
    <m/>
    <m/>
    <m/>
    <m/>
    <m/>
    <m/>
    <m/>
    <m/>
    <m/>
    <m/>
    <m/>
    <m/>
    <m/>
    <m/>
    <m/>
    <m/>
    <m/>
    <m/>
    <m/>
    <m/>
    <m/>
    <m/>
    <m/>
    <m/>
    <m/>
    <m/>
    <m/>
    <m/>
    <m/>
    <m/>
    <m/>
    <m/>
    <m/>
    <m/>
    <m/>
    <m/>
    <m/>
    <m/>
    <m/>
    <m/>
    <m/>
    <m/>
    <m/>
    <m/>
    <m/>
    <m/>
    <m/>
    <m/>
    <m/>
    <m/>
    <m/>
    <m/>
    <m/>
    <m/>
    <m/>
    <m/>
    <m/>
    <m/>
    <m/>
    <m/>
    <m/>
    <m/>
    <m/>
    <m/>
    <m/>
    <m/>
    <m/>
    <m/>
    <m/>
    <m/>
    <m/>
    <n v="1"/>
    <n v="0"/>
    <n v="0"/>
    <n v="0"/>
    <n v="1"/>
    <s v="1 — 9"/>
    <n v="5407991"/>
    <n v="5407991"/>
    <s v="Outdoors"/>
    <m/>
    <m/>
    <m/>
    <m/>
    <m/>
    <m/>
    <s v="outside hotel"/>
    <m/>
    <m/>
    <m/>
    <s v="Elsewhere in US"/>
    <m/>
    <m/>
    <s v="Outside of US"/>
    <m/>
    <s v="Outside of US"/>
    <m/>
    <m/>
    <m/>
    <m/>
    <m/>
    <m/>
    <n v="0"/>
    <n v="0"/>
    <n v="1"/>
    <m/>
    <m/>
    <m/>
    <m/>
    <m/>
    <m/>
    <m/>
    <m/>
    <m/>
    <m/>
    <m/>
    <m/>
    <m/>
    <m/>
    <m/>
    <m/>
    <m/>
    <m/>
    <m/>
    <m/>
    <m/>
    <m/>
    <m/>
    <m/>
    <m/>
    <m/>
    <m/>
    <m/>
    <m/>
    <s v="cigarette"/>
    <m/>
    <m/>
    <s v="Neutral"/>
    <n v="2"/>
    <n v="2"/>
    <n v="2"/>
    <n v="1"/>
    <m/>
    <m/>
    <n v="0"/>
    <n v="1"/>
    <n v="2"/>
    <n v="1"/>
    <n v="1"/>
    <m/>
    <m/>
  </r>
  <r>
    <n v="49594"/>
    <s v="Knowing"/>
    <d v="2009-03-20T00:00:00"/>
    <x v="7"/>
    <s v="T10"/>
    <n v="122"/>
    <s v="Summit"/>
    <x v="0"/>
    <s v="Lionsgate"/>
    <x v="0"/>
    <n v="50000000"/>
    <n v="0"/>
    <m/>
    <n v="79948113"/>
    <s v="final"/>
    <n v="7.5"/>
    <n v="0"/>
    <n v="0"/>
    <n v="0"/>
    <n v="0"/>
    <s v="Australia"/>
    <m/>
    <m/>
    <m/>
    <m/>
    <m/>
    <s v="Black, Todd; Blumenthal, Jason; Proyas, Alex"/>
    <s v="Proyas, Alex"/>
    <s v="Pearson, Ryne Douglas; Snowden, Juliet; White, Stiles; Hazeldine, Stuart"/>
    <m/>
    <s v="Learoyd, Richard"/>
    <m/>
    <m/>
    <m/>
    <m/>
    <m/>
    <m/>
    <m/>
    <m/>
    <m/>
    <m/>
    <m/>
    <m/>
    <m/>
    <m/>
    <m/>
    <m/>
    <m/>
    <m/>
    <m/>
    <m/>
    <m/>
    <m/>
    <m/>
    <m/>
    <m/>
    <m/>
    <m/>
    <m/>
    <m/>
    <m/>
    <m/>
    <m/>
    <m/>
    <m/>
    <m/>
    <m/>
    <m/>
    <m/>
    <m/>
    <m/>
    <m/>
    <m/>
    <m/>
    <m/>
    <m/>
    <m/>
    <m/>
    <m/>
    <m/>
    <m/>
    <m/>
    <m/>
    <m/>
    <m/>
    <m/>
    <m/>
    <m/>
    <m/>
    <m/>
    <m/>
    <m/>
    <m/>
    <m/>
    <m/>
    <m/>
    <m/>
    <m/>
    <m/>
    <m/>
    <m/>
    <m/>
    <m/>
    <m/>
    <m/>
    <m/>
    <m/>
    <m/>
    <m/>
    <m/>
    <m/>
    <m/>
    <m/>
    <m/>
    <m/>
    <m/>
    <m/>
    <m/>
    <m/>
    <m/>
    <m/>
    <m/>
    <m/>
    <m/>
    <m/>
    <m/>
    <m/>
    <m/>
    <m/>
    <m/>
    <m/>
    <m/>
    <m/>
    <m/>
    <n v="0"/>
    <n v="0"/>
    <n v="0"/>
    <n v="0"/>
    <n v="0"/>
    <n v="0"/>
    <n v="10659748"/>
    <n v="0"/>
    <m/>
    <m/>
    <m/>
    <m/>
    <m/>
    <m/>
    <m/>
    <m/>
    <m/>
    <m/>
    <m/>
    <m/>
    <m/>
    <m/>
    <m/>
    <m/>
    <m/>
    <m/>
    <m/>
    <m/>
    <m/>
    <m/>
    <m/>
    <n v="0"/>
    <n v="0"/>
    <n v="0"/>
    <m/>
    <m/>
    <m/>
    <m/>
    <m/>
    <m/>
    <m/>
    <m/>
    <m/>
    <m/>
    <m/>
    <m/>
    <m/>
    <m/>
    <m/>
    <m/>
    <m/>
    <m/>
    <m/>
    <m/>
    <m/>
    <m/>
    <m/>
    <m/>
    <m/>
    <m/>
    <m/>
    <m/>
    <m/>
    <m/>
    <m/>
    <m/>
    <m/>
    <n v="0"/>
    <n v="0"/>
    <n v="0"/>
    <n v="0"/>
    <m/>
    <m/>
    <n v="0"/>
    <n v="0"/>
    <n v="1"/>
    <n v="1"/>
    <n v="1"/>
    <m/>
    <m/>
  </r>
  <r>
    <n v="49595"/>
    <s v="I Love You, Man"/>
    <d v="2009-03-20T00:00:00"/>
    <x v="7"/>
    <s v="T10"/>
    <n v="104"/>
    <s v="DreamWorks"/>
    <x v="0"/>
    <s v="DreamWorks"/>
    <x v="1"/>
    <n v="40000000"/>
    <n v="0"/>
    <m/>
    <n v="71347010"/>
    <s v="final"/>
    <n v="7.5"/>
    <n v="0"/>
    <n v="1"/>
    <n v="0"/>
    <n v="0"/>
    <s v="US"/>
    <s v="CA"/>
    <m/>
    <m/>
    <m/>
    <m/>
    <s v="De Line, Donald; Hamburg, John"/>
    <s v="Hamburg, John"/>
    <s v="Hamburg, John; Levin, Larry"/>
    <s v="Boxer, Daniel"/>
    <s v="Kerr, William"/>
    <s v="Lennon, Thomas"/>
    <s v="credited non-star"/>
    <s v="Cigarette"/>
    <s v="30+"/>
    <s v="Male"/>
    <s v="Caucasian"/>
    <m/>
    <m/>
    <s v="Favreau, Jon"/>
    <s v="credited non-star"/>
    <s v="Cigar"/>
    <s v="30+"/>
    <s v="Male"/>
    <s v="Caucasian"/>
    <m/>
    <m/>
    <s v="Non-IMDb, Extra"/>
    <s v="extra"/>
    <s v="Cigarette"/>
    <m/>
    <s v="Unidentified"/>
    <s v="Other"/>
    <s v="Unidentified"/>
    <m/>
    <m/>
    <m/>
    <m/>
    <m/>
    <m/>
    <m/>
    <m/>
    <m/>
    <m/>
    <m/>
    <m/>
    <m/>
    <m/>
    <m/>
    <m/>
    <m/>
    <m/>
    <m/>
    <m/>
    <m/>
    <m/>
    <m/>
    <m/>
    <m/>
    <m/>
    <m/>
    <m/>
    <m/>
    <m/>
    <m/>
    <m/>
    <m/>
    <m/>
    <m/>
    <m/>
    <m/>
    <m/>
    <m/>
    <m/>
    <m/>
    <m/>
    <m/>
    <m/>
    <m/>
    <m/>
    <m/>
    <m/>
    <m/>
    <m/>
    <m/>
    <m/>
    <m/>
    <m/>
    <m/>
    <m/>
    <m/>
    <m/>
    <m/>
    <m/>
    <m/>
    <m/>
    <m/>
    <m/>
    <m/>
    <m/>
    <m/>
    <m/>
    <m/>
    <m/>
    <m/>
    <m/>
    <m/>
    <m/>
    <m/>
    <m/>
    <m/>
    <m/>
    <m/>
    <m/>
    <n v="4"/>
    <n v="12"/>
    <n v="0"/>
    <n v="0"/>
    <n v="16"/>
    <s v="10 — 29"/>
    <n v="9512935"/>
    <n v="152206960"/>
    <s v="Home"/>
    <s v="Outdoors"/>
    <m/>
    <m/>
    <m/>
    <m/>
    <s v="photo of non-human smoking (fish or toad)"/>
    <s v="alley"/>
    <s v="Non-smoking adult"/>
    <m/>
    <m/>
    <s v="California"/>
    <m/>
    <m/>
    <m/>
    <m/>
    <m/>
    <m/>
    <m/>
    <m/>
    <m/>
    <m/>
    <m/>
    <n v="0"/>
    <n v="2"/>
    <n v="1"/>
    <s v="Comment by actor/actress"/>
    <s v="Your mouth tastes like an ashtray-have you been kissing someone?...Wow, it's smoky in here."/>
    <m/>
    <m/>
    <m/>
    <m/>
    <m/>
    <m/>
    <m/>
    <m/>
    <m/>
    <m/>
    <m/>
    <m/>
    <m/>
    <m/>
    <m/>
    <m/>
    <s v="cigar"/>
    <s v="cigar"/>
    <m/>
    <m/>
    <m/>
    <m/>
    <m/>
    <s v="cigar"/>
    <s v="cigarette"/>
    <m/>
    <m/>
    <s v="cigarette"/>
    <m/>
    <m/>
    <s v="Pro"/>
    <n v="4"/>
    <n v="6"/>
    <n v="4"/>
    <n v="3"/>
    <m/>
    <m/>
    <n v="0"/>
    <n v="2.42"/>
    <n v="3"/>
    <n v="1"/>
    <n v="1"/>
    <m/>
    <m/>
  </r>
  <r>
    <n v="49596"/>
    <s v="Monsters vs. Aliens"/>
    <d v="2009-03-27T00:00:00"/>
    <x v="7"/>
    <s v="T10"/>
    <n v="94"/>
    <s v="DreamWorks Anim"/>
    <x v="3"/>
    <m/>
    <x v="2"/>
    <n v="175000000"/>
    <n v="0"/>
    <m/>
    <n v="198332128"/>
    <s v="final"/>
    <n v="7.5"/>
    <n v="0"/>
    <n v="0"/>
    <n v="0"/>
    <n v="0"/>
    <s v="US"/>
    <s v="CA"/>
    <m/>
    <m/>
    <m/>
    <m/>
    <m/>
    <s v="Letterman, Rob"/>
    <s v="Forbes, Maya; Wolodarsky, Wallace; Letterman, Rob; Aibel, Jonathan"/>
    <m/>
    <s v="Arrastia, Joyce"/>
    <m/>
    <m/>
    <m/>
    <m/>
    <m/>
    <m/>
    <m/>
    <m/>
    <m/>
    <m/>
    <m/>
    <m/>
    <m/>
    <m/>
    <m/>
    <m/>
    <m/>
    <m/>
    <m/>
    <m/>
    <m/>
    <m/>
    <m/>
    <m/>
    <m/>
    <m/>
    <m/>
    <m/>
    <m/>
    <m/>
    <m/>
    <m/>
    <m/>
    <m/>
    <m/>
    <m/>
    <m/>
    <m/>
    <m/>
    <m/>
    <m/>
    <m/>
    <m/>
    <m/>
    <m/>
    <m/>
    <m/>
    <m/>
    <m/>
    <m/>
    <m/>
    <m/>
    <m/>
    <m/>
    <m/>
    <m/>
    <m/>
    <m/>
    <m/>
    <m/>
    <m/>
    <m/>
    <m/>
    <m/>
    <m/>
    <m/>
    <m/>
    <m/>
    <m/>
    <m/>
    <m/>
    <m/>
    <m/>
    <m/>
    <m/>
    <m/>
    <m/>
    <m/>
    <m/>
    <m/>
    <m/>
    <m/>
    <m/>
    <m/>
    <m/>
    <m/>
    <m/>
    <m/>
    <m/>
    <m/>
    <m/>
    <m/>
    <m/>
    <m/>
    <m/>
    <m/>
    <m/>
    <m/>
    <m/>
    <m/>
    <m/>
    <m/>
    <m/>
    <n v="0"/>
    <n v="0"/>
    <n v="0"/>
    <n v="0"/>
    <n v="0"/>
    <n v="0"/>
    <n v="26444284"/>
    <n v="0"/>
    <m/>
    <m/>
    <m/>
    <m/>
    <m/>
    <m/>
    <m/>
    <m/>
    <m/>
    <m/>
    <m/>
    <m/>
    <m/>
    <m/>
    <m/>
    <m/>
    <m/>
    <m/>
    <m/>
    <m/>
    <m/>
    <m/>
    <m/>
    <n v="0"/>
    <n v="0"/>
    <n v="0"/>
    <m/>
    <m/>
    <m/>
    <m/>
    <m/>
    <m/>
    <m/>
    <m/>
    <m/>
    <m/>
    <m/>
    <m/>
    <m/>
    <m/>
    <m/>
    <m/>
    <m/>
    <m/>
    <m/>
    <m/>
    <m/>
    <m/>
    <m/>
    <m/>
    <m/>
    <m/>
    <m/>
    <m/>
    <m/>
    <m/>
    <m/>
    <m/>
    <m/>
    <n v="0"/>
    <n v="0"/>
    <n v="0"/>
    <n v="0"/>
    <m/>
    <m/>
    <n v="0"/>
    <n v="0"/>
    <n v="1"/>
    <n v="1"/>
    <n v="1"/>
    <m/>
    <m/>
  </r>
  <r>
    <n v="49597"/>
    <s v="Haunting in Connecticut, The"/>
    <d v="2009-03-27T00:00:00"/>
    <x v="7"/>
    <s v="T10"/>
    <n v="92"/>
    <s v="Gold Circle"/>
    <x v="0"/>
    <s v="Lionsgate"/>
    <x v="0"/>
    <n v="10000000"/>
    <n v="0"/>
    <m/>
    <n v="55325526"/>
    <s v="final"/>
    <n v="7.5"/>
    <n v="0"/>
    <n v="0"/>
    <n v="0"/>
    <n v="0"/>
    <s v="CAN"/>
    <m/>
    <s v="MB"/>
    <m/>
    <m/>
    <m/>
    <s v="Brooks, Paul; Farrands, Daniel; Rhoads, Wendy"/>
    <s v="Cornwell, Peter"/>
    <s v="Simon, Adam; Metcalfe, Tim"/>
    <s v="Gibbs, Jason"/>
    <s v="Elkins, Tom"/>
    <m/>
    <m/>
    <m/>
    <m/>
    <m/>
    <m/>
    <m/>
    <m/>
    <m/>
    <m/>
    <m/>
    <m/>
    <m/>
    <m/>
    <m/>
    <m/>
    <m/>
    <m/>
    <m/>
    <m/>
    <m/>
    <m/>
    <m/>
    <m/>
    <m/>
    <m/>
    <m/>
    <m/>
    <m/>
    <m/>
    <m/>
    <m/>
    <m/>
    <m/>
    <m/>
    <m/>
    <m/>
    <m/>
    <m/>
    <m/>
    <m/>
    <m/>
    <m/>
    <m/>
    <m/>
    <m/>
    <m/>
    <m/>
    <m/>
    <m/>
    <m/>
    <m/>
    <m/>
    <m/>
    <m/>
    <m/>
    <m/>
    <m/>
    <m/>
    <m/>
    <m/>
    <m/>
    <m/>
    <m/>
    <m/>
    <m/>
    <m/>
    <m/>
    <m/>
    <m/>
    <m/>
    <m/>
    <m/>
    <m/>
    <m/>
    <m/>
    <m/>
    <m/>
    <m/>
    <m/>
    <m/>
    <m/>
    <m/>
    <m/>
    <m/>
    <m/>
    <m/>
    <m/>
    <m/>
    <m/>
    <m/>
    <m/>
    <m/>
    <m/>
    <m/>
    <m/>
    <m/>
    <m/>
    <m/>
    <m/>
    <m/>
    <m/>
    <m/>
    <n v="0"/>
    <n v="0"/>
    <n v="0"/>
    <n v="0"/>
    <n v="0"/>
    <n v="0"/>
    <n v="7376737"/>
    <n v="0"/>
    <m/>
    <m/>
    <m/>
    <m/>
    <m/>
    <m/>
    <m/>
    <m/>
    <m/>
    <m/>
    <m/>
    <m/>
    <m/>
    <m/>
    <m/>
    <m/>
    <m/>
    <m/>
    <m/>
    <m/>
    <m/>
    <m/>
    <m/>
    <n v="0"/>
    <n v="0"/>
    <n v="0"/>
    <m/>
    <m/>
    <m/>
    <m/>
    <m/>
    <m/>
    <m/>
    <m/>
    <m/>
    <m/>
    <m/>
    <m/>
    <m/>
    <m/>
    <m/>
    <m/>
    <m/>
    <m/>
    <m/>
    <m/>
    <m/>
    <m/>
    <m/>
    <m/>
    <m/>
    <m/>
    <m/>
    <m/>
    <m/>
    <m/>
    <m/>
    <m/>
    <m/>
    <n v="0"/>
    <n v="0"/>
    <n v="0"/>
    <n v="0"/>
    <m/>
    <m/>
    <n v="0"/>
    <n v="0"/>
    <n v="1"/>
    <n v="1"/>
    <n v="1"/>
    <m/>
    <m/>
  </r>
  <r>
    <n v="49598"/>
    <s v="12 Rounds"/>
    <d v="2009-03-27T00:00:00"/>
    <x v="7"/>
    <s v="T10"/>
    <n v="108"/>
    <s v="WWE"/>
    <x v="5"/>
    <m/>
    <x v="0"/>
    <n v="22000000"/>
    <n v="0"/>
    <m/>
    <n v="12232937"/>
    <s v="final"/>
    <n v="7.5"/>
    <n v="0"/>
    <n v="1"/>
    <n v="0"/>
    <n v="0"/>
    <s v="US"/>
    <s v="LA"/>
    <m/>
    <m/>
    <m/>
    <m/>
    <s v="McLaughlin, Josh; Gordon, Mark; Lake, Mike"/>
    <s v="Harlin, Renny"/>
    <s v="Kunka, Daniel"/>
    <s v="Mazzarella, Vinny"/>
    <s v="Berdan, Brian"/>
    <s v="Non-IMDb, Extra"/>
    <s v="extra"/>
    <s v="Cigarette"/>
    <s v="20-30"/>
    <s v="Male"/>
    <s v="African American"/>
    <m/>
    <m/>
    <m/>
    <m/>
    <m/>
    <m/>
    <m/>
    <m/>
    <m/>
    <m/>
    <m/>
    <m/>
    <m/>
    <m/>
    <m/>
    <m/>
    <m/>
    <m/>
    <m/>
    <m/>
    <m/>
    <m/>
    <m/>
    <m/>
    <m/>
    <m/>
    <m/>
    <m/>
    <m/>
    <m/>
    <m/>
    <m/>
    <m/>
    <m/>
    <m/>
    <m/>
    <m/>
    <m/>
    <m/>
    <m/>
    <m/>
    <m/>
    <m/>
    <m/>
    <m/>
    <m/>
    <m/>
    <m/>
    <m/>
    <m/>
    <m/>
    <m/>
    <m/>
    <m/>
    <m/>
    <m/>
    <m/>
    <m/>
    <m/>
    <m/>
    <m/>
    <m/>
    <m/>
    <m/>
    <m/>
    <m/>
    <m/>
    <m/>
    <m/>
    <m/>
    <m/>
    <m/>
    <m/>
    <m/>
    <m/>
    <m/>
    <m/>
    <m/>
    <m/>
    <m/>
    <m/>
    <m/>
    <m/>
    <m/>
    <m/>
    <m/>
    <m/>
    <m/>
    <m/>
    <m/>
    <m/>
    <m/>
    <m/>
    <m/>
    <m/>
    <m/>
    <m/>
    <n v="1"/>
    <n v="0"/>
    <n v="0"/>
    <n v="0"/>
    <n v="1"/>
    <s v="1 — 9"/>
    <n v="1631058"/>
    <n v="1631058"/>
    <s v="Outdoors"/>
    <m/>
    <m/>
    <m/>
    <m/>
    <m/>
    <m/>
    <s v="Bourbon Street"/>
    <s v="Non-smoking adult"/>
    <m/>
    <m/>
    <s v="Elsewhere in US"/>
    <m/>
    <m/>
    <m/>
    <m/>
    <m/>
    <m/>
    <m/>
    <m/>
    <m/>
    <m/>
    <m/>
    <n v="0"/>
    <n v="0"/>
    <n v="1"/>
    <m/>
    <m/>
    <m/>
    <m/>
    <m/>
    <m/>
    <m/>
    <m/>
    <m/>
    <m/>
    <m/>
    <m/>
    <m/>
    <m/>
    <m/>
    <m/>
    <m/>
    <m/>
    <m/>
    <m/>
    <m/>
    <m/>
    <m/>
    <m/>
    <m/>
    <m/>
    <s v="cigarette"/>
    <m/>
    <m/>
    <m/>
    <m/>
    <m/>
    <s v="Neutral"/>
    <n v="2"/>
    <n v="2"/>
    <n v="2"/>
    <n v="1"/>
    <m/>
    <m/>
    <n v="0"/>
    <n v="1"/>
    <n v="2"/>
    <n v="1"/>
    <n v="1"/>
    <m/>
    <m/>
  </r>
  <r>
    <n v="49599"/>
    <s v="Adventureland"/>
    <d v="2009-04-03T00:00:00"/>
    <x v="7"/>
    <s v="T10"/>
    <n v="107"/>
    <s v="Kimmel"/>
    <x v="0"/>
    <s v="Miramax"/>
    <x v="1"/>
    <n v="9800000"/>
    <n v="0"/>
    <m/>
    <n v="16025394"/>
    <s v="final"/>
    <n v="7.5"/>
    <n v="0"/>
    <n v="1"/>
    <n v="0"/>
    <n v="0"/>
    <s v="US"/>
    <s v="PA"/>
    <m/>
    <m/>
    <m/>
    <m/>
    <s v="Carey, Anne; Hope, Ted; Kimmel, Sidney"/>
    <s v="Mottola, Greg"/>
    <s v="Mottola, Greg"/>
    <s v="Garrigan, Thomas J."/>
    <s v="McCabe, Anne"/>
    <s v="Starr, Martin"/>
    <s v="star"/>
    <s v="Pipe"/>
    <s v="20-30"/>
    <s v="Male"/>
    <s v="Caucasian"/>
    <m/>
    <s v="Good guy"/>
    <s v="Non-IMDb, Extra"/>
    <s v="extra"/>
    <s v="Cigarette"/>
    <s v="20-30"/>
    <s v="Female"/>
    <s v="African American"/>
    <m/>
    <m/>
    <s v="Non-IMDb, Extra"/>
    <s v="extra"/>
    <s v="Cigarette"/>
    <s v="20-30"/>
    <s v="Female"/>
    <s v="Caucasian"/>
    <m/>
    <m/>
    <s v="Non-IMDb, Extra"/>
    <s v="extra"/>
    <s v="Cigarette"/>
    <s v="30+"/>
    <s v="Female"/>
    <s v="Caucasian"/>
    <m/>
    <m/>
    <s v="Non-IMDb, Extra"/>
    <s v="extra"/>
    <s v="Cigarette"/>
    <s v="30+"/>
    <s v="Female"/>
    <s v="Caucasian"/>
    <m/>
    <m/>
    <s v="Non-IMDb, Extra"/>
    <s v="extra"/>
    <s v="Cigarette"/>
    <s v="30+"/>
    <s v="Male"/>
    <s v="Caucasian"/>
    <m/>
    <m/>
    <m/>
    <m/>
    <m/>
    <m/>
    <m/>
    <m/>
    <m/>
    <m/>
    <m/>
    <m/>
    <m/>
    <m/>
    <m/>
    <m/>
    <m/>
    <m/>
    <m/>
    <m/>
    <m/>
    <m/>
    <m/>
    <m/>
    <m/>
    <m/>
    <m/>
    <m/>
    <m/>
    <m/>
    <m/>
    <m/>
    <m/>
    <m/>
    <m/>
    <m/>
    <m/>
    <m/>
    <m/>
    <m/>
    <m/>
    <m/>
    <m/>
    <m/>
    <m/>
    <m/>
    <m/>
    <m/>
    <m/>
    <m/>
    <m/>
    <m/>
    <m/>
    <m/>
    <m/>
    <m/>
    <m/>
    <n v="9"/>
    <n v="0"/>
    <n v="39"/>
    <n v="0"/>
    <n v="48"/>
    <s v="30 — 49"/>
    <n v="2136719"/>
    <n v="102562512"/>
    <s v="Workplace"/>
    <s v="Bar/nightclub"/>
    <s v="Outdoors"/>
    <m/>
    <m/>
    <m/>
    <m/>
    <s v="amusement park, backyard"/>
    <s v="Non-smoking adult"/>
    <m/>
    <m/>
    <s v="Elsewhere in US"/>
    <m/>
    <m/>
    <m/>
    <m/>
    <m/>
    <m/>
    <m/>
    <m/>
    <m/>
    <m/>
    <m/>
    <n v="1"/>
    <n v="0"/>
    <n v="5"/>
    <m/>
    <m/>
    <m/>
    <m/>
    <m/>
    <m/>
    <m/>
    <m/>
    <m/>
    <m/>
    <m/>
    <m/>
    <m/>
    <m/>
    <m/>
    <m/>
    <m/>
    <m/>
    <m/>
    <m/>
    <m/>
    <m/>
    <m/>
    <s v="cigarette"/>
    <m/>
    <s v="pipe"/>
    <s v="cigarette"/>
    <m/>
    <m/>
    <m/>
    <m/>
    <m/>
    <s v="Pro"/>
    <n v="6"/>
    <n v="6"/>
    <n v="4"/>
    <n v="2"/>
    <m/>
    <m/>
    <n v="0"/>
    <n v="2.57"/>
    <n v="4"/>
    <n v="1"/>
    <n v="1"/>
    <m/>
    <m/>
  </r>
  <r>
    <n v="49600"/>
    <s v="Fast &amp; Furious"/>
    <d v="2009-04-03T00:00:00"/>
    <x v="7"/>
    <s v="T10"/>
    <n v="107"/>
    <s v="Relativity"/>
    <x v="2"/>
    <m/>
    <x v="0"/>
    <n v="85000000"/>
    <n v="0"/>
    <m/>
    <n v="155022220"/>
    <s v="final"/>
    <n v="7.5"/>
    <n v="0"/>
    <n v="1"/>
    <n v="0"/>
    <n v="0"/>
    <s v="US"/>
    <s v="CA"/>
    <m/>
    <s v="Mexico"/>
    <m/>
    <m/>
    <s v="Diesel, Vin; Fottrell, Michael; Moritz, Neal H."/>
    <s v="Lin, Justin"/>
    <s v="Morgan, Chris"/>
    <s v="Mannion, Sean"/>
    <s v="Wagner, Christian"/>
    <s v="Yuan, Ron"/>
    <s v="credited non-star"/>
    <s v="Cigarette"/>
    <s v="20-30"/>
    <s v="Male"/>
    <s v="Asian"/>
    <m/>
    <s v="Bad guy"/>
    <m/>
    <m/>
    <m/>
    <m/>
    <m/>
    <m/>
    <m/>
    <m/>
    <m/>
    <m/>
    <m/>
    <m/>
    <m/>
    <m/>
    <m/>
    <m/>
    <m/>
    <m/>
    <m/>
    <m/>
    <m/>
    <m/>
    <m/>
    <m/>
    <m/>
    <m/>
    <m/>
    <m/>
    <m/>
    <m/>
    <m/>
    <m/>
    <m/>
    <m/>
    <m/>
    <m/>
    <m/>
    <m/>
    <m/>
    <m/>
    <m/>
    <m/>
    <m/>
    <m/>
    <m/>
    <m/>
    <m/>
    <m/>
    <m/>
    <m/>
    <m/>
    <m/>
    <m/>
    <m/>
    <m/>
    <m/>
    <m/>
    <m/>
    <m/>
    <m/>
    <m/>
    <m/>
    <m/>
    <m/>
    <m/>
    <m/>
    <m/>
    <m/>
    <m/>
    <m/>
    <m/>
    <m/>
    <m/>
    <m/>
    <m/>
    <m/>
    <m/>
    <m/>
    <m/>
    <m/>
    <m/>
    <m/>
    <m/>
    <m/>
    <m/>
    <m/>
    <m/>
    <m/>
    <m/>
    <m/>
    <m/>
    <m/>
    <m/>
    <m/>
    <m/>
    <n v="1"/>
    <n v="0"/>
    <n v="0"/>
    <n v="0"/>
    <n v="1"/>
    <s v="1 — 9"/>
    <n v="20669629"/>
    <n v="20669629"/>
    <s v="Home"/>
    <m/>
    <m/>
    <m/>
    <m/>
    <m/>
    <m/>
    <m/>
    <s v="Non-smoking adult"/>
    <m/>
    <m/>
    <s v="California"/>
    <m/>
    <m/>
    <m/>
    <m/>
    <m/>
    <m/>
    <m/>
    <m/>
    <m/>
    <m/>
    <m/>
    <n v="0"/>
    <n v="1"/>
    <n v="0"/>
    <m/>
    <m/>
    <m/>
    <m/>
    <m/>
    <m/>
    <m/>
    <m/>
    <m/>
    <m/>
    <m/>
    <m/>
    <m/>
    <m/>
    <m/>
    <m/>
    <m/>
    <m/>
    <m/>
    <m/>
    <m/>
    <m/>
    <m/>
    <m/>
    <m/>
    <s v="cigarette"/>
    <m/>
    <s v="cigarette"/>
    <m/>
    <m/>
    <m/>
    <m/>
    <s v="Neutral"/>
    <n v="2"/>
    <n v="2"/>
    <n v="4"/>
    <n v="2"/>
    <m/>
    <m/>
    <n v="0"/>
    <n v="1.42"/>
    <n v="2"/>
    <n v="1"/>
    <n v="1"/>
    <m/>
    <m/>
  </r>
  <r>
    <n v="49601"/>
    <s v="Sunshine Cleaning"/>
    <d v="2009-04-03T00:00:00"/>
    <x v="7"/>
    <s v="T10"/>
    <n v="91"/>
    <s v="Big Beach"/>
    <x v="0"/>
    <s v="Relativity"/>
    <x v="1"/>
    <n v="8000000"/>
    <n v="0"/>
    <m/>
    <n v="12055108"/>
    <s v="final"/>
    <n v="7.5"/>
    <n v="0"/>
    <n v="1"/>
    <n v="0"/>
    <n v="0"/>
    <s v="US"/>
    <s v="NM"/>
    <s v="BC"/>
    <m/>
    <s v="CA"/>
    <s v="BC"/>
    <s v="Brody, Jeb; Saraf, Peter"/>
    <s v="Jeffs, Christine"/>
    <s v="Holley, Megan"/>
    <s v="Grady, Dwayne"/>
    <s v="Persons, Heather"/>
    <s v="Blunt, Emily"/>
    <s v="star"/>
    <s v="Cigarette"/>
    <s v="20-30"/>
    <s v="Female"/>
    <s v="Caucasian"/>
    <m/>
    <m/>
    <s v="Schwendiman, Pab"/>
    <s v="credited non-star"/>
    <s v="Cigarette"/>
    <s v="30+"/>
    <s v="Male"/>
    <s v="Caucasian"/>
    <m/>
    <m/>
    <m/>
    <m/>
    <m/>
    <m/>
    <m/>
    <m/>
    <m/>
    <m/>
    <m/>
    <m/>
    <m/>
    <m/>
    <m/>
    <m/>
    <m/>
    <m/>
    <m/>
    <m/>
    <m/>
    <m/>
    <m/>
    <m/>
    <m/>
    <m/>
    <m/>
    <m/>
    <m/>
    <m/>
    <m/>
    <m/>
    <m/>
    <m/>
    <m/>
    <m/>
    <m/>
    <m/>
    <m/>
    <m/>
    <m/>
    <m/>
    <m/>
    <m/>
    <m/>
    <m/>
    <m/>
    <m/>
    <m/>
    <m/>
    <m/>
    <m/>
    <m/>
    <m/>
    <m/>
    <m/>
    <m/>
    <m/>
    <m/>
    <m/>
    <m/>
    <m/>
    <m/>
    <m/>
    <m/>
    <m/>
    <m/>
    <m/>
    <m/>
    <m/>
    <m/>
    <m/>
    <m/>
    <m/>
    <m/>
    <m/>
    <m/>
    <m/>
    <m/>
    <m/>
    <m/>
    <m/>
    <m/>
    <m/>
    <m/>
    <m/>
    <m/>
    <m/>
    <m/>
    <n v="25"/>
    <n v="0"/>
    <n v="0"/>
    <n v="0"/>
    <n v="25"/>
    <s v="10 — 29"/>
    <n v="1607348"/>
    <n v="40183700"/>
    <s v="Home"/>
    <s v="Workplace"/>
    <m/>
    <m/>
    <m/>
    <m/>
    <m/>
    <m/>
    <s v="Non-smoking adult"/>
    <m/>
    <m/>
    <s v="Elsewhere in US"/>
    <m/>
    <m/>
    <m/>
    <m/>
    <m/>
    <m/>
    <m/>
    <m/>
    <m/>
    <m/>
    <m/>
    <n v="1"/>
    <n v="1"/>
    <n v="0"/>
    <s v="Comment by actor/actress"/>
    <s v="I quit smoking, by the way."/>
    <m/>
    <s v="Health of Smoker"/>
    <s v="Visual clue"/>
    <m/>
    <s v="Rose puts on nicotine patch"/>
    <m/>
    <m/>
    <m/>
    <m/>
    <m/>
    <m/>
    <m/>
    <m/>
    <m/>
    <m/>
    <m/>
    <m/>
    <m/>
    <m/>
    <m/>
    <m/>
    <m/>
    <m/>
    <m/>
    <s v="cigarette"/>
    <m/>
    <m/>
    <m/>
    <s v="cigarette"/>
    <s v="reminiscing/memories of deceased mother"/>
    <s v="Balanced"/>
    <n v="4"/>
    <n v="4"/>
    <n v="6"/>
    <n v="3"/>
    <m/>
    <m/>
    <n v="0"/>
    <n v="2.42"/>
    <n v="3"/>
    <n v="1"/>
    <n v="1"/>
    <m/>
    <m/>
  </r>
  <r>
    <n v="49602"/>
    <s v="Observe and Report"/>
    <d v="2009-04-10T00:00:00"/>
    <x v="7"/>
    <s v="T10"/>
    <n v="86"/>
    <s v="Legendary"/>
    <x v="4"/>
    <m/>
    <x v="1"/>
    <n v="18000000"/>
    <n v="0"/>
    <m/>
    <n v="23993605"/>
    <s v="final"/>
    <n v="7.5"/>
    <n v="0"/>
    <n v="0"/>
    <n v="0"/>
    <n v="0"/>
    <s v="US"/>
    <s v="NM"/>
    <m/>
    <m/>
    <m/>
    <m/>
    <s v="De Line, Donald"/>
    <s v="Hill, Jody"/>
    <s v="Hill, Jody"/>
    <s v="Lowney, Ben"/>
    <s v="Baker, Zene"/>
    <m/>
    <m/>
    <m/>
    <m/>
    <m/>
    <m/>
    <m/>
    <m/>
    <m/>
    <m/>
    <m/>
    <m/>
    <m/>
    <m/>
    <m/>
    <m/>
    <m/>
    <m/>
    <m/>
    <m/>
    <m/>
    <m/>
    <m/>
    <m/>
    <m/>
    <m/>
    <m/>
    <m/>
    <m/>
    <m/>
    <m/>
    <m/>
    <m/>
    <m/>
    <m/>
    <m/>
    <m/>
    <m/>
    <m/>
    <m/>
    <m/>
    <m/>
    <m/>
    <m/>
    <m/>
    <m/>
    <m/>
    <m/>
    <m/>
    <m/>
    <m/>
    <m/>
    <m/>
    <m/>
    <m/>
    <m/>
    <m/>
    <m/>
    <m/>
    <m/>
    <m/>
    <m/>
    <m/>
    <m/>
    <m/>
    <m/>
    <m/>
    <m/>
    <m/>
    <m/>
    <m/>
    <m/>
    <m/>
    <m/>
    <m/>
    <m/>
    <m/>
    <m/>
    <m/>
    <m/>
    <m/>
    <m/>
    <m/>
    <m/>
    <m/>
    <m/>
    <m/>
    <m/>
    <m/>
    <m/>
    <m/>
    <m/>
    <m/>
    <m/>
    <m/>
    <m/>
    <m/>
    <m/>
    <m/>
    <m/>
    <m/>
    <m/>
    <m/>
    <n v="0"/>
    <n v="0"/>
    <n v="0"/>
    <n v="0"/>
    <n v="0"/>
    <n v="0"/>
    <n v="3199147"/>
    <n v="0"/>
    <m/>
    <m/>
    <m/>
    <m/>
    <m/>
    <m/>
    <m/>
    <m/>
    <m/>
    <m/>
    <m/>
    <m/>
    <m/>
    <m/>
    <m/>
    <m/>
    <m/>
    <m/>
    <m/>
    <m/>
    <m/>
    <m/>
    <m/>
    <n v="0"/>
    <n v="0"/>
    <n v="0"/>
    <s v="No smoking sign"/>
    <m/>
    <m/>
    <m/>
    <m/>
    <m/>
    <m/>
    <m/>
    <m/>
    <m/>
    <m/>
    <m/>
    <m/>
    <m/>
    <m/>
    <m/>
    <m/>
    <m/>
    <m/>
    <m/>
    <m/>
    <m/>
    <m/>
    <m/>
    <m/>
    <m/>
    <m/>
    <m/>
    <m/>
    <m/>
    <m/>
    <m/>
    <s v="Anti"/>
    <n v="0"/>
    <n v="0"/>
    <n v="0"/>
    <n v="0"/>
    <m/>
    <m/>
    <n v="0"/>
    <n v="0"/>
    <n v="1"/>
    <n v="1"/>
    <n v="1"/>
    <m/>
    <m/>
  </r>
  <r>
    <n v="49603"/>
    <s v="Dragonball Evolution"/>
    <d v="2009-04-10T00:00:00"/>
    <x v="7"/>
    <s v="T10"/>
    <n v="84"/>
    <s v="Dune"/>
    <x v="5"/>
    <m/>
    <x v="2"/>
    <n v="45000000"/>
    <n v="0"/>
    <m/>
    <n v="9353573"/>
    <s v="final"/>
    <n v="7.5"/>
    <n v="0"/>
    <n v="0"/>
    <n v="0"/>
    <n v="0"/>
    <s v="Mexico"/>
    <m/>
    <m/>
    <m/>
    <m/>
    <m/>
    <s v="Chow, Stephen"/>
    <s v="Wong, James"/>
    <s v="Ramsey, Ben"/>
    <s v="Thurston, Colin"/>
    <s v="Friedman, Matt"/>
    <m/>
    <m/>
    <m/>
    <m/>
    <m/>
    <m/>
    <m/>
    <m/>
    <m/>
    <m/>
    <m/>
    <m/>
    <m/>
    <m/>
    <m/>
    <m/>
    <m/>
    <m/>
    <m/>
    <m/>
    <m/>
    <m/>
    <m/>
    <m/>
    <m/>
    <m/>
    <m/>
    <m/>
    <m/>
    <m/>
    <m/>
    <m/>
    <m/>
    <m/>
    <m/>
    <m/>
    <m/>
    <m/>
    <m/>
    <m/>
    <m/>
    <m/>
    <m/>
    <m/>
    <m/>
    <m/>
    <m/>
    <m/>
    <m/>
    <m/>
    <m/>
    <m/>
    <m/>
    <m/>
    <m/>
    <m/>
    <m/>
    <m/>
    <m/>
    <m/>
    <m/>
    <m/>
    <m/>
    <m/>
    <m/>
    <m/>
    <m/>
    <m/>
    <m/>
    <m/>
    <m/>
    <m/>
    <m/>
    <m/>
    <m/>
    <m/>
    <m/>
    <m/>
    <m/>
    <m/>
    <m/>
    <m/>
    <m/>
    <m/>
    <m/>
    <m/>
    <m/>
    <m/>
    <m/>
    <m/>
    <m/>
    <m/>
    <m/>
    <m/>
    <m/>
    <m/>
    <m/>
    <m/>
    <m/>
    <m/>
    <m/>
    <m/>
    <m/>
    <n v="0"/>
    <n v="0"/>
    <n v="0"/>
    <n v="0"/>
    <n v="0"/>
    <n v="0"/>
    <n v="1247143"/>
    <n v="0"/>
    <m/>
    <m/>
    <m/>
    <m/>
    <m/>
    <m/>
    <m/>
    <m/>
    <m/>
    <m/>
    <m/>
    <m/>
    <m/>
    <m/>
    <m/>
    <m/>
    <m/>
    <m/>
    <m/>
    <m/>
    <m/>
    <m/>
    <m/>
    <n v="0"/>
    <n v="0"/>
    <n v="0"/>
    <m/>
    <m/>
    <m/>
    <m/>
    <m/>
    <m/>
    <m/>
    <m/>
    <m/>
    <m/>
    <m/>
    <m/>
    <m/>
    <m/>
    <m/>
    <m/>
    <m/>
    <m/>
    <m/>
    <m/>
    <m/>
    <m/>
    <m/>
    <m/>
    <m/>
    <m/>
    <m/>
    <m/>
    <m/>
    <m/>
    <m/>
    <m/>
    <m/>
    <n v="0"/>
    <n v="0"/>
    <n v="0"/>
    <n v="0"/>
    <m/>
    <m/>
    <n v="0"/>
    <n v="0"/>
    <n v="1"/>
    <n v="1"/>
    <n v="1"/>
    <m/>
    <m/>
  </r>
  <r>
    <n v="49604"/>
    <s v="Hannah Montana: The Movie"/>
    <d v="2009-04-10T00:00:00"/>
    <x v="7"/>
    <s v="T10"/>
    <n v="102"/>
    <s v="Disney"/>
    <x v="1"/>
    <m/>
    <x v="3"/>
    <n v="30000000"/>
    <n v="0"/>
    <m/>
    <n v="79566871"/>
    <s v="final"/>
    <n v="7.5"/>
    <n v="0"/>
    <n v="0"/>
    <n v="0"/>
    <n v="0"/>
    <s v="US"/>
    <s v="CA"/>
    <m/>
    <s v="US"/>
    <s v="TN"/>
    <m/>
    <s v="Cyrus, Billy Ray; Gough, Alfred; Millar, Miles"/>
    <s v="Chelsom, Peter"/>
    <s v="Berendsen, Daniel"/>
    <s v="London, Scott L."/>
    <s v="Katz, Virginia"/>
    <m/>
    <m/>
    <m/>
    <m/>
    <m/>
    <m/>
    <m/>
    <m/>
    <m/>
    <m/>
    <m/>
    <m/>
    <m/>
    <m/>
    <m/>
    <m/>
    <m/>
    <m/>
    <m/>
    <m/>
    <m/>
    <m/>
    <m/>
    <m/>
    <m/>
    <m/>
    <m/>
    <m/>
    <m/>
    <m/>
    <m/>
    <m/>
    <m/>
    <m/>
    <m/>
    <m/>
    <m/>
    <m/>
    <m/>
    <m/>
    <m/>
    <m/>
    <m/>
    <m/>
    <m/>
    <m/>
    <m/>
    <m/>
    <m/>
    <m/>
    <m/>
    <m/>
    <m/>
    <m/>
    <m/>
    <m/>
    <m/>
    <m/>
    <m/>
    <m/>
    <m/>
    <m/>
    <m/>
    <m/>
    <m/>
    <m/>
    <m/>
    <m/>
    <m/>
    <m/>
    <m/>
    <m/>
    <m/>
    <m/>
    <m/>
    <m/>
    <m/>
    <m/>
    <m/>
    <m/>
    <m/>
    <m/>
    <m/>
    <m/>
    <m/>
    <m/>
    <m/>
    <m/>
    <m/>
    <m/>
    <m/>
    <m/>
    <m/>
    <m/>
    <m/>
    <m/>
    <m/>
    <m/>
    <m/>
    <m/>
    <m/>
    <m/>
    <m/>
    <n v="0"/>
    <n v="0"/>
    <n v="0"/>
    <n v="0"/>
    <n v="0"/>
    <n v="0"/>
    <n v="10608916"/>
    <n v="0"/>
    <m/>
    <m/>
    <m/>
    <m/>
    <m/>
    <m/>
    <m/>
    <m/>
    <m/>
    <m/>
    <m/>
    <m/>
    <m/>
    <m/>
    <m/>
    <m/>
    <m/>
    <m/>
    <m/>
    <m/>
    <m/>
    <m/>
    <m/>
    <n v="0"/>
    <n v="0"/>
    <n v="0"/>
    <m/>
    <m/>
    <m/>
    <m/>
    <m/>
    <m/>
    <m/>
    <m/>
    <m/>
    <m/>
    <m/>
    <m/>
    <m/>
    <m/>
    <m/>
    <m/>
    <m/>
    <m/>
    <m/>
    <m/>
    <m/>
    <m/>
    <m/>
    <m/>
    <m/>
    <m/>
    <m/>
    <m/>
    <m/>
    <m/>
    <m/>
    <m/>
    <m/>
    <n v="0"/>
    <n v="0"/>
    <n v="0"/>
    <n v="0"/>
    <m/>
    <m/>
    <n v="0"/>
    <n v="0"/>
    <n v="1"/>
    <n v="1"/>
    <n v="1"/>
    <m/>
    <m/>
  </r>
  <r>
    <n v="49605"/>
    <s v="State of Play"/>
    <d v="2009-04-17T00:00:00"/>
    <x v="7"/>
    <s v="T10"/>
    <n v="127"/>
    <s v="Working Title"/>
    <x v="2"/>
    <m/>
    <x v="0"/>
    <n v="60000000"/>
    <n v="0"/>
    <m/>
    <n v="36965395"/>
    <s v="final"/>
    <n v="7.5"/>
    <n v="0"/>
    <n v="1"/>
    <n v="0"/>
    <n v="0"/>
    <s v="US"/>
    <s v="CA"/>
    <m/>
    <s v="US"/>
    <s v="VA"/>
    <m/>
    <s v="Bevan, Tim; Fellner, Eric; Hauptman, Andrew"/>
    <s v="Macdonald, Kevin"/>
    <s v="Carnahan, Matthew Michael; Gilroy, Tony; Ray, Billy"/>
    <s v="Miller, Robin L."/>
    <s v="Wright, Justine"/>
    <s v="Bateman, Justin"/>
    <s v="credited non-star"/>
    <s v="Cigarette"/>
    <s v="30+"/>
    <s v="Male"/>
    <s v="Caucasian"/>
    <m/>
    <m/>
    <m/>
    <m/>
    <m/>
    <m/>
    <m/>
    <m/>
    <m/>
    <m/>
    <m/>
    <m/>
    <m/>
    <m/>
    <m/>
    <m/>
    <m/>
    <m/>
    <m/>
    <m/>
    <m/>
    <m/>
    <m/>
    <m/>
    <m/>
    <m/>
    <m/>
    <m/>
    <m/>
    <m/>
    <m/>
    <m/>
    <m/>
    <m/>
    <m/>
    <m/>
    <m/>
    <m/>
    <m/>
    <m/>
    <m/>
    <m/>
    <m/>
    <m/>
    <m/>
    <m/>
    <m/>
    <m/>
    <m/>
    <m/>
    <m/>
    <m/>
    <m/>
    <m/>
    <m/>
    <m/>
    <m/>
    <m/>
    <m/>
    <m/>
    <m/>
    <m/>
    <m/>
    <m/>
    <m/>
    <m/>
    <m/>
    <m/>
    <m/>
    <m/>
    <m/>
    <m/>
    <m/>
    <m/>
    <m/>
    <m/>
    <m/>
    <m/>
    <m/>
    <m/>
    <m/>
    <m/>
    <m/>
    <m/>
    <m/>
    <m/>
    <m/>
    <m/>
    <m/>
    <m/>
    <m/>
    <m/>
    <m/>
    <m/>
    <m/>
    <m/>
    <m/>
    <n v="13"/>
    <n v="0"/>
    <n v="0"/>
    <n v="0"/>
    <n v="13"/>
    <s v="10 — 29"/>
    <n v="4928719"/>
    <n v="64073347"/>
    <s v="Hotel/motel"/>
    <m/>
    <m/>
    <m/>
    <m/>
    <m/>
    <m/>
    <m/>
    <s v="Non-smoking adult"/>
    <s v="Designated non-smoking area"/>
    <m/>
    <s v="Elsewhere in US"/>
    <m/>
    <m/>
    <m/>
    <m/>
    <m/>
    <m/>
    <m/>
    <m/>
    <m/>
    <m/>
    <m/>
    <n v="0"/>
    <n v="1"/>
    <n v="0"/>
    <m/>
    <m/>
    <m/>
    <m/>
    <m/>
    <m/>
    <m/>
    <m/>
    <m/>
    <m/>
    <m/>
    <m/>
    <m/>
    <m/>
    <m/>
    <m/>
    <m/>
    <m/>
    <m/>
    <m/>
    <m/>
    <m/>
    <m/>
    <m/>
    <s v="cigarette"/>
    <m/>
    <m/>
    <m/>
    <m/>
    <m/>
    <m/>
    <m/>
    <s v="Pro"/>
    <n v="4"/>
    <n v="6"/>
    <n v="4"/>
    <n v="3"/>
    <s v="Tobacco use in designated non-smoking area"/>
    <s v="use in non-smoking area"/>
    <n v="0"/>
    <n v="2.42"/>
    <n v="6"/>
    <n v="1"/>
    <n v="1"/>
    <m/>
    <m/>
  </r>
  <r>
    <n v="49606"/>
    <s v="Crank: High Voltage"/>
    <d v="2009-04-17T00:00:00"/>
    <x v="7"/>
    <s v="T10"/>
    <n v="96"/>
    <s v="Lakeshore"/>
    <x v="0"/>
    <s v="Lionsgate"/>
    <x v="1"/>
    <n v="20000000"/>
    <n v="0"/>
    <m/>
    <n v="13630226"/>
    <s v="final"/>
    <n v="7.5"/>
    <n v="0"/>
    <n v="1"/>
    <n v="0"/>
    <n v="0"/>
    <s v="US"/>
    <s v="CA"/>
    <m/>
    <m/>
    <m/>
    <m/>
    <s v="Lucchesi, Gary; Rosenberg, Tom; Williamson, Skip; Wright, Richard S."/>
    <s v="Neveldine, Mark; Taylor, Brian"/>
    <s v="Taylor, Brian; Neveldine, Mark"/>
    <s v="Meehan, James P."/>
    <s v="Jakubowicz, Marc"/>
    <s v="Hsu, Art"/>
    <s v="credited non-star"/>
    <s v="Cigarette"/>
    <s v="20-30"/>
    <s v="Male"/>
    <s v="Asian"/>
    <m/>
    <s v="Bad guy"/>
    <s v="Wilson, Reno"/>
    <s v="credited non-star"/>
    <s v="Cigar"/>
    <s v="20-30"/>
    <s v="Male"/>
    <s v="African American"/>
    <m/>
    <m/>
    <s v="Non-IMDb, Extra"/>
    <s v="extra"/>
    <s v="Cigarette"/>
    <s v="20-30"/>
    <s v="Male"/>
    <s v="African American"/>
    <m/>
    <m/>
    <m/>
    <m/>
    <m/>
    <m/>
    <m/>
    <m/>
    <m/>
    <m/>
    <m/>
    <m/>
    <m/>
    <m/>
    <m/>
    <m/>
    <m/>
    <m/>
    <m/>
    <m/>
    <m/>
    <m/>
    <m/>
    <m/>
    <m/>
    <m/>
    <m/>
    <m/>
    <m/>
    <m/>
    <m/>
    <m/>
    <m/>
    <m/>
    <m/>
    <m/>
    <m/>
    <m/>
    <m/>
    <m/>
    <m/>
    <m/>
    <m/>
    <m/>
    <m/>
    <m/>
    <m/>
    <m/>
    <m/>
    <m/>
    <m/>
    <m/>
    <m/>
    <m/>
    <m/>
    <m/>
    <m/>
    <m/>
    <m/>
    <m/>
    <m/>
    <m/>
    <m/>
    <m/>
    <m/>
    <m/>
    <m/>
    <m/>
    <m/>
    <m/>
    <m/>
    <m/>
    <m/>
    <m/>
    <m/>
    <m/>
    <m/>
    <m/>
    <m/>
    <m/>
    <m/>
    <n v="15"/>
    <n v="7"/>
    <n v="0"/>
    <n v="0"/>
    <n v="22"/>
    <s v="10 — 29"/>
    <n v="1817363"/>
    <n v="39981986"/>
    <s v="Bar/nightclub"/>
    <s v="Medical facility"/>
    <s v="Outdoors"/>
    <m/>
    <m/>
    <m/>
    <m/>
    <s v="racetrack"/>
    <s v="Non-smoking adult"/>
    <s v="Pregnant/ill person"/>
    <s v="Designated non-smoking area"/>
    <s v="California"/>
    <m/>
    <m/>
    <m/>
    <m/>
    <m/>
    <m/>
    <m/>
    <m/>
    <m/>
    <m/>
    <m/>
    <n v="0"/>
    <n v="2"/>
    <n v="1"/>
    <s v="No smoking sign"/>
    <m/>
    <m/>
    <m/>
    <m/>
    <m/>
    <m/>
    <m/>
    <m/>
    <m/>
    <m/>
    <m/>
    <m/>
    <m/>
    <m/>
    <m/>
    <m/>
    <m/>
    <s v="cigarette; cigar"/>
    <m/>
    <m/>
    <m/>
    <m/>
    <s v="cigarette"/>
    <m/>
    <m/>
    <m/>
    <m/>
    <m/>
    <m/>
    <m/>
    <m/>
    <s v="Pro"/>
    <n v="4"/>
    <n v="6"/>
    <n v="4"/>
    <n v="3"/>
    <s v="Tobacco use around pregnant/ill person, tobacco use in designated non-smoking area"/>
    <s v="use near child/pregnant/ill person; use in non-smoking area"/>
    <n v="0"/>
    <n v="2.42"/>
    <n v="6"/>
    <n v="1"/>
    <n v="1"/>
    <m/>
    <s v="No smoking sign in strip club and medical facility."/>
  </r>
  <r>
    <n v="49607"/>
    <s v="17 Again"/>
    <d v="2009-04-17T00:00:00"/>
    <x v="7"/>
    <s v="T10"/>
    <n v="102"/>
    <s v="New Line"/>
    <x v="4"/>
    <m/>
    <x v="0"/>
    <n v="20000000"/>
    <n v="0"/>
    <m/>
    <n v="64149837"/>
    <s v="final"/>
    <n v="7.5"/>
    <n v="0"/>
    <n v="0"/>
    <n v="0"/>
    <n v="0"/>
    <s v="US"/>
    <s v="CA"/>
    <m/>
    <m/>
    <m/>
    <m/>
    <s v="Gibgot, Jennifer; Shankman, Adam"/>
    <s v="Steers, Burr"/>
    <s v="Filardi, Jason"/>
    <s v="Spears, Michelle"/>
    <s v="McKinley, Padraic"/>
    <m/>
    <m/>
    <m/>
    <m/>
    <m/>
    <m/>
    <m/>
    <m/>
    <m/>
    <m/>
    <m/>
    <m/>
    <m/>
    <m/>
    <m/>
    <m/>
    <m/>
    <m/>
    <m/>
    <m/>
    <m/>
    <m/>
    <m/>
    <m/>
    <m/>
    <m/>
    <m/>
    <m/>
    <m/>
    <m/>
    <m/>
    <m/>
    <m/>
    <m/>
    <m/>
    <m/>
    <m/>
    <m/>
    <m/>
    <m/>
    <m/>
    <m/>
    <m/>
    <m/>
    <m/>
    <m/>
    <m/>
    <m/>
    <m/>
    <m/>
    <m/>
    <m/>
    <m/>
    <m/>
    <m/>
    <m/>
    <m/>
    <m/>
    <m/>
    <m/>
    <m/>
    <m/>
    <m/>
    <m/>
    <m/>
    <m/>
    <m/>
    <m/>
    <m/>
    <m/>
    <m/>
    <m/>
    <m/>
    <m/>
    <m/>
    <m/>
    <m/>
    <m/>
    <m/>
    <m/>
    <m/>
    <m/>
    <m/>
    <m/>
    <m/>
    <m/>
    <m/>
    <m/>
    <m/>
    <m/>
    <m/>
    <m/>
    <m/>
    <m/>
    <m/>
    <m/>
    <m/>
    <m/>
    <m/>
    <m/>
    <m/>
    <m/>
    <m/>
    <n v="0"/>
    <n v="0"/>
    <n v="0"/>
    <n v="0"/>
    <n v="0"/>
    <n v="0"/>
    <n v="8553312"/>
    <n v="0"/>
    <m/>
    <m/>
    <m/>
    <m/>
    <m/>
    <m/>
    <m/>
    <m/>
    <m/>
    <m/>
    <m/>
    <m/>
    <m/>
    <m/>
    <m/>
    <m/>
    <m/>
    <m/>
    <m/>
    <m/>
    <m/>
    <m/>
    <m/>
    <n v="0"/>
    <n v="0"/>
    <n v="0"/>
    <m/>
    <m/>
    <m/>
    <m/>
    <m/>
    <m/>
    <m/>
    <m/>
    <m/>
    <m/>
    <m/>
    <m/>
    <m/>
    <m/>
    <m/>
    <m/>
    <m/>
    <m/>
    <m/>
    <m/>
    <m/>
    <m/>
    <m/>
    <m/>
    <m/>
    <m/>
    <m/>
    <m/>
    <m/>
    <m/>
    <m/>
    <m/>
    <m/>
    <n v="0"/>
    <n v="0"/>
    <n v="0"/>
    <n v="0"/>
    <m/>
    <m/>
    <n v="0"/>
    <n v="0"/>
    <n v="1"/>
    <n v="1"/>
    <n v="1"/>
    <m/>
    <m/>
  </r>
  <r>
    <n v="49608"/>
    <s v="Obsessed"/>
    <d v="2009-04-24T00:00:00"/>
    <x v="7"/>
    <s v="T10"/>
    <n v="100"/>
    <s v="Screen Gems"/>
    <x v="6"/>
    <m/>
    <x v="0"/>
    <n v="20000000"/>
    <n v="0"/>
    <m/>
    <n v="68261644"/>
    <s v="final"/>
    <n v="7.5"/>
    <n v="0"/>
    <n v="1"/>
    <n v="0"/>
    <n v="0"/>
    <s v="US"/>
    <s v="CA"/>
    <m/>
    <m/>
    <m/>
    <m/>
    <s v="Packer, William"/>
    <s v="Shill, Steve"/>
    <s v="Loughery, David"/>
    <s v="Sawyer, Grant"/>
    <s v="Seydor, Paul"/>
    <s v="O'Connell, Jerry"/>
    <s v="credited non-star"/>
    <s v="Cigar"/>
    <s v="30+"/>
    <s v="Male"/>
    <s v="Caucasian"/>
    <m/>
    <m/>
    <s v="McGill, Bruce"/>
    <s v="credited non-star"/>
    <s v="Cigar"/>
    <s v="30+"/>
    <s v="Male"/>
    <s v="Caucasian"/>
    <m/>
    <m/>
    <m/>
    <m/>
    <m/>
    <m/>
    <m/>
    <m/>
    <m/>
    <m/>
    <m/>
    <m/>
    <m/>
    <m/>
    <m/>
    <m/>
    <m/>
    <m/>
    <m/>
    <m/>
    <m/>
    <m/>
    <m/>
    <m/>
    <m/>
    <m/>
    <m/>
    <m/>
    <m/>
    <m/>
    <m/>
    <m/>
    <m/>
    <m/>
    <m/>
    <m/>
    <m/>
    <m/>
    <m/>
    <m/>
    <m/>
    <m/>
    <m/>
    <m/>
    <m/>
    <m/>
    <m/>
    <m/>
    <m/>
    <m/>
    <m/>
    <m/>
    <m/>
    <m/>
    <m/>
    <m/>
    <m/>
    <m/>
    <m/>
    <m/>
    <m/>
    <m/>
    <m/>
    <m/>
    <m/>
    <m/>
    <m/>
    <m/>
    <m/>
    <m/>
    <m/>
    <m/>
    <m/>
    <m/>
    <m/>
    <m/>
    <m/>
    <m/>
    <m/>
    <m/>
    <m/>
    <m/>
    <m/>
    <m/>
    <m/>
    <m/>
    <m/>
    <m/>
    <m/>
    <n v="0"/>
    <n v="12"/>
    <n v="0"/>
    <n v="0"/>
    <n v="12"/>
    <s v="10 — 29"/>
    <n v="9101553"/>
    <n v="109218636"/>
    <s v="Outdoors"/>
    <m/>
    <m/>
    <m/>
    <m/>
    <m/>
    <m/>
    <s v="courtyard of hotel near pool"/>
    <s v="Non-smoking adult"/>
    <m/>
    <m/>
    <s v="California"/>
    <m/>
    <m/>
    <m/>
    <m/>
    <m/>
    <m/>
    <m/>
    <m/>
    <m/>
    <m/>
    <m/>
    <n v="0"/>
    <n v="2"/>
    <n v="0"/>
    <m/>
    <m/>
    <m/>
    <m/>
    <m/>
    <m/>
    <m/>
    <m/>
    <m/>
    <m/>
    <m/>
    <m/>
    <m/>
    <m/>
    <m/>
    <m/>
    <m/>
    <m/>
    <s v="cigar"/>
    <m/>
    <m/>
    <m/>
    <m/>
    <m/>
    <m/>
    <s v="cigar"/>
    <m/>
    <m/>
    <m/>
    <m/>
    <m/>
    <m/>
    <s v="Pro"/>
    <n v="4"/>
    <n v="6"/>
    <n v="4"/>
    <n v="1"/>
    <m/>
    <m/>
    <n v="0"/>
    <n v="2.14"/>
    <n v="3"/>
    <n v="1"/>
    <n v="1"/>
    <m/>
    <m/>
  </r>
  <r>
    <n v="49609"/>
    <s v="Soloist, The"/>
    <d v="2009-04-24T00:00:00"/>
    <x v="7"/>
    <s v="T10"/>
    <n v="109"/>
    <s v="DreamWorks"/>
    <x v="3"/>
    <m/>
    <x v="0"/>
    <n v="60000000"/>
    <n v="0"/>
    <m/>
    <n v="31670931"/>
    <s v="final"/>
    <n v="7.5"/>
    <n v="0"/>
    <n v="1"/>
    <n v="0"/>
    <n v="0"/>
    <s v="US"/>
    <s v="CA"/>
    <m/>
    <m/>
    <m/>
    <m/>
    <s v="Foster, Gary; Krasnoff, Russ"/>
    <s v="Wright, Joe"/>
    <s v="Grant, Susannah"/>
    <s v="Ellis, Todd"/>
    <s v="Tothill, Paul"/>
    <s v="Downey, Jr., Robert"/>
    <s v="star"/>
    <s v="Cigarette"/>
    <s v="30+"/>
    <s v="Male"/>
    <s v="Caucasian"/>
    <m/>
    <s v="Good guy"/>
    <s v="Foxx, Jamie"/>
    <s v="star"/>
    <s v="Cigarette"/>
    <s v="30+"/>
    <s v="Male"/>
    <s v="African American"/>
    <m/>
    <m/>
    <s v="Non-IMDb, Extra"/>
    <s v="extra"/>
    <s v="Cigarette"/>
    <s v="30+"/>
    <s v="Male"/>
    <s v="African American"/>
    <m/>
    <m/>
    <s v="Non-IMDb, Extra"/>
    <s v="extra"/>
    <s v="Cigarette"/>
    <s v="20-30"/>
    <s v="Male"/>
    <s v="African American"/>
    <m/>
    <m/>
    <s v="Non-IMDb, Extra"/>
    <s v="extra"/>
    <s v="Cigarette"/>
    <s v="20-30"/>
    <s v="Female"/>
    <s v="Caucasian"/>
    <m/>
    <m/>
    <s v="Non-IMDb, Extra"/>
    <s v="extra"/>
    <s v="Cigarette"/>
    <s v="30+"/>
    <s v="Male"/>
    <s v="Caucasian"/>
    <m/>
    <m/>
    <s v="Non-IMDb, Extra"/>
    <s v="extra"/>
    <s v="Cigarette"/>
    <s v="20-30"/>
    <s v="Female"/>
    <s v="Caucasian"/>
    <m/>
    <m/>
    <s v="Non-IMDb, Extra"/>
    <s v="extra"/>
    <s v="Cigarette"/>
    <s v="20-30"/>
    <s v="Male"/>
    <s v="Caucasian"/>
    <m/>
    <m/>
    <s v="Non-IMDb, Extra"/>
    <s v="extra"/>
    <s v="Cigarette"/>
    <s v="30+"/>
    <s v="Male"/>
    <s v="African American"/>
    <m/>
    <m/>
    <s v="Non-IMDb, Extra"/>
    <s v="extra"/>
    <s v="Cigarette"/>
    <s v="30+"/>
    <s v="Male"/>
    <m/>
    <m/>
    <m/>
    <m/>
    <m/>
    <m/>
    <m/>
    <m/>
    <m/>
    <m/>
    <m/>
    <m/>
    <m/>
    <m/>
    <m/>
    <m/>
    <m/>
    <m/>
    <m/>
    <m/>
    <m/>
    <m/>
    <m/>
    <m/>
    <m/>
    <m/>
    <n v="70"/>
    <n v="0"/>
    <n v="0"/>
    <n v="0"/>
    <n v="70"/>
    <s v="50+"/>
    <n v="4222791"/>
    <n v="295595370"/>
    <s v="Home"/>
    <s v="Outdoors"/>
    <m/>
    <m/>
    <m/>
    <m/>
    <s v="theater dressing room"/>
    <s v="outside of homeless shelter, street, outside hotel"/>
    <s v="Non-smoking adult"/>
    <m/>
    <m/>
    <s v="California"/>
    <m/>
    <m/>
    <m/>
    <m/>
    <m/>
    <m/>
    <m/>
    <m/>
    <m/>
    <m/>
    <m/>
    <n v="2"/>
    <n v="0"/>
    <n v="8"/>
    <s v="No smoking sign"/>
    <m/>
    <m/>
    <m/>
    <s v="Comment by actor/actress"/>
    <s v="Jamie Foxx: …nastiness and degradation..(cigarettes)..they drop cigarettes on the ground to torment me&quot; Robert: You don't see that on the street (no smoking sign and refers to Jamie's dislike of cigarettes)."/>
    <m/>
    <s v="Health of Non-Smoker"/>
    <m/>
    <m/>
    <m/>
    <m/>
    <m/>
    <m/>
    <m/>
    <m/>
    <m/>
    <s v="cigarette"/>
    <m/>
    <m/>
    <m/>
    <s v="cigarette"/>
    <m/>
    <m/>
    <m/>
    <s v="cigarette"/>
    <m/>
    <m/>
    <m/>
    <s v="cigarette"/>
    <m/>
    <m/>
    <s v="Balanced"/>
    <n v="6"/>
    <n v="4"/>
    <n v="6"/>
    <n v="3"/>
    <m/>
    <m/>
    <n v="0"/>
    <n v="2.71"/>
    <n v="4"/>
    <n v="1"/>
    <n v="1"/>
    <m/>
    <s v="Approximately 50+ cigarette butts were shown on ground increasing incident count)"/>
  </r>
  <r>
    <n v="49610"/>
    <s v="Fighting"/>
    <d v="2009-04-24T00:00:00"/>
    <x v="7"/>
    <s v="T10"/>
    <n v="105"/>
    <s v="Rogue"/>
    <x v="0"/>
    <s v="Relativity"/>
    <x v="0"/>
    <n v="0"/>
    <n v="0"/>
    <m/>
    <n v="23036320"/>
    <s v="final"/>
    <n v="7.5"/>
    <n v="0"/>
    <n v="1"/>
    <n v="0"/>
    <n v="0"/>
    <s v="US"/>
    <s v="NY"/>
    <m/>
    <m/>
    <m/>
    <m/>
    <s v="Misher, Kevin"/>
    <s v="Montiel, Dito"/>
    <s v="Munic, Robert; Montiel, Dito"/>
    <s v="Saccio, Philip"/>
    <s v="Klein, Saar"/>
    <s v="Non-IMDb, Extra"/>
    <s v="extra"/>
    <s v="Cigarette"/>
    <s v="20-30"/>
    <s v="Female"/>
    <s v="Asian"/>
    <m/>
    <m/>
    <s v="Non-IMDb, Extra"/>
    <s v="extra"/>
    <s v="Cigarette"/>
    <s v="20-30"/>
    <s v="Female"/>
    <s v="Caucasian"/>
    <m/>
    <m/>
    <s v="Non-IMDb, Extra"/>
    <s v="extra"/>
    <s v="Cigarette"/>
    <s v="20-30"/>
    <s v="Male"/>
    <s v="Asian"/>
    <m/>
    <m/>
    <m/>
    <m/>
    <m/>
    <m/>
    <m/>
    <m/>
    <m/>
    <m/>
    <m/>
    <m/>
    <m/>
    <m/>
    <m/>
    <m/>
    <m/>
    <m/>
    <m/>
    <m/>
    <m/>
    <m/>
    <m/>
    <m/>
    <m/>
    <m/>
    <m/>
    <m/>
    <m/>
    <m/>
    <m/>
    <m/>
    <m/>
    <m/>
    <m/>
    <m/>
    <m/>
    <m/>
    <m/>
    <m/>
    <m/>
    <m/>
    <m/>
    <m/>
    <m/>
    <m/>
    <m/>
    <m/>
    <m/>
    <m/>
    <m/>
    <m/>
    <m/>
    <m/>
    <m/>
    <m/>
    <m/>
    <m/>
    <m/>
    <m/>
    <m/>
    <m/>
    <m/>
    <m/>
    <m/>
    <m/>
    <m/>
    <m/>
    <m/>
    <m/>
    <m/>
    <m/>
    <m/>
    <m/>
    <m/>
    <m/>
    <m/>
    <m/>
    <m/>
    <m/>
    <m/>
    <n v="6"/>
    <n v="0"/>
    <n v="0"/>
    <n v="0"/>
    <n v="6"/>
    <s v="1 — 9"/>
    <n v="3071509"/>
    <n v="18429054"/>
    <s v="Bar/nightclub"/>
    <s v="Outdoors"/>
    <m/>
    <m/>
    <m/>
    <m/>
    <m/>
    <s v="outside bar"/>
    <s v="Non-smoking adult"/>
    <m/>
    <m/>
    <s v="Elsewhere in US"/>
    <m/>
    <m/>
    <m/>
    <m/>
    <m/>
    <m/>
    <m/>
    <m/>
    <m/>
    <m/>
    <m/>
    <n v="0"/>
    <n v="0"/>
    <n v="3"/>
    <m/>
    <m/>
    <m/>
    <m/>
    <m/>
    <m/>
    <m/>
    <m/>
    <m/>
    <m/>
    <m/>
    <m/>
    <m/>
    <m/>
    <m/>
    <m/>
    <m/>
    <s v="cigarette"/>
    <m/>
    <m/>
    <m/>
    <m/>
    <m/>
    <m/>
    <m/>
    <m/>
    <m/>
    <m/>
    <m/>
    <m/>
    <m/>
    <m/>
    <s v="Neutral"/>
    <n v="2"/>
    <n v="2"/>
    <n v="2"/>
    <n v="2"/>
    <m/>
    <m/>
    <n v="0"/>
    <n v="1.1399999999999999"/>
    <n v="2"/>
    <n v="1"/>
    <n v="1"/>
    <m/>
    <m/>
  </r>
  <r>
    <n v="49611"/>
    <s v="Earth"/>
    <d v="2009-04-24T00:00:00"/>
    <x v="7"/>
    <s v="T10"/>
    <n v="90"/>
    <s v="Disneynature"/>
    <x v="1"/>
    <m/>
    <x v="3"/>
    <n v="15000000"/>
    <n v="0"/>
    <m/>
    <n v="32001863"/>
    <s v="final"/>
    <n v="7.5"/>
    <n v="0"/>
    <n v="0"/>
    <n v="1"/>
    <n v="0"/>
    <s v="VAR"/>
    <m/>
    <m/>
    <m/>
    <m/>
    <m/>
    <s v="Tidmarsh, Alix"/>
    <s v="Fothergill, Alastair"/>
    <s v="Fothergill, Alastair; Linfield, Mark; Megahey, Leslie"/>
    <m/>
    <s v="Elsbury, Martin"/>
    <m/>
    <m/>
    <m/>
    <m/>
    <m/>
    <m/>
    <m/>
    <m/>
    <m/>
    <m/>
    <m/>
    <m/>
    <m/>
    <m/>
    <m/>
    <m/>
    <m/>
    <m/>
    <m/>
    <m/>
    <m/>
    <m/>
    <m/>
    <m/>
    <m/>
    <m/>
    <m/>
    <m/>
    <m/>
    <m/>
    <m/>
    <m/>
    <m/>
    <m/>
    <m/>
    <m/>
    <m/>
    <m/>
    <m/>
    <m/>
    <m/>
    <m/>
    <m/>
    <m/>
    <m/>
    <m/>
    <m/>
    <m/>
    <m/>
    <m/>
    <m/>
    <m/>
    <m/>
    <m/>
    <m/>
    <m/>
    <m/>
    <m/>
    <m/>
    <m/>
    <m/>
    <m/>
    <m/>
    <m/>
    <m/>
    <m/>
    <m/>
    <m/>
    <m/>
    <m/>
    <m/>
    <m/>
    <m/>
    <m/>
    <m/>
    <m/>
    <m/>
    <m/>
    <m/>
    <m/>
    <m/>
    <m/>
    <m/>
    <m/>
    <m/>
    <m/>
    <m/>
    <m/>
    <m/>
    <m/>
    <m/>
    <m/>
    <m/>
    <m/>
    <m/>
    <m/>
    <m/>
    <m/>
    <m/>
    <m/>
    <m/>
    <m/>
    <m/>
    <n v="0"/>
    <n v="0"/>
    <n v="0"/>
    <n v="0"/>
    <n v="0"/>
    <n v="0"/>
    <n v="4266915"/>
    <n v="0"/>
    <m/>
    <m/>
    <m/>
    <m/>
    <m/>
    <m/>
    <m/>
    <m/>
    <m/>
    <m/>
    <m/>
    <m/>
    <m/>
    <m/>
    <m/>
    <m/>
    <m/>
    <m/>
    <m/>
    <m/>
    <m/>
    <m/>
    <m/>
    <n v="0"/>
    <n v="0"/>
    <n v="0"/>
    <m/>
    <m/>
    <m/>
    <m/>
    <m/>
    <m/>
    <m/>
    <m/>
    <m/>
    <m/>
    <m/>
    <m/>
    <m/>
    <m/>
    <m/>
    <m/>
    <m/>
    <m/>
    <m/>
    <m/>
    <m/>
    <m/>
    <m/>
    <m/>
    <m/>
    <m/>
    <m/>
    <m/>
    <m/>
    <m/>
    <m/>
    <m/>
    <m/>
    <n v="0"/>
    <n v="0"/>
    <n v="0"/>
    <n v="0"/>
    <m/>
    <m/>
    <n v="0"/>
    <n v="0"/>
    <n v="1"/>
    <n v="1"/>
    <n v="1"/>
    <m/>
    <m/>
  </r>
  <r>
    <n v="49612"/>
    <s v="Ghosts of Girlfriends Past"/>
    <d v="2009-05-01T00:00:00"/>
    <x v="7"/>
    <s v="T10"/>
    <n v="100"/>
    <s v="New Line"/>
    <x v="4"/>
    <m/>
    <x v="0"/>
    <n v="83000000"/>
    <n v="0"/>
    <m/>
    <n v="52236131"/>
    <s v="final"/>
    <n v="7.5"/>
    <n v="0"/>
    <n v="0"/>
    <n v="0"/>
    <n v="0"/>
    <s v="US"/>
    <s v="MA"/>
    <m/>
    <m/>
    <m/>
    <m/>
    <s v="Epstein, Brad; Shestack, Jonathan"/>
    <s v="Waters, Mark"/>
    <s v="Lucas, Jon; Moore, Scott"/>
    <s v="Gulick, David"/>
    <s v="Green, Bruce"/>
    <m/>
    <m/>
    <m/>
    <m/>
    <m/>
    <m/>
    <m/>
    <m/>
    <m/>
    <m/>
    <m/>
    <m/>
    <m/>
    <m/>
    <m/>
    <m/>
    <m/>
    <m/>
    <m/>
    <m/>
    <m/>
    <m/>
    <m/>
    <m/>
    <m/>
    <m/>
    <m/>
    <m/>
    <m/>
    <m/>
    <m/>
    <m/>
    <m/>
    <m/>
    <m/>
    <m/>
    <m/>
    <m/>
    <m/>
    <m/>
    <m/>
    <m/>
    <m/>
    <m/>
    <m/>
    <m/>
    <m/>
    <m/>
    <m/>
    <m/>
    <m/>
    <m/>
    <m/>
    <m/>
    <m/>
    <m/>
    <m/>
    <m/>
    <m/>
    <m/>
    <m/>
    <m/>
    <m/>
    <m/>
    <m/>
    <m/>
    <m/>
    <m/>
    <m/>
    <m/>
    <m/>
    <m/>
    <m/>
    <m/>
    <m/>
    <m/>
    <m/>
    <m/>
    <m/>
    <m/>
    <m/>
    <m/>
    <m/>
    <m/>
    <m/>
    <m/>
    <m/>
    <m/>
    <m/>
    <m/>
    <m/>
    <m/>
    <m/>
    <m/>
    <m/>
    <m/>
    <m/>
    <m/>
    <m/>
    <m/>
    <m/>
    <m/>
    <m/>
    <n v="0"/>
    <n v="0"/>
    <n v="0"/>
    <n v="0"/>
    <n v="0"/>
    <n v="0"/>
    <n v="6964817"/>
    <n v="0"/>
    <m/>
    <m/>
    <m/>
    <m/>
    <m/>
    <m/>
    <m/>
    <m/>
    <m/>
    <m/>
    <m/>
    <m/>
    <m/>
    <m/>
    <m/>
    <m/>
    <m/>
    <m/>
    <m/>
    <m/>
    <m/>
    <m/>
    <m/>
    <n v="0"/>
    <n v="0"/>
    <n v="0"/>
    <m/>
    <m/>
    <m/>
    <m/>
    <m/>
    <m/>
    <m/>
    <m/>
    <m/>
    <m/>
    <m/>
    <m/>
    <m/>
    <m/>
    <m/>
    <m/>
    <m/>
    <m/>
    <m/>
    <m/>
    <m/>
    <m/>
    <m/>
    <m/>
    <m/>
    <m/>
    <m/>
    <m/>
    <m/>
    <m/>
    <m/>
    <m/>
    <m/>
    <n v="0"/>
    <n v="0"/>
    <n v="0"/>
    <n v="0"/>
    <m/>
    <m/>
    <n v="0"/>
    <n v="0"/>
    <n v="1"/>
    <n v="1"/>
    <n v="1"/>
    <m/>
    <m/>
  </r>
  <r>
    <n v="49613"/>
    <s v="X-Men Origins: Wolverine"/>
    <d v="2009-05-01T00:00:00"/>
    <x v="7"/>
    <s v="T10"/>
    <n v="107"/>
    <s v="Marvel"/>
    <x v="5"/>
    <m/>
    <x v="0"/>
    <n v="150000000"/>
    <n v="0"/>
    <m/>
    <n v="179883016"/>
    <s v="final"/>
    <n v="7.5"/>
    <n v="0"/>
    <n v="1"/>
    <n v="0"/>
    <n v="0"/>
    <s v="Australia"/>
    <m/>
    <m/>
    <s v="New Zealand"/>
    <m/>
    <m/>
    <s v="Jackman, Hugh; Palermo, John; Donner, Lauren Shuler"/>
    <s v="Hood, Gavin"/>
    <s v="Benioff, David; Woods, Skip"/>
    <s v="Dehne, Richie"/>
    <s v="De Toth, Nicolas"/>
    <s v="Jackman, Hugh"/>
    <s v="star"/>
    <s v="Cigar"/>
    <s v="30+"/>
    <s v="Male"/>
    <s v="Caucasian"/>
    <m/>
    <s v="Good guy"/>
    <m/>
    <m/>
    <m/>
    <m/>
    <m/>
    <m/>
    <m/>
    <m/>
    <m/>
    <m/>
    <m/>
    <m/>
    <m/>
    <m/>
    <m/>
    <m/>
    <m/>
    <m/>
    <m/>
    <m/>
    <m/>
    <m/>
    <m/>
    <m/>
    <m/>
    <m/>
    <m/>
    <m/>
    <m/>
    <m/>
    <m/>
    <m/>
    <m/>
    <m/>
    <m/>
    <m/>
    <m/>
    <m/>
    <m/>
    <m/>
    <m/>
    <m/>
    <m/>
    <m/>
    <m/>
    <m/>
    <m/>
    <m/>
    <m/>
    <m/>
    <m/>
    <m/>
    <m/>
    <m/>
    <m/>
    <m/>
    <m/>
    <m/>
    <m/>
    <m/>
    <m/>
    <m/>
    <m/>
    <m/>
    <m/>
    <m/>
    <m/>
    <m/>
    <m/>
    <m/>
    <m/>
    <m/>
    <m/>
    <m/>
    <m/>
    <m/>
    <m/>
    <m/>
    <m/>
    <m/>
    <m/>
    <m/>
    <m/>
    <m/>
    <m/>
    <m/>
    <m/>
    <m/>
    <m/>
    <m/>
    <m/>
    <m/>
    <m/>
    <m/>
    <m/>
    <n v="8"/>
    <n v="0"/>
    <n v="0"/>
    <n v="0"/>
    <n v="8"/>
    <s v="1 — 9"/>
    <n v="23984402"/>
    <n v="191875216"/>
    <s v="Outdoors"/>
    <m/>
    <m/>
    <m/>
    <m/>
    <m/>
    <m/>
    <s v="boat, lumber mill"/>
    <m/>
    <m/>
    <m/>
    <s v="Elsewhere in US"/>
    <m/>
    <m/>
    <s v="Outside of US"/>
    <m/>
    <s v="Outside of US"/>
    <m/>
    <m/>
    <m/>
    <m/>
    <m/>
    <m/>
    <n v="1"/>
    <n v="0"/>
    <n v="0"/>
    <m/>
    <m/>
    <m/>
    <m/>
    <m/>
    <m/>
    <m/>
    <m/>
    <m/>
    <m/>
    <m/>
    <m/>
    <m/>
    <m/>
    <m/>
    <m/>
    <m/>
    <m/>
    <m/>
    <m/>
    <s v="cigar"/>
    <s v="cigar"/>
    <s v="cigar"/>
    <m/>
    <m/>
    <m/>
    <m/>
    <m/>
    <m/>
    <m/>
    <m/>
    <m/>
    <s v="Pro"/>
    <n v="2"/>
    <n v="6"/>
    <n v="6"/>
    <n v="1"/>
    <m/>
    <m/>
    <n v="0"/>
    <n v="2.14"/>
    <n v="3"/>
    <n v="1"/>
    <n v="1"/>
    <m/>
    <m/>
  </r>
  <r>
    <n v="49614"/>
    <s v="Star Trek"/>
    <d v="2009-05-08T00:00:00"/>
    <x v="7"/>
    <s v="T10"/>
    <n v="126"/>
    <s v="Spyglass"/>
    <x v="3"/>
    <m/>
    <x v="0"/>
    <n v="140000000"/>
    <n v="0"/>
    <m/>
    <n v="257704099"/>
    <s v="final"/>
    <n v="7.5"/>
    <n v="0"/>
    <n v="0"/>
    <n v="0"/>
    <n v="0"/>
    <s v="US"/>
    <s v="CA"/>
    <m/>
    <m/>
    <m/>
    <m/>
    <s v="Abrams, J.J.; Lindelof, Damon"/>
    <s v="Abrams, J.J."/>
    <s v="Orci, Roberto; Kurtzman, Alex"/>
    <s v="Bobbitt, Russell"/>
    <s v="Markey, Mary Jo"/>
    <m/>
    <m/>
    <m/>
    <m/>
    <m/>
    <m/>
    <m/>
    <m/>
    <m/>
    <m/>
    <m/>
    <m/>
    <m/>
    <m/>
    <m/>
    <m/>
    <m/>
    <m/>
    <m/>
    <m/>
    <m/>
    <m/>
    <m/>
    <m/>
    <m/>
    <m/>
    <m/>
    <m/>
    <m/>
    <m/>
    <m/>
    <m/>
    <m/>
    <m/>
    <m/>
    <m/>
    <m/>
    <m/>
    <m/>
    <m/>
    <m/>
    <m/>
    <m/>
    <m/>
    <m/>
    <m/>
    <m/>
    <m/>
    <m/>
    <m/>
    <m/>
    <m/>
    <m/>
    <m/>
    <m/>
    <m/>
    <m/>
    <m/>
    <m/>
    <m/>
    <m/>
    <m/>
    <m/>
    <m/>
    <m/>
    <m/>
    <m/>
    <m/>
    <m/>
    <m/>
    <m/>
    <m/>
    <m/>
    <m/>
    <m/>
    <m/>
    <m/>
    <m/>
    <m/>
    <m/>
    <m/>
    <m/>
    <m/>
    <m/>
    <m/>
    <m/>
    <m/>
    <m/>
    <m/>
    <m/>
    <m/>
    <m/>
    <m/>
    <m/>
    <m/>
    <m/>
    <m/>
    <m/>
    <m/>
    <m/>
    <m/>
    <m/>
    <m/>
    <n v="0"/>
    <n v="0"/>
    <n v="0"/>
    <n v="0"/>
    <n v="0"/>
    <n v="0"/>
    <n v="34360547"/>
    <n v="0"/>
    <m/>
    <m/>
    <m/>
    <m/>
    <m/>
    <m/>
    <m/>
    <m/>
    <m/>
    <m/>
    <m/>
    <m/>
    <m/>
    <m/>
    <m/>
    <m/>
    <m/>
    <m/>
    <m/>
    <m/>
    <m/>
    <m/>
    <m/>
    <n v="0"/>
    <n v="0"/>
    <n v="0"/>
    <m/>
    <m/>
    <m/>
    <m/>
    <m/>
    <m/>
    <m/>
    <m/>
    <m/>
    <m/>
    <m/>
    <m/>
    <m/>
    <m/>
    <m/>
    <m/>
    <m/>
    <m/>
    <m/>
    <m/>
    <m/>
    <m/>
    <m/>
    <m/>
    <m/>
    <m/>
    <m/>
    <m/>
    <m/>
    <m/>
    <m/>
    <m/>
    <m/>
    <n v="0"/>
    <n v="0"/>
    <n v="0"/>
    <n v="0"/>
    <m/>
    <m/>
    <n v="0"/>
    <n v="0"/>
    <n v="1"/>
    <n v="1"/>
    <n v="1"/>
    <m/>
    <m/>
  </r>
  <r>
    <n v="49615"/>
    <s v="Next Day Air"/>
    <d v="2009-05-08T00:00:00"/>
    <x v="7"/>
    <s v="T10"/>
    <n v="90"/>
    <s v="A-Mark"/>
    <x v="0"/>
    <s v="Lionsgate"/>
    <x v="1"/>
    <n v="3000000"/>
    <n v="0"/>
    <m/>
    <n v="10017041"/>
    <s v="final"/>
    <n v="7.5"/>
    <n v="0"/>
    <n v="1"/>
    <n v="0"/>
    <n v="0"/>
    <s v="US"/>
    <s v="CA"/>
    <m/>
    <m/>
    <m/>
    <m/>
    <s v="Aronson, Scott; Clemons, Inny"/>
    <s v="Boom, Benny"/>
    <s v="Cobbs, Blair"/>
    <s v="Clark, Dort"/>
    <s v="Checel, David"/>
    <s v="Epps, Mike"/>
    <s v="star"/>
    <s v="Cigarette"/>
    <s v="20-30"/>
    <s v="Male"/>
    <s v="African American"/>
    <m/>
    <m/>
    <s v="McCrary, Darius"/>
    <s v="star"/>
    <s v="Cigarette"/>
    <s v="20-30"/>
    <s v="Male"/>
    <s v="African American"/>
    <m/>
    <m/>
    <s v="Deliz, Yasmine"/>
    <s v="star"/>
    <s v="Cigar"/>
    <s v="20-30"/>
    <s v="Female"/>
    <s v="Hispanic"/>
    <m/>
    <m/>
    <s v="Rivera, Emilio"/>
    <s v="credited non-star"/>
    <s v="Cigar"/>
    <s v="30+"/>
    <s v="Male"/>
    <s v="Hispanic"/>
    <m/>
    <m/>
    <m/>
    <m/>
    <m/>
    <m/>
    <m/>
    <m/>
    <m/>
    <m/>
    <m/>
    <m/>
    <m/>
    <m/>
    <m/>
    <m/>
    <m/>
    <m/>
    <m/>
    <m/>
    <m/>
    <m/>
    <m/>
    <m/>
    <m/>
    <m/>
    <m/>
    <m/>
    <m/>
    <m/>
    <m/>
    <m/>
    <m/>
    <m/>
    <m/>
    <m/>
    <m/>
    <m/>
    <m/>
    <m/>
    <m/>
    <m/>
    <m/>
    <m/>
    <m/>
    <m/>
    <m/>
    <m/>
    <m/>
    <m/>
    <m/>
    <m/>
    <m/>
    <m/>
    <m/>
    <m/>
    <m/>
    <m/>
    <m/>
    <m/>
    <m/>
    <m/>
    <m/>
    <m/>
    <m/>
    <m/>
    <m/>
    <m/>
    <m/>
    <m/>
    <m/>
    <m/>
    <m/>
    <n v="20"/>
    <n v="23"/>
    <n v="0"/>
    <n v="0"/>
    <n v="43"/>
    <s v="30 — 49"/>
    <n v="1335605"/>
    <n v="57431015"/>
    <s v="Home"/>
    <s v="Workplace"/>
    <s v="Outdoors"/>
    <m/>
    <m/>
    <m/>
    <s v="holding cell"/>
    <s v="storage units"/>
    <s v="Non-smoking adult"/>
    <m/>
    <m/>
    <s v="Elsewhere in US"/>
    <m/>
    <m/>
    <m/>
    <m/>
    <m/>
    <m/>
    <m/>
    <m/>
    <m/>
    <m/>
    <m/>
    <n v="3"/>
    <n v="1"/>
    <n v="0"/>
    <m/>
    <m/>
    <m/>
    <m/>
    <m/>
    <m/>
    <m/>
    <m/>
    <m/>
    <m/>
    <m/>
    <m/>
    <m/>
    <m/>
    <m/>
    <m/>
    <m/>
    <m/>
    <m/>
    <m/>
    <s v="cigar"/>
    <m/>
    <m/>
    <m/>
    <s v="cigar"/>
    <m/>
    <s v="cigarette"/>
    <m/>
    <m/>
    <m/>
    <m/>
    <m/>
    <s v="Pro"/>
    <n v="6"/>
    <n v="6"/>
    <n v="6"/>
    <n v="3"/>
    <m/>
    <m/>
    <n v="0"/>
    <n v="3"/>
    <n v="4"/>
    <n v="1"/>
    <n v="1"/>
    <m/>
    <m/>
  </r>
  <r>
    <n v="49616"/>
    <s v="Angels and Demons"/>
    <d v="2009-05-15T00:00:00"/>
    <x v="7"/>
    <s v="T10"/>
    <n v="138"/>
    <s v="Imagine"/>
    <x v="6"/>
    <m/>
    <x v="0"/>
    <n v="150000000"/>
    <n v="0"/>
    <m/>
    <n v="133375846"/>
    <s v="final"/>
    <n v="7.5"/>
    <n v="0"/>
    <n v="1"/>
    <n v="0"/>
    <n v="0"/>
    <s v="US"/>
    <s v="CA"/>
    <m/>
    <s v="Italy"/>
    <m/>
    <m/>
    <s v="Calley, John; Grazer, Brian; Howard, Ron"/>
    <s v="Howard, Ron"/>
    <s v="Koepp, David; Goldsman, Akiva"/>
    <s v="Balfour, David"/>
    <s v="Hanley, Daniel P."/>
    <s v="Lindhardt, Thure"/>
    <s v="credited non-star"/>
    <s v="Cigarette"/>
    <s v="30+"/>
    <s v="Male"/>
    <s v="Caucasian"/>
    <m/>
    <m/>
    <s v="Non-IMDb, Extra"/>
    <s v="extra"/>
    <s v="Cigarette"/>
    <s v="30+"/>
    <s v="Male"/>
    <s v="Caucasian"/>
    <m/>
    <m/>
    <s v="Non-IMDb, Extra"/>
    <s v="extra"/>
    <s v="Cigarette"/>
    <s v="30+"/>
    <s v="Male"/>
    <s v="Caucasian"/>
    <m/>
    <m/>
    <m/>
    <m/>
    <m/>
    <m/>
    <m/>
    <m/>
    <m/>
    <m/>
    <m/>
    <m/>
    <m/>
    <m/>
    <m/>
    <m/>
    <m/>
    <m/>
    <m/>
    <m/>
    <m/>
    <m/>
    <m/>
    <m/>
    <m/>
    <m/>
    <m/>
    <m/>
    <m/>
    <m/>
    <m/>
    <m/>
    <m/>
    <m/>
    <m/>
    <m/>
    <m/>
    <m/>
    <m/>
    <m/>
    <m/>
    <m/>
    <m/>
    <m/>
    <m/>
    <m/>
    <m/>
    <m/>
    <m/>
    <m/>
    <m/>
    <m/>
    <m/>
    <m/>
    <m/>
    <m/>
    <m/>
    <m/>
    <m/>
    <m/>
    <m/>
    <m/>
    <m/>
    <m/>
    <m/>
    <m/>
    <m/>
    <m/>
    <m/>
    <m/>
    <m/>
    <m/>
    <m/>
    <m/>
    <m/>
    <m/>
    <m/>
    <m/>
    <m/>
    <m/>
    <m/>
    <n v="8"/>
    <n v="0"/>
    <n v="0"/>
    <n v="0"/>
    <n v="8"/>
    <s v="1 — 9"/>
    <n v="17783446"/>
    <n v="142267568"/>
    <s v="Outdoors"/>
    <m/>
    <m/>
    <m/>
    <m/>
    <m/>
    <m/>
    <s v="courtyard, outside building"/>
    <s v="Non-smoking adult"/>
    <m/>
    <m/>
    <s v="Outside of US"/>
    <m/>
    <m/>
    <m/>
    <m/>
    <m/>
    <m/>
    <m/>
    <m/>
    <m/>
    <m/>
    <m/>
    <n v="0"/>
    <n v="1"/>
    <n v="2"/>
    <s v="Comment by actor/actress"/>
    <s v="Do you smoke?...Guard breathing hard says: A little...Sit down before you keel over."/>
    <m/>
    <s v="Health of Smoker"/>
    <m/>
    <m/>
    <m/>
    <m/>
    <m/>
    <m/>
    <m/>
    <m/>
    <m/>
    <m/>
    <m/>
    <m/>
    <m/>
    <m/>
    <m/>
    <m/>
    <m/>
    <m/>
    <m/>
    <m/>
    <s v="cigarette"/>
    <m/>
    <s v="cigarette"/>
    <m/>
    <m/>
    <s v="cigarette"/>
    <m/>
    <m/>
    <s v="Neutral"/>
    <n v="2"/>
    <n v="2"/>
    <n v="4"/>
    <n v="1"/>
    <m/>
    <m/>
    <n v="0"/>
    <n v="1.28"/>
    <n v="2"/>
    <n v="1"/>
    <n v="1"/>
    <m/>
    <m/>
  </r>
  <r>
    <n v="49617"/>
    <s v="Terminator Salvation"/>
    <d v="2009-05-21T00:00:00"/>
    <x v="7"/>
    <s v="T10"/>
    <n v="130"/>
    <s v="Halcyon"/>
    <x v="4"/>
    <m/>
    <x v="0"/>
    <n v="200000000"/>
    <n v="0"/>
    <m/>
    <n v="125320003"/>
    <s v="final"/>
    <n v="7.5"/>
    <n v="0"/>
    <n v="0"/>
    <n v="0"/>
    <n v="0"/>
    <s v="US"/>
    <s v="NM"/>
    <m/>
    <m/>
    <m/>
    <m/>
    <s v="Anderson, Derek; Borman, Moritz; Kubicek, Victor; Silver, Jeffrey"/>
    <s v="McG, [none]"/>
    <s v="Brancato, John D.; Ferris, Michael"/>
    <s v="Sexton, Michael"/>
    <s v="Buff IV, Conrad"/>
    <m/>
    <m/>
    <m/>
    <m/>
    <m/>
    <m/>
    <m/>
    <m/>
    <m/>
    <m/>
    <m/>
    <m/>
    <m/>
    <m/>
    <m/>
    <m/>
    <m/>
    <m/>
    <m/>
    <m/>
    <m/>
    <m/>
    <m/>
    <m/>
    <m/>
    <m/>
    <m/>
    <m/>
    <m/>
    <m/>
    <m/>
    <m/>
    <m/>
    <m/>
    <m/>
    <m/>
    <m/>
    <m/>
    <m/>
    <m/>
    <m/>
    <m/>
    <m/>
    <m/>
    <m/>
    <m/>
    <m/>
    <m/>
    <m/>
    <m/>
    <m/>
    <m/>
    <m/>
    <m/>
    <m/>
    <m/>
    <m/>
    <m/>
    <m/>
    <m/>
    <m/>
    <m/>
    <m/>
    <m/>
    <m/>
    <m/>
    <m/>
    <m/>
    <m/>
    <m/>
    <m/>
    <m/>
    <m/>
    <m/>
    <m/>
    <m/>
    <m/>
    <m/>
    <m/>
    <m/>
    <m/>
    <m/>
    <m/>
    <m/>
    <m/>
    <m/>
    <m/>
    <m/>
    <m/>
    <m/>
    <m/>
    <m/>
    <m/>
    <m/>
    <m/>
    <m/>
    <m/>
    <m/>
    <m/>
    <m/>
    <m/>
    <m/>
    <m/>
    <n v="0"/>
    <n v="0"/>
    <n v="0"/>
    <n v="0"/>
    <n v="0"/>
    <n v="0"/>
    <n v="16709334"/>
    <n v="0"/>
    <m/>
    <m/>
    <m/>
    <m/>
    <m/>
    <m/>
    <m/>
    <m/>
    <m/>
    <m/>
    <m/>
    <m/>
    <m/>
    <m/>
    <m/>
    <m/>
    <m/>
    <m/>
    <m/>
    <m/>
    <m/>
    <m/>
    <m/>
    <n v="0"/>
    <n v="0"/>
    <n v="0"/>
    <m/>
    <m/>
    <m/>
    <m/>
    <m/>
    <m/>
    <m/>
    <m/>
    <m/>
    <m/>
    <m/>
    <m/>
    <m/>
    <m/>
    <m/>
    <m/>
    <m/>
    <m/>
    <m/>
    <m/>
    <m/>
    <m/>
    <m/>
    <m/>
    <m/>
    <m/>
    <m/>
    <m/>
    <m/>
    <m/>
    <m/>
    <m/>
    <m/>
    <n v="0"/>
    <n v="0"/>
    <n v="0"/>
    <n v="0"/>
    <m/>
    <m/>
    <n v="0"/>
    <n v="0"/>
    <n v="1"/>
    <n v="1"/>
    <n v="1"/>
    <m/>
    <m/>
  </r>
  <r>
    <n v="49618"/>
    <s v="Night at the Museum: Battle of the Smithsonian"/>
    <d v="2009-05-22T00:00:00"/>
    <x v="7"/>
    <s v="T10"/>
    <n v="105"/>
    <s v="Dune"/>
    <x v="5"/>
    <m/>
    <x v="2"/>
    <n v="150000000"/>
    <n v="0"/>
    <m/>
    <n v="177243721"/>
    <s v="final"/>
    <n v="7.5"/>
    <n v="0"/>
    <n v="0"/>
    <n v="0"/>
    <n v="0"/>
    <s v="CAN"/>
    <m/>
    <s v="BC"/>
    <m/>
    <m/>
    <m/>
    <s v="Barnathan, Michael; Columbus, Chris; Levy, Shawn; Radcliffe, Mark"/>
    <s v="Levy, Shawn"/>
    <s v="Garant, Robert Ben; Lennon, Thomas"/>
    <s v="Eilertson, Dean"/>
    <s v="Zimmerman, Dean"/>
    <m/>
    <m/>
    <m/>
    <m/>
    <m/>
    <m/>
    <m/>
    <m/>
    <m/>
    <m/>
    <m/>
    <m/>
    <m/>
    <m/>
    <m/>
    <m/>
    <m/>
    <m/>
    <m/>
    <m/>
    <m/>
    <m/>
    <m/>
    <m/>
    <m/>
    <m/>
    <m/>
    <m/>
    <m/>
    <m/>
    <m/>
    <m/>
    <m/>
    <m/>
    <m/>
    <m/>
    <m/>
    <m/>
    <m/>
    <m/>
    <m/>
    <m/>
    <m/>
    <m/>
    <m/>
    <m/>
    <m/>
    <m/>
    <m/>
    <m/>
    <m/>
    <m/>
    <m/>
    <m/>
    <m/>
    <m/>
    <m/>
    <m/>
    <m/>
    <m/>
    <m/>
    <m/>
    <m/>
    <m/>
    <m/>
    <m/>
    <m/>
    <m/>
    <m/>
    <m/>
    <m/>
    <m/>
    <m/>
    <m/>
    <m/>
    <m/>
    <m/>
    <m/>
    <m/>
    <m/>
    <m/>
    <m/>
    <m/>
    <m/>
    <m/>
    <m/>
    <m/>
    <m/>
    <m/>
    <m/>
    <m/>
    <m/>
    <m/>
    <m/>
    <m/>
    <m/>
    <m/>
    <m/>
    <m/>
    <m/>
    <m/>
    <m/>
    <m/>
    <n v="0"/>
    <n v="0"/>
    <n v="0"/>
    <n v="0"/>
    <n v="0"/>
    <n v="0"/>
    <n v="23632496"/>
    <n v="0"/>
    <m/>
    <m/>
    <m/>
    <m/>
    <m/>
    <m/>
    <m/>
    <m/>
    <m/>
    <m/>
    <m/>
    <m/>
    <m/>
    <m/>
    <m/>
    <m/>
    <m/>
    <m/>
    <m/>
    <m/>
    <m/>
    <m/>
    <m/>
    <n v="0"/>
    <n v="0"/>
    <n v="0"/>
    <m/>
    <m/>
    <m/>
    <m/>
    <m/>
    <m/>
    <m/>
    <m/>
    <m/>
    <m/>
    <m/>
    <m/>
    <m/>
    <m/>
    <m/>
    <m/>
    <m/>
    <m/>
    <m/>
    <m/>
    <m/>
    <m/>
    <m/>
    <m/>
    <m/>
    <m/>
    <m/>
    <m/>
    <m/>
    <m/>
    <m/>
    <m/>
    <m/>
    <n v="0"/>
    <n v="0"/>
    <n v="0"/>
    <n v="0"/>
    <m/>
    <m/>
    <n v="0"/>
    <n v="0"/>
    <n v="1"/>
    <n v="1"/>
    <n v="1"/>
    <m/>
    <m/>
  </r>
  <r>
    <n v="49619"/>
    <s v="Dance Flick"/>
    <d v="2009-05-22T00:00:00"/>
    <x v="7"/>
    <s v="T10"/>
    <n v="83"/>
    <s v="Wayans"/>
    <x v="3"/>
    <m/>
    <x v="0"/>
    <n v="25000000"/>
    <n v="0"/>
    <m/>
    <n v="25615792"/>
    <s v="final"/>
    <n v="7.5"/>
    <n v="0"/>
    <n v="0"/>
    <n v="0"/>
    <n v="0"/>
    <s v="US"/>
    <s v="CA"/>
    <m/>
    <m/>
    <m/>
    <m/>
    <s v="Alvarez, Rick; Wayans, Keenen Ivory; Wayans, Marlon; Wayans, Shawn"/>
    <s v="Wayans, Damien"/>
    <s v="Wayans, Keenen Ivory; Wayans, Marlon; Wayans, Shawn; Wayans, Damien"/>
    <s v="Bonaventura, Tony"/>
    <s v="Hill, Scott"/>
    <m/>
    <m/>
    <m/>
    <m/>
    <m/>
    <m/>
    <m/>
    <m/>
    <m/>
    <m/>
    <m/>
    <m/>
    <m/>
    <m/>
    <m/>
    <m/>
    <m/>
    <m/>
    <m/>
    <m/>
    <m/>
    <m/>
    <m/>
    <m/>
    <m/>
    <m/>
    <m/>
    <m/>
    <m/>
    <m/>
    <m/>
    <m/>
    <m/>
    <m/>
    <m/>
    <m/>
    <m/>
    <m/>
    <m/>
    <m/>
    <m/>
    <m/>
    <m/>
    <m/>
    <m/>
    <m/>
    <m/>
    <m/>
    <m/>
    <m/>
    <m/>
    <m/>
    <m/>
    <m/>
    <m/>
    <m/>
    <m/>
    <m/>
    <m/>
    <m/>
    <m/>
    <m/>
    <m/>
    <m/>
    <m/>
    <m/>
    <m/>
    <m/>
    <m/>
    <m/>
    <m/>
    <m/>
    <m/>
    <m/>
    <m/>
    <m/>
    <m/>
    <m/>
    <m/>
    <m/>
    <m/>
    <m/>
    <m/>
    <m/>
    <m/>
    <m/>
    <m/>
    <m/>
    <m/>
    <m/>
    <m/>
    <m/>
    <m/>
    <m/>
    <m/>
    <m/>
    <m/>
    <m/>
    <m/>
    <m/>
    <m/>
    <m/>
    <m/>
    <n v="0"/>
    <n v="0"/>
    <n v="0"/>
    <n v="0"/>
    <n v="0"/>
    <n v="0"/>
    <n v="3415439"/>
    <n v="0"/>
    <m/>
    <m/>
    <m/>
    <m/>
    <m/>
    <m/>
    <m/>
    <m/>
    <m/>
    <m/>
    <m/>
    <m/>
    <m/>
    <m/>
    <m/>
    <m/>
    <m/>
    <m/>
    <m/>
    <m/>
    <m/>
    <m/>
    <m/>
    <n v="0"/>
    <n v="0"/>
    <n v="0"/>
    <m/>
    <m/>
    <m/>
    <m/>
    <m/>
    <m/>
    <m/>
    <m/>
    <m/>
    <m/>
    <m/>
    <m/>
    <m/>
    <m/>
    <m/>
    <m/>
    <m/>
    <m/>
    <m/>
    <m/>
    <m/>
    <m/>
    <m/>
    <m/>
    <m/>
    <m/>
    <m/>
    <m/>
    <m/>
    <m/>
    <m/>
    <m/>
    <m/>
    <n v="0"/>
    <n v="0"/>
    <n v="0"/>
    <n v="0"/>
    <m/>
    <m/>
    <n v="0"/>
    <n v="0"/>
    <n v="1"/>
    <n v="1"/>
    <n v="1"/>
    <m/>
    <m/>
  </r>
  <r>
    <n v="50389"/>
    <s v="Easy Virtue"/>
    <d v="2009-05-22T00:00:00"/>
    <x v="7"/>
    <s v="T10"/>
    <n v="97"/>
    <s v="Ealing"/>
    <x v="6"/>
    <m/>
    <x v="0"/>
    <n v="14000000"/>
    <n v="1"/>
    <s v="smoking throughout"/>
    <n v="2656324"/>
    <s v="final"/>
    <n v="7.5"/>
    <n v="0"/>
    <n v="1"/>
    <n v="0"/>
    <n v="0"/>
    <s v="UK"/>
    <m/>
    <m/>
    <m/>
    <m/>
    <m/>
    <s v="Abrams, Joseph; Stern, James D."/>
    <s v="Elliott, Stephan"/>
    <s v="Elliott, Stephan; Jobbins, Sheridan; Coward, Noel"/>
    <s v="Cull, Chris"/>
    <s v="Blainey, Sue"/>
    <s v="Biel, Jessica"/>
    <s v="star"/>
    <s v="Cigarette"/>
    <s v="20-30"/>
    <s v="Female"/>
    <s v="Caucasian"/>
    <m/>
    <m/>
    <s v="Firth, Colin"/>
    <s v="star"/>
    <s v="Cigarette"/>
    <s v="30+"/>
    <s v="Male"/>
    <s v="Caucasian"/>
    <m/>
    <m/>
    <s v="Barnes, Ben"/>
    <s v="star"/>
    <s v="Cigarette"/>
    <s v="20-30"/>
    <s v="Male"/>
    <s v="Caucasian"/>
    <m/>
    <m/>
    <s v="Nixon, Kimberly"/>
    <s v="credited non-star"/>
    <s v="Cigarette"/>
    <s v="20-30"/>
    <s v="Female"/>
    <s v="Caucasian"/>
    <m/>
    <m/>
    <s v="Riley, Charlotte"/>
    <s v="credited non-star"/>
    <s v="Cigarette"/>
    <s v="20-30"/>
    <s v="Female"/>
    <s v="Caucasian"/>
    <m/>
    <m/>
    <s v="Marshall, Kris"/>
    <s v="credited non-star"/>
    <s v="Cigarette"/>
    <s v="20-30"/>
    <s v="Male"/>
    <s v="Caucasian"/>
    <m/>
    <m/>
    <m/>
    <m/>
    <m/>
    <m/>
    <m/>
    <m/>
    <m/>
    <m/>
    <m/>
    <m/>
    <m/>
    <m/>
    <m/>
    <m/>
    <m/>
    <m/>
    <m/>
    <m/>
    <m/>
    <m/>
    <m/>
    <m/>
    <m/>
    <m/>
    <m/>
    <m/>
    <m/>
    <m/>
    <m/>
    <m/>
    <m/>
    <m/>
    <m/>
    <m/>
    <m/>
    <m/>
    <m/>
    <m/>
    <m/>
    <m/>
    <m/>
    <m/>
    <m/>
    <m/>
    <m/>
    <m/>
    <m/>
    <m/>
    <m/>
    <m/>
    <m/>
    <m/>
    <m/>
    <m/>
    <m/>
    <n v="103"/>
    <n v="0"/>
    <n v="0"/>
    <n v="0"/>
    <n v="103"/>
    <s v="50+"/>
    <n v="354177"/>
    <n v="36480231"/>
    <s v="Home"/>
    <s v="Outdoors"/>
    <m/>
    <m/>
    <m/>
    <m/>
    <m/>
    <s v="outside of house, at racetrack"/>
    <s v="Non-smoking adult"/>
    <m/>
    <m/>
    <s v="Outside of US"/>
    <m/>
    <m/>
    <m/>
    <m/>
    <m/>
    <m/>
    <m/>
    <m/>
    <m/>
    <m/>
    <m/>
    <n v="3"/>
    <n v="3"/>
    <n v="0"/>
    <s v="Comment by actor/actress"/>
    <s v="Please don't smoke in here, mother (Kristen Scott Thomas)…knows about these things."/>
    <m/>
    <s v="Health of Non-Smoker"/>
    <s v="Visual clue"/>
    <m/>
    <s v="Several times cigarettes are hidden from Kristen Scott Thomas"/>
    <s v="Health of Non-Smoker"/>
    <m/>
    <m/>
    <m/>
    <m/>
    <m/>
    <m/>
    <m/>
    <m/>
    <m/>
    <s v="cigarette"/>
    <m/>
    <m/>
    <m/>
    <m/>
    <m/>
    <m/>
    <s v="cigarette"/>
    <m/>
    <s v="cigarette"/>
    <m/>
    <m/>
    <m/>
    <m/>
    <m/>
    <s v="Pro"/>
    <n v="6"/>
    <n v="6"/>
    <n v="6"/>
    <n v="3"/>
    <m/>
    <m/>
    <n v="0"/>
    <n v="3"/>
    <n v="4"/>
    <n v="1"/>
    <n v="1"/>
    <m/>
    <m/>
  </r>
  <r>
    <n v="49620"/>
    <s v="Up"/>
    <d v="2009-05-29T00:00:00"/>
    <x v="7"/>
    <s v="T10"/>
    <n v="96"/>
    <s v="Pixar"/>
    <x v="1"/>
    <m/>
    <x v="2"/>
    <n v="175000000"/>
    <n v="0"/>
    <m/>
    <n v="292979556"/>
    <s v="final"/>
    <n v="7.5"/>
    <n v="0"/>
    <n v="0"/>
    <n v="0"/>
    <n v="0"/>
    <s v="US"/>
    <s v="CA"/>
    <m/>
    <m/>
    <m/>
    <m/>
    <s v="Rivera, Jonas"/>
    <s v="Docter, Pete"/>
    <s v="Peterson, Bob"/>
    <m/>
    <m/>
    <m/>
    <m/>
    <m/>
    <m/>
    <m/>
    <m/>
    <m/>
    <m/>
    <m/>
    <m/>
    <m/>
    <m/>
    <m/>
    <m/>
    <m/>
    <m/>
    <m/>
    <m/>
    <m/>
    <m/>
    <m/>
    <m/>
    <m/>
    <m/>
    <m/>
    <m/>
    <m/>
    <m/>
    <m/>
    <m/>
    <m/>
    <m/>
    <m/>
    <m/>
    <m/>
    <m/>
    <m/>
    <m/>
    <m/>
    <m/>
    <m/>
    <m/>
    <m/>
    <m/>
    <m/>
    <m/>
    <m/>
    <m/>
    <m/>
    <m/>
    <m/>
    <m/>
    <m/>
    <m/>
    <m/>
    <m/>
    <m/>
    <m/>
    <m/>
    <m/>
    <m/>
    <m/>
    <m/>
    <m/>
    <m/>
    <m/>
    <m/>
    <m/>
    <m/>
    <m/>
    <m/>
    <m/>
    <m/>
    <m/>
    <m/>
    <m/>
    <m/>
    <m/>
    <m/>
    <m/>
    <m/>
    <m/>
    <m/>
    <m/>
    <m/>
    <m/>
    <m/>
    <m/>
    <m/>
    <m/>
    <m/>
    <m/>
    <m/>
    <m/>
    <m/>
    <m/>
    <m/>
    <m/>
    <m/>
    <m/>
    <m/>
    <m/>
    <m/>
    <n v="0"/>
    <n v="0"/>
    <n v="0"/>
    <n v="0"/>
    <n v="0"/>
    <n v="0"/>
    <n v="39063941"/>
    <n v="0"/>
    <m/>
    <m/>
    <m/>
    <m/>
    <m/>
    <m/>
    <m/>
    <m/>
    <m/>
    <m/>
    <m/>
    <m/>
    <m/>
    <m/>
    <m/>
    <m/>
    <m/>
    <m/>
    <m/>
    <m/>
    <m/>
    <m/>
    <m/>
    <n v="0"/>
    <n v="0"/>
    <n v="0"/>
    <m/>
    <m/>
    <m/>
    <m/>
    <m/>
    <m/>
    <m/>
    <m/>
    <m/>
    <m/>
    <m/>
    <m/>
    <m/>
    <m/>
    <m/>
    <m/>
    <m/>
    <m/>
    <m/>
    <m/>
    <m/>
    <m/>
    <m/>
    <m/>
    <m/>
    <m/>
    <m/>
    <m/>
    <m/>
    <m/>
    <m/>
    <m/>
    <m/>
    <n v="0"/>
    <n v="0"/>
    <n v="0"/>
    <n v="0"/>
    <m/>
    <m/>
    <n v="0"/>
    <n v="0"/>
    <n v="1"/>
    <n v="1"/>
    <n v="1"/>
    <m/>
    <m/>
  </r>
  <r>
    <n v="49621"/>
    <s v="Drag Me to Hell"/>
    <d v="2009-05-29T00:00:00"/>
    <x v="7"/>
    <s v="T10"/>
    <n v="99"/>
    <s v="Mandate"/>
    <x v="2"/>
    <m/>
    <x v="0"/>
    <n v="30000000"/>
    <n v="0"/>
    <m/>
    <n v="42057340"/>
    <s v="final"/>
    <n v="7.5"/>
    <n v="0"/>
    <n v="0"/>
    <n v="0"/>
    <n v="0"/>
    <s v="US"/>
    <s v="CA"/>
    <m/>
    <m/>
    <m/>
    <m/>
    <s v="Raimi, Sam"/>
    <s v="Raimi, Sam"/>
    <s v="Raimi, Sam; Raimi, Ivan"/>
    <m/>
    <s v="Murawski, Bob"/>
    <m/>
    <m/>
    <m/>
    <m/>
    <m/>
    <m/>
    <m/>
    <m/>
    <m/>
    <m/>
    <m/>
    <m/>
    <m/>
    <m/>
    <m/>
    <m/>
    <m/>
    <m/>
    <m/>
    <m/>
    <m/>
    <m/>
    <m/>
    <m/>
    <m/>
    <m/>
    <m/>
    <m/>
    <m/>
    <m/>
    <m/>
    <m/>
    <m/>
    <m/>
    <m/>
    <m/>
    <m/>
    <m/>
    <m/>
    <m/>
    <m/>
    <m/>
    <m/>
    <m/>
    <m/>
    <m/>
    <m/>
    <m/>
    <m/>
    <m/>
    <m/>
    <m/>
    <m/>
    <m/>
    <m/>
    <m/>
    <m/>
    <m/>
    <m/>
    <m/>
    <m/>
    <m/>
    <m/>
    <m/>
    <m/>
    <m/>
    <m/>
    <m/>
    <m/>
    <m/>
    <m/>
    <m/>
    <m/>
    <m/>
    <m/>
    <m/>
    <m/>
    <m/>
    <m/>
    <m/>
    <m/>
    <m/>
    <m/>
    <m/>
    <m/>
    <m/>
    <m/>
    <m/>
    <m/>
    <m/>
    <m/>
    <m/>
    <m/>
    <m/>
    <m/>
    <m/>
    <m/>
    <m/>
    <m/>
    <m/>
    <m/>
    <m/>
    <m/>
    <n v="0"/>
    <n v="0"/>
    <n v="0"/>
    <n v="0"/>
    <n v="0"/>
    <n v="0"/>
    <n v="5607645"/>
    <n v="0"/>
    <m/>
    <m/>
    <m/>
    <m/>
    <m/>
    <m/>
    <m/>
    <m/>
    <m/>
    <m/>
    <m/>
    <m/>
    <m/>
    <m/>
    <m/>
    <m/>
    <m/>
    <m/>
    <m/>
    <m/>
    <m/>
    <m/>
    <m/>
    <n v="0"/>
    <n v="0"/>
    <n v="0"/>
    <m/>
    <m/>
    <m/>
    <m/>
    <m/>
    <m/>
    <m/>
    <m/>
    <m/>
    <m/>
    <m/>
    <m/>
    <m/>
    <m/>
    <m/>
    <m/>
    <m/>
    <m/>
    <m/>
    <m/>
    <m/>
    <m/>
    <m/>
    <m/>
    <m/>
    <m/>
    <m/>
    <m/>
    <m/>
    <m/>
    <m/>
    <m/>
    <m/>
    <n v="0"/>
    <n v="0"/>
    <n v="0"/>
    <n v="0"/>
    <m/>
    <m/>
    <n v="0"/>
    <n v="0"/>
    <n v="1"/>
    <n v="1"/>
    <n v="1"/>
    <m/>
    <m/>
  </r>
  <r>
    <n v="49622"/>
    <s v="Land of the Lost"/>
    <d v="2009-06-05T00:00:00"/>
    <x v="7"/>
    <s v="T10"/>
    <n v="93"/>
    <s v="Universal"/>
    <x v="2"/>
    <m/>
    <x v="0"/>
    <n v="100000000"/>
    <n v="0"/>
    <m/>
    <n v="49392095"/>
    <s v="final"/>
    <n v="7.5"/>
    <n v="0"/>
    <n v="1"/>
    <n v="0"/>
    <n v="0"/>
    <s v="US"/>
    <s v="CA"/>
    <m/>
    <m/>
    <m/>
    <m/>
    <s v="Krofft, Marty; Krofft, Sid; Miller, Jimmy"/>
    <s v="Silberling, Brad"/>
    <s v="Henchy, Chris; McNicholas, Dennis"/>
    <s v="Gutman, Tommy"/>
    <s v="Teschner, Peter"/>
    <s v="Ferrell, Will"/>
    <s v="star"/>
    <s v="Pipe"/>
    <s v="30+"/>
    <s v="Male"/>
    <s v="Caucasian"/>
    <m/>
    <s v="Good guy"/>
    <s v="Best, Ben"/>
    <s v="credited non-star"/>
    <s v="Cigarette"/>
    <s v="20-30"/>
    <s v="Male"/>
    <s v="Caucasian"/>
    <m/>
    <s v="Good guy"/>
    <m/>
    <m/>
    <m/>
    <m/>
    <m/>
    <m/>
    <m/>
    <m/>
    <m/>
    <m/>
    <m/>
    <m/>
    <m/>
    <m/>
    <m/>
    <m/>
    <m/>
    <m/>
    <m/>
    <m/>
    <m/>
    <m/>
    <m/>
    <m/>
    <m/>
    <m/>
    <m/>
    <m/>
    <m/>
    <m/>
    <m/>
    <m/>
    <m/>
    <m/>
    <m/>
    <m/>
    <m/>
    <m/>
    <m/>
    <m/>
    <m/>
    <m/>
    <m/>
    <m/>
    <m/>
    <m/>
    <m/>
    <m/>
    <m/>
    <m/>
    <m/>
    <m/>
    <m/>
    <m/>
    <m/>
    <m/>
    <m/>
    <m/>
    <m/>
    <m/>
    <m/>
    <m/>
    <m/>
    <m/>
    <m/>
    <m/>
    <m/>
    <m/>
    <m/>
    <m/>
    <m/>
    <m/>
    <m/>
    <m/>
    <m/>
    <m/>
    <m/>
    <m/>
    <m/>
    <m/>
    <m/>
    <m/>
    <m/>
    <m/>
    <m/>
    <m/>
    <m/>
    <n v="2"/>
    <n v="0"/>
    <n v="12"/>
    <n v="0"/>
    <n v="14"/>
    <s v="10 — 29"/>
    <n v="6585613"/>
    <n v="92198582"/>
    <s v="Outdoors"/>
    <m/>
    <m/>
    <m/>
    <m/>
    <m/>
    <s v="TV studio"/>
    <s v="boat"/>
    <s v="Non-smoking adult"/>
    <m/>
    <m/>
    <s v="Elsewhere in US"/>
    <m/>
    <m/>
    <m/>
    <m/>
    <m/>
    <m/>
    <m/>
    <m/>
    <m/>
    <m/>
    <m/>
    <n v="1"/>
    <n v="1"/>
    <n v="0"/>
    <s v="Comment by actor/actress"/>
    <s v="Matt Lauer: You can't smoke that in the studio. Ferrell: No one told me that. Lauer: You can't smoke in here. Ferrell: The pipe's allowed. I asked."/>
    <m/>
    <m/>
    <m/>
    <m/>
    <m/>
    <m/>
    <m/>
    <m/>
    <m/>
    <m/>
    <m/>
    <m/>
    <m/>
    <m/>
    <m/>
    <m/>
    <m/>
    <m/>
    <s v="pipe"/>
    <s v="pipe"/>
    <m/>
    <m/>
    <m/>
    <m/>
    <m/>
    <m/>
    <m/>
    <s v="cigarette"/>
    <m/>
    <m/>
    <s v="Pro"/>
    <n v="4"/>
    <n v="6"/>
    <n v="6"/>
    <n v="3"/>
    <m/>
    <m/>
    <n v="0"/>
    <n v="2.71"/>
    <n v="4"/>
    <n v="1"/>
    <n v="1"/>
    <m/>
    <m/>
  </r>
  <r>
    <n v="49623"/>
    <s v="Hangover, The"/>
    <d v="2009-06-05T00:00:00"/>
    <x v="7"/>
    <s v="T10"/>
    <n v="100"/>
    <s v="Legendary"/>
    <x v="4"/>
    <m/>
    <x v="1"/>
    <n v="35000000"/>
    <n v="0"/>
    <m/>
    <n v="277313371"/>
    <s v="final"/>
    <n v="7.5"/>
    <n v="0"/>
    <n v="1"/>
    <n v="0"/>
    <n v="0"/>
    <s v="US"/>
    <s v="CA"/>
    <m/>
    <s v="US"/>
    <s v="NV"/>
    <m/>
    <s v="Goldberg, Daniel; Phillips, Todd"/>
    <s v="Phillips, Todd"/>
    <s v="Lucas, Jon; Moore, Scott"/>
    <s v="Bobbitt, Russell"/>
    <s v="Neil-Fisher, Debra"/>
    <s v="Non-IMDb, Extra"/>
    <s v="extra"/>
    <s v="Cigarette"/>
    <s v="30+"/>
    <s v="Female"/>
    <s v="Caucasian"/>
    <m/>
    <m/>
    <m/>
    <m/>
    <m/>
    <m/>
    <m/>
    <m/>
    <m/>
    <m/>
    <m/>
    <m/>
    <m/>
    <m/>
    <m/>
    <m/>
    <m/>
    <m/>
    <m/>
    <m/>
    <m/>
    <m/>
    <m/>
    <m/>
    <m/>
    <m/>
    <m/>
    <m/>
    <m/>
    <m/>
    <m/>
    <m/>
    <m/>
    <m/>
    <m/>
    <m/>
    <m/>
    <m/>
    <m/>
    <m/>
    <m/>
    <m/>
    <m/>
    <m/>
    <m/>
    <m/>
    <m/>
    <m/>
    <m/>
    <m/>
    <m/>
    <m/>
    <m/>
    <m/>
    <m/>
    <m/>
    <m/>
    <m/>
    <m/>
    <m/>
    <m/>
    <m/>
    <m/>
    <m/>
    <m/>
    <m/>
    <m/>
    <m/>
    <m/>
    <m/>
    <m/>
    <m/>
    <m/>
    <m/>
    <m/>
    <m/>
    <m/>
    <m/>
    <m/>
    <m/>
    <m/>
    <m/>
    <m/>
    <m/>
    <m/>
    <m/>
    <m/>
    <m/>
    <m/>
    <m/>
    <m/>
    <m/>
    <m/>
    <m/>
    <m/>
    <m/>
    <m/>
    <n v="4"/>
    <n v="0"/>
    <n v="0"/>
    <n v="4"/>
    <n v="8"/>
    <s v="1 — 9"/>
    <n v="36975116"/>
    <n v="295800928"/>
    <s v="Hotel/motel"/>
    <m/>
    <m/>
    <m/>
    <m/>
    <m/>
    <m/>
    <m/>
    <m/>
    <m/>
    <m/>
    <s v="Elsewhere in US"/>
    <m/>
    <m/>
    <m/>
    <m/>
    <m/>
    <m/>
    <m/>
    <m/>
    <m/>
    <m/>
    <m/>
    <n v="0"/>
    <n v="0"/>
    <n v="1"/>
    <m/>
    <m/>
    <m/>
    <m/>
    <m/>
    <m/>
    <m/>
    <m/>
    <m/>
    <m/>
    <m/>
    <m/>
    <m/>
    <m/>
    <m/>
    <m/>
    <m/>
    <m/>
    <m/>
    <m/>
    <m/>
    <m/>
    <m/>
    <m/>
    <m/>
    <m/>
    <m/>
    <m/>
    <m/>
    <s v="cigarette"/>
    <m/>
    <m/>
    <s v="Neutral"/>
    <n v="2"/>
    <n v="2"/>
    <n v="2"/>
    <n v="2"/>
    <m/>
    <m/>
    <n v="0"/>
    <n v="1.1399999999999999"/>
    <n v="2"/>
    <n v="1"/>
    <n v="1"/>
    <m/>
    <m/>
  </r>
  <r>
    <n v="49624"/>
    <s v="My Life in Ruins"/>
    <d v="2009-06-05T00:00:00"/>
    <x v="7"/>
    <s v="T10"/>
    <n v="95"/>
    <s v="Fox Searchlight"/>
    <x v="5"/>
    <m/>
    <x v="0"/>
    <n v="17000000"/>
    <n v="0"/>
    <m/>
    <n v="8662318"/>
    <s v="final"/>
    <n v="7.5"/>
    <n v="0"/>
    <n v="1"/>
    <n v="0"/>
    <n v="0"/>
    <s v="Spain"/>
    <m/>
    <m/>
    <m/>
    <m/>
    <m/>
    <s v="Marciano, Nathalie"/>
    <s v="Petrie, Donald"/>
    <s v="Reiss, Mike"/>
    <s v="Duato, Javier Gonzalez"/>
    <s v="Don Vito, Patrick J."/>
    <s v="Dreyfuss, Richard"/>
    <s v="star"/>
    <s v="Cigar"/>
    <s v="30+"/>
    <s v="Male"/>
    <s v="Caucasian"/>
    <m/>
    <s v="Good guy"/>
    <m/>
    <m/>
    <m/>
    <m/>
    <m/>
    <m/>
    <m/>
    <m/>
    <m/>
    <m/>
    <m/>
    <m/>
    <m/>
    <m/>
    <m/>
    <m/>
    <m/>
    <m/>
    <m/>
    <m/>
    <m/>
    <m/>
    <m/>
    <m/>
    <m/>
    <m/>
    <m/>
    <m/>
    <m/>
    <m/>
    <m/>
    <m/>
    <m/>
    <m/>
    <m/>
    <m/>
    <m/>
    <m/>
    <m/>
    <m/>
    <m/>
    <m/>
    <m/>
    <m/>
    <m/>
    <m/>
    <m/>
    <m/>
    <m/>
    <m/>
    <m/>
    <m/>
    <m/>
    <m/>
    <m/>
    <m/>
    <m/>
    <m/>
    <m/>
    <m/>
    <m/>
    <m/>
    <m/>
    <m/>
    <m/>
    <m/>
    <m/>
    <m/>
    <m/>
    <m/>
    <m/>
    <m/>
    <m/>
    <m/>
    <m/>
    <m/>
    <m/>
    <m/>
    <m/>
    <m/>
    <m/>
    <m/>
    <m/>
    <m/>
    <m/>
    <m/>
    <m/>
    <m/>
    <m/>
    <m/>
    <m/>
    <m/>
    <m/>
    <m/>
    <m/>
    <n v="0"/>
    <n v="7"/>
    <n v="0"/>
    <n v="0"/>
    <n v="7"/>
    <s v="1 — 9"/>
    <n v="1154976"/>
    <n v="8084832"/>
    <s v="Outdoors"/>
    <m/>
    <m/>
    <m/>
    <m/>
    <m/>
    <m/>
    <s v="boarding a tour bus"/>
    <s v="Non-smoking adult"/>
    <m/>
    <m/>
    <s v="Outside of US"/>
    <m/>
    <m/>
    <m/>
    <m/>
    <m/>
    <m/>
    <m/>
    <m/>
    <m/>
    <m/>
    <m/>
    <n v="1"/>
    <n v="0"/>
    <n v="0"/>
    <s v="Comment by actor/actress"/>
    <s v="Georgia to Irv: You cannot smoke-I have rules, no smoking on the bus. Irv has heart attack"/>
    <m/>
    <m/>
    <m/>
    <m/>
    <m/>
    <m/>
    <m/>
    <m/>
    <m/>
    <m/>
    <m/>
    <m/>
    <m/>
    <m/>
    <m/>
    <m/>
    <s v="cigar"/>
    <s v="cigar"/>
    <m/>
    <m/>
    <m/>
    <m/>
    <m/>
    <m/>
    <m/>
    <m/>
    <m/>
    <m/>
    <m/>
    <m/>
    <m/>
    <n v="2"/>
    <n v="4"/>
    <n v="6"/>
    <n v="1"/>
    <m/>
    <m/>
    <n v="0"/>
    <n v="1.85"/>
    <n v="3"/>
    <n v="1"/>
    <n v="1"/>
    <m/>
    <m/>
  </r>
  <r>
    <n v="49625"/>
    <s v="Taking of Pelham 1 2 3"/>
    <d v="2009-06-12T00:00:00"/>
    <x v="7"/>
    <s v="T10"/>
    <n v="106"/>
    <s v="Relativity"/>
    <x v="6"/>
    <m/>
    <x v="1"/>
    <n v="100000000"/>
    <n v="0"/>
    <m/>
    <n v="65452312"/>
    <s v="final"/>
    <n v="7.5"/>
    <n v="0"/>
    <n v="0"/>
    <n v="0"/>
    <n v="0"/>
    <s v="US"/>
    <s v="NY"/>
    <m/>
    <m/>
    <m/>
    <m/>
    <s v="Black, Todd; Blumenthal, Jason; Scott, Tony"/>
    <s v="Scott, Tony"/>
    <s v="Helgeland, Brian"/>
    <s v="Mazzola, James"/>
    <s v="Lebenzon, Chris"/>
    <m/>
    <m/>
    <m/>
    <m/>
    <m/>
    <m/>
    <m/>
    <m/>
    <m/>
    <m/>
    <m/>
    <m/>
    <m/>
    <m/>
    <m/>
    <m/>
    <m/>
    <m/>
    <m/>
    <m/>
    <m/>
    <m/>
    <m/>
    <m/>
    <m/>
    <m/>
    <m/>
    <m/>
    <m/>
    <m/>
    <m/>
    <m/>
    <m/>
    <m/>
    <m/>
    <m/>
    <m/>
    <m/>
    <m/>
    <m/>
    <m/>
    <m/>
    <m/>
    <m/>
    <m/>
    <m/>
    <m/>
    <m/>
    <m/>
    <m/>
    <m/>
    <m/>
    <m/>
    <m/>
    <m/>
    <m/>
    <m/>
    <m/>
    <m/>
    <m/>
    <m/>
    <m/>
    <m/>
    <m/>
    <m/>
    <m/>
    <m/>
    <m/>
    <m/>
    <m/>
    <m/>
    <m/>
    <m/>
    <m/>
    <m/>
    <m/>
    <m/>
    <m/>
    <m/>
    <m/>
    <m/>
    <m/>
    <m/>
    <m/>
    <m/>
    <m/>
    <m/>
    <m/>
    <m/>
    <m/>
    <m/>
    <m/>
    <m/>
    <m/>
    <m/>
    <m/>
    <m/>
    <m/>
    <m/>
    <m/>
    <m/>
    <m/>
    <m/>
    <n v="0"/>
    <n v="0"/>
    <n v="0"/>
    <n v="0"/>
    <n v="0"/>
    <n v="0"/>
    <n v="8726975"/>
    <n v="0"/>
    <m/>
    <m/>
    <m/>
    <m/>
    <m/>
    <m/>
    <m/>
    <m/>
    <m/>
    <m/>
    <m/>
    <m/>
    <m/>
    <m/>
    <m/>
    <m/>
    <m/>
    <m/>
    <m/>
    <m/>
    <m/>
    <m/>
    <m/>
    <n v="0"/>
    <n v="0"/>
    <n v="0"/>
    <m/>
    <m/>
    <m/>
    <m/>
    <m/>
    <m/>
    <m/>
    <m/>
    <m/>
    <m/>
    <m/>
    <m/>
    <m/>
    <m/>
    <m/>
    <m/>
    <m/>
    <m/>
    <m/>
    <m/>
    <m/>
    <m/>
    <m/>
    <m/>
    <m/>
    <m/>
    <m/>
    <m/>
    <m/>
    <m/>
    <m/>
    <m/>
    <m/>
    <n v="0"/>
    <n v="0"/>
    <n v="0"/>
    <n v="0"/>
    <m/>
    <m/>
    <n v="0"/>
    <n v="0"/>
    <n v="1"/>
    <n v="1"/>
    <n v="1"/>
    <m/>
    <m/>
  </r>
  <r>
    <n v="49626"/>
    <s v="Imagine That"/>
    <d v="2009-06-12T00:00:00"/>
    <x v="7"/>
    <s v="T10"/>
    <n v="107"/>
    <s v="Di Bonaventura"/>
    <x v="3"/>
    <m/>
    <x v="2"/>
    <n v="55000000"/>
    <n v="0"/>
    <m/>
    <n v="16088610"/>
    <s v="final"/>
    <n v="7.5"/>
    <n v="0"/>
    <n v="0"/>
    <n v="0"/>
    <n v="0"/>
    <s v="US"/>
    <s v="CO"/>
    <m/>
    <m/>
    <m/>
    <m/>
    <s v="di Bonaventura, Lorenzo; Solomon, Ed"/>
    <s v="Kirkpatrick, Karey"/>
    <s v="Solomon, Ed; Matheson, Chris"/>
    <s v="Jones, John Paul 'J.P.'"/>
    <s v="Moritz, David"/>
    <m/>
    <m/>
    <m/>
    <m/>
    <m/>
    <m/>
    <m/>
    <m/>
    <m/>
    <m/>
    <m/>
    <m/>
    <m/>
    <m/>
    <m/>
    <m/>
    <m/>
    <m/>
    <m/>
    <m/>
    <m/>
    <m/>
    <m/>
    <m/>
    <m/>
    <m/>
    <m/>
    <m/>
    <m/>
    <m/>
    <m/>
    <m/>
    <m/>
    <m/>
    <m/>
    <m/>
    <m/>
    <m/>
    <m/>
    <m/>
    <m/>
    <m/>
    <m/>
    <m/>
    <m/>
    <m/>
    <m/>
    <m/>
    <m/>
    <m/>
    <m/>
    <m/>
    <m/>
    <m/>
    <m/>
    <m/>
    <m/>
    <m/>
    <m/>
    <m/>
    <m/>
    <m/>
    <m/>
    <m/>
    <m/>
    <m/>
    <m/>
    <m/>
    <m/>
    <m/>
    <m/>
    <m/>
    <m/>
    <m/>
    <m/>
    <m/>
    <m/>
    <m/>
    <m/>
    <m/>
    <m/>
    <m/>
    <m/>
    <m/>
    <m/>
    <m/>
    <m/>
    <m/>
    <m/>
    <m/>
    <m/>
    <m/>
    <m/>
    <m/>
    <m/>
    <m/>
    <m/>
    <m/>
    <m/>
    <m/>
    <m/>
    <m/>
    <m/>
    <n v="0"/>
    <n v="0"/>
    <n v="0"/>
    <n v="0"/>
    <n v="0"/>
    <n v="0"/>
    <n v="2145148"/>
    <n v="0"/>
    <m/>
    <m/>
    <m/>
    <m/>
    <m/>
    <m/>
    <m/>
    <m/>
    <m/>
    <m/>
    <m/>
    <m/>
    <m/>
    <m/>
    <m/>
    <m/>
    <m/>
    <m/>
    <m/>
    <m/>
    <m/>
    <m/>
    <m/>
    <n v="0"/>
    <n v="0"/>
    <n v="0"/>
    <m/>
    <m/>
    <m/>
    <m/>
    <m/>
    <m/>
    <m/>
    <m/>
    <m/>
    <m/>
    <m/>
    <m/>
    <m/>
    <m/>
    <m/>
    <m/>
    <m/>
    <m/>
    <m/>
    <m/>
    <m/>
    <m/>
    <m/>
    <m/>
    <m/>
    <m/>
    <m/>
    <m/>
    <m/>
    <m/>
    <m/>
    <m/>
    <m/>
    <n v="0"/>
    <n v="0"/>
    <n v="0"/>
    <n v="0"/>
    <m/>
    <m/>
    <n v="0"/>
    <n v="0"/>
    <n v="1"/>
    <n v="1"/>
    <n v="1"/>
    <m/>
    <m/>
  </r>
  <r>
    <n v="49627"/>
    <s v="Year One"/>
    <d v="2009-06-19T00:00:00"/>
    <x v="7"/>
    <s v="T10"/>
    <n v="97"/>
    <s v="Apatow"/>
    <x v="6"/>
    <m/>
    <x v="0"/>
    <n v="60000000"/>
    <n v="0"/>
    <m/>
    <n v="43337279"/>
    <s v="final"/>
    <n v="7.5"/>
    <n v="0"/>
    <n v="1"/>
    <n v="0"/>
    <n v="0"/>
    <s v="US"/>
    <s v="LA"/>
    <m/>
    <m/>
    <m/>
    <m/>
    <s v="Apatow, Judd; Townsend, Clayton"/>
    <s v="Ramis, Harold"/>
    <s v="Ramis, Harold; Stupnitsky, Gene; Eisenberg, Lee"/>
    <s v="Benjamin-Creel, Dwight"/>
    <s v="Herring, Craig"/>
    <s v="Black, Jack"/>
    <s v="star"/>
    <s v="Pipe"/>
    <s v="30+"/>
    <s v="Male"/>
    <s v="Caucasian"/>
    <m/>
    <s v="Good guy"/>
    <m/>
    <m/>
    <m/>
    <m/>
    <m/>
    <m/>
    <m/>
    <m/>
    <m/>
    <m/>
    <m/>
    <m/>
    <m/>
    <m/>
    <m/>
    <m/>
    <m/>
    <m/>
    <m/>
    <m/>
    <m/>
    <m/>
    <m/>
    <m/>
    <m/>
    <m/>
    <m/>
    <m/>
    <m/>
    <m/>
    <m/>
    <m/>
    <m/>
    <m/>
    <m/>
    <m/>
    <m/>
    <m/>
    <m/>
    <m/>
    <m/>
    <m/>
    <m/>
    <m/>
    <m/>
    <m/>
    <m/>
    <m/>
    <m/>
    <m/>
    <m/>
    <m/>
    <m/>
    <m/>
    <m/>
    <m/>
    <m/>
    <m/>
    <m/>
    <m/>
    <m/>
    <m/>
    <m/>
    <m/>
    <m/>
    <m/>
    <m/>
    <m/>
    <m/>
    <m/>
    <m/>
    <m/>
    <m/>
    <m/>
    <m/>
    <m/>
    <m/>
    <m/>
    <m/>
    <m/>
    <m/>
    <m/>
    <m/>
    <m/>
    <m/>
    <m/>
    <m/>
    <m/>
    <m/>
    <m/>
    <m/>
    <m/>
    <m/>
    <m/>
    <m/>
    <n v="0"/>
    <n v="0"/>
    <n v="3"/>
    <n v="0"/>
    <n v="3"/>
    <s v="1 — 9"/>
    <n v="5778304"/>
    <n v="17334912"/>
    <s v="Outdoors"/>
    <m/>
    <m/>
    <m/>
    <m/>
    <m/>
    <m/>
    <s v="campfire"/>
    <s v="Non-smoking adult"/>
    <m/>
    <m/>
    <m/>
    <m/>
    <m/>
    <m/>
    <m/>
    <m/>
    <m/>
    <m/>
    <m/>
    <m/>
    <m/>
    <m/>
    <n v="1"/>
    <n v="0"/>
    <n v="0"/>
    <m/>
    <m/>
    <m/>
    <m/>
    <m/>
    <m/>
    <m/>
    <m/>
    <m/>
    <m/>
    <m/>
    <m/>
    <m/>
    <m/>
    <m/>
    <m/>
    <m/>
    <m/>
    <m/>
    <m/>
    <m/>
    <m/>
    <m/>
    <m/>
    <m/>
    <s v="pipe"/>
    <m/>
    <m/>
    <m/>
    <m/>
    <m/>
    <m/>
    <s v="Neutral"/>
    <n v="2"/>
    <n v="2"/>
    <n v="6"/>
    <n v="1"/>
    <m/>
    <m/>
    <n v="0"/>
    <n v="1.57"/>
    <n v="3"/>
    <n v="1"/>
    <n v="1"/>
    <m/>
    <m/>
  </r>
  <r>
    <n v="49628"/>
    <s v="Proposal, The"/>
    <d v="2009-06-19T00:00:00"/>
    <x v="7"/>
    <s v="T10"/>
    <n v="107"/>
    <s v="Touchstone"/>
    <x v="1"/>
    <m/>
    <x v="0"/>
    <n v="40000000"/>
    <n v="0"/>
    <m/>
    <n v="163947053"/>
    <s v="final"/>
    <n v="7.5"/>
    <n v="0"/>
    <n v="0"/>
    <n v="0"/>
    <n v="0"/>
    <s v="US"/>
    <s v="CA"/>
    <m/>
    <s v="US"/>
    <s v="MA"/>
    <m/>
    <s v="Hoberman, David; Lieberman, Todd"/>
    <s v="Fletcher, Anne"/>
    <s v="Chiarelli, Pete"/>
    <s v="Gulick, Jane"/>
    <s v="Nedd-Friendly, Priscilla"/>
    <m/>
    <m/>
    <m/>
    <m/>
    <m/>
    <m/>
    <m/>
    <m/>
    <m/>
    <m/>
    <m/>
    <m/>
    <m/>
    <m/>
    <m/>
    <m/>
    <m/>
    <m/>
    <m/>
    <m/>
    <m/>
    <m/>
    <m/>
    <m/>
    <m/>
    <m/>
    <m/>
    <m/>
    <m/>
    <m/>
    <m/>
    <m/>
    <m/>
    <m/>
    <m/>
    <m/>
    <m/>
    <m/>
    <m/>
    <m/>
    <m/>
    <m/>
    <m/>
    <m/>
    <m/>
    <m/>
    <m/>
    <m/>
    <m/>
    <m/>
    <m/>
    <m/>
    <m/>
    <m/>
    <m/>
    <m/>
    <m/>
    <m/>
    <m/>
    <m/>
    <m/>
    <m/>
    <m/>
    <m/>
    <m/>
    <m/>
    <m/>
    <m/>
    <m/>
    <m/>
    <m/>
    <m/>
    <m/>
    <m/>
    <m/>
    <m/>
    <m/>
    <m/>
    <m/>
    <m/>
    <m/>
    <m/>
    <m/>
    <m/>
    <m/>
    <m/>
    <m/>
    <m/>
    <m/>
    <m/>
    <m/>
    <m/>
    <m/>
    <m/>
    <m/>
    <m/>
    <m/>
    <m/>
    <m/>
    <m/>
    <m/>
    <m/>
    <m/>
    <n v="0"/>
    <n v="0"/>
    <n v="0"/>
    <n v="0"/>
    <n v="0"/>
    <n v="0"/>
    <n v="21859607"/>
    <n v="0"/>
    <m/>
    <m/>
    <m/>
    <m/>
    <m/>
    <m/>
    <m/>
    <m/>
    <m/>
    <m/>
    <m/>
    <m/>
    <m/>
    <m/>
    <m/>
    <m/>
    <m/>
    <m/>
    <m/>
    <m/>
    <m/>
    <m/>
    <m/>
    <n v="0"/>
    <n v="0"/>
    <n v="0"/>
    <m/>
    <m/>
    <m/>
    <m/>
    <m/>
    <m/>
    <m/>
    <m/>
    <m/>
    <m/>
    <m/>
    <m/>
    <m/>
    <m/>
    <m/>
    <m/>
    <m/>
    <m/>
    <m/>
    <m/>
    <m/>
    <m/>
    <m/>
    <m/>
    <m/>
    <m/>
    <m/>
    <m/>
    <m/>
    <m/>
    <m/>
    <m/>
    <m/>
    <n v="0"/>
    <n v="0"/>
    <n v="0"/>
    <n v="0"/>
    <m/>
    <m/>
    <n v="0"/>
    <n v="0"/>
    <n v="1"/>
    <n v="1"/>
    <n v="1"/>
    <m/>
    <m/>
  </r>
  <r>
    <n v="50391"/>
    <s v="Whatever Works"/>
    <d v="2009-06-19T00:00:00"/>
    <x v="7"/>
    <s v="T10"/>
    <n v="92"/>
    <s v="Perdido"/>
    <x v="6"/>
    <m/>
    <x v="0"/>
    <n v="15000000"/>
    <n v="0"/>
    <m/>
    <n v="5306447"/>
    <s v="final"/>
    <n v="7.5"/>
    <n v="0"/>
    <n v="1"/>
    <n v="0"/>
    <n v="0"/>
    <s v="US"/>
    <s v="NY"/>
    <m/>
    <m/>
    <m/>
    <m/>
    <s v="Aronson, Letty"/>
    <s v="Allen, Woody"/>
    <s v="Allen, Woody"/>
    <s v="Miller, Ann"/>
    <s v="Lepselter, Alisa"/>
    <s v="Clarkson, Patricia"/>
    <s v="star"/>
    <s v="Pipe"/>
    <s v="30+"/>
    <s v="Female"/>
    <s v="Caucasian"/>
    <m/>
    <s v="Good guy"/>
    <s v="Non-IMDb, Extra"/>
    <s v="extra"/>
    <s v="Pipe"/>
    <s v="30+"/>
    <s v="Male"/>
    <s v="Caucasian"/>
    <m/>
    <m/>
    <m/>
    <m/>
    <m/>
    <m/>
    <m/>
    <m/>
    <m/>
    <m/>
    <m/>
    <m/>
    <m/>
    <m/>
    <m/>
    <m/>
    <m/>
    <m/>
    <m/>
    <m/>
    <m/>
    <m/>
    <m/>
    <m/>
    <m/>
    <m/>
    <m/>
    <m/>
    <m/>
    <m/>
    <m/>
    <m/>
    <m/>
    <m/>
    <m/>
    <m/>
    <m/>
    <m/>
    <m/>
    <m/>
    <m/>
    <m/>
    <m/>
    <m/>
    <m/>
    <m/>
    <m/>
    <m/>
    <m/>
    <m/>
    <m/>
    <m/>
    <m/>
    <m/>
    <m/>
    <m/>
    <m/>
    <m/>
    <m/>
    <m/>
    <m/>
    <m/>
    <m/>
    <m/>
    <m/>
    <m/>
    <m/>
    <m/>
    <m/>
    <m/>
    <m/>
    <m/>
    <m/>
    <m/>
    <m/>
    <m/>
    <m/>
    <m/>
    <m/>
    <m/>
    <m/>
    <m/>
    <m/>
    <m/>
    <m/>
    <m/>
    <m/>
    <m/>
    <m/>
    <n v="0"/>
    <n v="0"/>
    <n v="3"/>
    <n v="0"/>
    <n v="3"/>
    <s v="1 — 9"/>
    <n v="707526"/>
    <n v="2122578"/>
    <s v="Bar/nightclub"/>
    <m/>
    <m/>
    <m/>
    <m/>
    <m/>
    <m/>
    <m/>
    <s v="Non-smoking adult"/>
    <m/>
    <m/>
    <s v="Elsewhere in US"/>
    <m/>
    <m/>
    <m/>
    <m/>
    <m/>
    <m/>
    <m/>
    <m/>
    <m/>
    <m/>
    <m/>
    <n v="1"/>
    <n v="0"/>
    <n v="1"/>
    <m/>
    <m/>
    <m/>
    <m/>
    <m/>
    <m/>
    <m/>
    <m/>
    <m/>
    <m/>
    <m/>
    <m/>
    <m/>
    <m/>
    <m/>
    <m/>
    <m/>
    <m/>
    <m/>
    <m/>
    <m/>
    <m/>
    <s v="pipe"/>
    <m/>
    <m/>
    <m/>
    <m/>
    <m/>
    <m/>
    <m/>
    <m/>
    <m/>
    <s v="Pro"/>
    <n v="2"/>
    <n v="6"/>
    <n v="6"/>
    <n v="2"/>
    <m/>
    <m/>
    <n v="0"/>
    <n v="2.2799999999999998"/>
    <n v="3"/>
    <n v="1"/>
    <n v="1"/>
    <m/>
    <s v="Pipe used is Hookah."/>
  </r>
  <r>
    <n v="49629"/>
    <s v="Transformers: The Revenge of the Fallen"/>
    <d v="2009-06-26T00:00:00"/>
    <x v="7"/>
    <s v="T10"/>
    <n v="150"/>
    <s v="DreamWorks"/>
    <x v="3"/>
    <m/>
    <x v="0"/>
    <n v="200000000"/>
    <n v="0"/>
    <m/>
    <n v="402076689"/>
    <s v="final"/>
    <n v="7.5"/>
    <n v="0"/>
    <n v="0"/>
    <n v="0"/>
    <n v="0"/>
    <s v="US"/>
    <s v="CA"/>
    <m/>
    <s v="US"/>
    <s v="PA"/>
    <m/>
    <s v="Bryce, Ian; DeSanto, Tom; di Bonaventura, Lorenzo; Murphy, Don"/>
    <s v="Bay, Michael"/>
    <s v="Kruger, Ehren; Orci, Roberto; Kurtzman, Alex"/>
    <s v="Petrotta, Andrew"/>
    <s v="Muldoon, Tom"/>
    <m/>
    <m/>
    <m/>
    <m/>
    <m/>
    <m/>
    <m/>
    <m/>
    <m/>
    <m/>
    <m/>
    <m/>
    <m/>
    <m/>
    <m/>
    <m/>
    <m/>
    <m/>
    <m/>
    <m/>
    <m/>
    <m/>
    <m/>
    <m/>
    <m/>
    <m/>
    <m/>
    <m/>
    <m/>
    <m/>
    <m/>
    <m/>
    <m/>
    <m/>
    <m/>
    <m/>
    <m/>
    <m/>
    <m/>
    <m/>
    <m/>
    <m/>
    <m/>
    <m/>
    <m/>
    <m/>
    <m/>
    <m/>
    <m/>
    <m/>
    <m/>
    <m/>
    <m/>
    <m/>
    <m/>
    <m/>
    <m/>
    <m/>
    <m/>
    <m/>
    <m/>
    <m/>
    <m/>
    <m/>
    <m/>
    <m/>
    <m/>
    <m/>
    <m/>
    <m/>
    <m/>
    <m/>
    <m/>
    <m/>
    <m/>
    <m/>
    <m/>
    <m/>
    <m/>
    <m/>
    <m/>
    <m/>
    <m/>
    <m/>
    <m/>
    <m/>
    <m/>
    <m/>
    <m/>
    <m/>
    <m/>
    <m/>
    <m/>
    <m/>
    <m/>
    <m/>
    <m/>
    <m/>
    <m/>
    <m/>
    <m/>
    <m/>
    <m/>
    <n v="0"/>
    <n v="0"/>
    <n v="0"/>
    <n v="0"/>
    <n v="0"/>
    <n v="0"/>
    <n v="53610225"/>
    <n v="0"/>
    <m/>
    <m/>
    <m/>
    <m/>
    <m/>
    <m/>
    <m/>
    <m/>
    <m/>
    <m/>
    <m/>
    <m/>
    <m/>
    <m/>
    <m/>
    <m/>
    <m/>
    <m/>
    <m/>
    <m/>
    <m/>
    <m/>
    <m/>
    <n v="0"/>
    <n v="0"/>
    <n v="0"/>
    <m/>
    <m/>
    <m/>
    <m/>
    <m/>
    <m/>
    <m/>
    <m/>
    <m/>
    <m/>
    <m/>
    <m/>
    <m/>
    <m/>
    <m/>
    <m/>
    <m/>
    <m/>
    <m/>
    <m/>
    <m/>
    <m/>
    <m/>
    <m/>
    <m/>
    <m/>
    <m/>
    <m/>
    <m/>
    <m/>
    <m/>
    <m/>
    <m/>
    <n v="0"/>
    <n v="0"/>
    <n v="0"/>
    <n v="0"/>
    <m/>
    <m/>
    <n v="0"/>
    <n v="0"/>
    <n v="1"/>
    <n v="1"/>
    <n v="1"/>
    <m/>
    <m/>
  </r>
  <r>
    <n v="49630"/>
    <s v="My Sister's Keeper"/>
    <d v="2009-06-26T00:00:00"/>
    <x v="7"/>
    <s v="T10"/>
    <n v="109"/>
    <s v="New Line"/>
    <x v="4"/>
    <m/>
    <x v="0"/>
    <n v="27500000"/>
    <n v="0"/>
    <m/>
    <n v="49185998"/>
    <s v="final"/>
    <n v="7.5"/>
    <n v="0"/>
    <n v="0"/>
    <n v="0"/>
    <n v="0"/>
    <s v="US"/>
    <s v="CA"/>
    <m/>
    <m/>
    <m/>
    <m/>
    <s v="Furst, Stephen; Goldman, Scott; Johnson, Mark; Pacheco, Chuck"/>
    <s v="Cassavetes, Nick"/>
    <s v="Leven, Jeremy; Cassavetes, Nick"/>
    <s v="Farley, Maureen"/>
    <s v="Heim, Alan"/>
    <m/>
    <m/>
    <m/>
    <m/>
    <m/>
    <m/>
    <m/>
    <m/>
    <m/>
    <m/>
    <m/>
    <m/>
    <m/>
    <m/>
    <m/>
    <m/>
    <m/>
    <m/>
    <m/>
    <m/>
    <m/>
    <m/>
    <m/>
    <m/>
    <m/>
    <m/>
    <m/>
    <m/>
    <m/>
    <m/>
    <m/>
    <m/>
    <m/>
    <m/>
    <m/>
    <m/>
    <m/>
    <m/>
    <m/>
    <m/>
    <m/>
    <m/>
    <m/>
    <m/>
    <m/>
    <m/>
    <m/>
    <m/>
    <m/>
    <m/>
    <m/>
    <m/>
    <m/>
    <m/>
    <m/>
    <m/>
    <m/>
    <m/>
    <m/>
    <m/>
    <m/>
    <m/>
    <m/>
    <m/>
    <m/>
    <m/>
    <m/>
    <m/>
    <m/>
    <m/>
    <m/>
    <m/>
    <m/>
    <m/>
    <m/>
    <m/>
    <m/>
    <m/>
    <m/>
    <m/>
    <m/>
    <m/>
    <m/>
    <m/>
    <m/>
    <m/>
    <m/>
    <m/>
    <m/>
    <m/>
    <m/>
    <m/>
    <m/>
    <m/>
    <m/>
    <m/>
    <m/>
    <m/>
    <m/>
    <m/>
    <m/>
    <m/>
    <m/>
    <n v="0"/>
    <n v="0"/>
    <n v="0"/>
    <n v="0"/>
    <n v="0"/>
    <n v="0"/>
    <n v="6558133"/>
    <n v="0"/>
    <m/>
    <m/>
    <m/>
    <m/>
    <m/>
    <m/>
    <m/>
    <m/>
    <m/>
    <m/>
    <m/>
    <m/>
    <m/>
    <m/>
    <m/>
    <m/>
    <m/>
    <m/>
    <m/>
    <m/>
    <m/>
    <m/>
    <m/>
    <n v="0"/>
    <n v="0"/>
    <n v="0"/>
    <m/>
    <m/>
    <m/>
    <m/>
    <m/>
    <m/>
    <m/>
    <m/>
    <m/>
    <m/>
    <m/>
    <m/>
    <m/>
    <m/>
    <m/>
    <m/>
    <m/>
    <m/>
    <m/>
    <m/>
    <m/>
    <m/>
    <m/>
    <m/>
    <m/>
    <m/>
    <m/>
    <m/>
    <m/>
    <m/>
    <m/>
    <m/>
    <m/>
    <n v="0"/>
    <n v="0"/>
    <n v="0"/>
    <n v="0"/>
    <m/>
    <m/>
    <n v="0"/>
    <n v="0"/>
    <n v="1"/>
    <n v="1"/>
    <n v="1"/>
    <m/>
    <m/>
  </r>
  <r>
    <n v="49631"/>
    <s v="Away We Go"/>
    <d v="2009-06-26T00:00:00"/>
    <x v="7"/>
    <s v="T10"/>
    <n v="98"/>
    <s v="Focus"/>
    <x v="2"/>
    <m/>
    <x v="1"/>
    <n v="17000000"/>
    <n v="0"/>
    <m/>
    <n v="9430988"/>
    <s v="final"/>
    <n v="7.5"/>
    <n v="0"/>
    <n v="0"/>
    <n v="0"/>
    <n v="0"/>
    <s v="US"/>
    <s v="CT"/>
    <m/>
    <s v="US"/>
    <s v="AZ"/>
    <m/>
    <s v="Mendes, Sam; Saraf, Peter; Saxon, Edward"/>
    <s v="Mendes, Sam"/>
    <s v="Eggers, Dave; Vida, Vendela"/>
    <s v="Allen, Tommy"/>
    <s v="Flack, Sarah"/>
    <m/>
    <m/>
    <m/>
    <m/>
    <m/>
    <m/>
    <m/>
    <m/>
    <m/>
    <m/>
    <m/>
    <m/>
    <m/>
    <m/>
    <m/>
    <m/>
    <m/>
    <m/>
    <m/>
    <m/>
    <m/>
    <m/>
    <m/>
    <m/>
    <m/>
    <m/>
    <m/>
    <m/>
    <m/>
    <m/>
    <m/>
    <m/>
    <m/>
    <m/>
    <m/>
    <m/>
    <m/>
    <m/>
    <m/>
    <m/>
    <m/>
    <m/>
    <m/>
    <m/>
    <m/>
    <m/>
    <m/>
    <m/>
    <m/>
    <m/>
    <m/>
    <m/>
    <m/>
    <m/>
    <m/>
    <m/>
    <m/>
    <m/>
    <m/>
    <m/>
    <m/>
    <m/>
    <m/>
    <m/>
    <m/>
    <m/>
    <m/>
    <m/>
    <m/>
    <m/>
    <m/>
    <m/>
    <m/>
    <m/>
    <m/>
    <m/>
    <m/>
    <m/>
    <m/>
    <m/>
    <m/>
    <m/>
    <m/>
    <m/>
    <m/>
    <m/>
    <m/>
    <m/>
    <m/>
    <m/>
    <m/>
    <m/>
    <m/>
    <m/>
    <m/>
    <m/>
    <m/>
    <m/>
    <m/>
    <m/>
    <m/>
    <m/>
    <m/>
    <n v="0"/>
    <n v="0"/>
    <n v="0"/>
    <n v="0"/>
    <n v="0"/>
    <n v="0"/>
    <n v="1257465"/>
    <n v="0"/>
    <m/>
    <m/>
    <m/>
    <m/>
    <m/>
    <m/>
    <m/>
    <m/>
    <m/>
    <m/>
    <m/>
    <m/>
    <m/>
    <m/>
    <m/>
    <m/>
    <m/>
    <m/>
    <m/>
    <m/>
    <m/>
    <m/>
    <m/>
    <n v="0"/>
    <n v="0"/>
    <n v="0"/>
    <m/>
    <m/>
    <m/>
    <m/>
    <m/>
    <m/>
    <m/>
    <m/>
    <m/>
    <m/>
    <m/>
    <m/>
    <m/>
    <m/>
    <m/>
    <m/>
    <m/>
    <m/>
    <m/>
    <m/>
    <m/>
    <m/>
    <m/>
    <m/>
    <m/>
    <m/>
    <m/>
    <m/>
    <m/>
    <m/>
    <m/>
    <m/>
    <m/>
    <n v="0"/>
    <n v="0"/>
    <n v="0"/>
    <n v="0"/>
    <m/>
    <m/>
    <n v="0"/>
    <n v="0"/>
    <n v="1"/>
    <n v="1"/>
    <n v="1"/>
    <m/>
    <m/>
  </r>
  <r>
    <n v="49632"/>
    <s v="Ice Age: Dawn of the Dinosaur"/>
    <d v="2009-07-01T00:00:00"/>
    <x v="7"/>
    <s v="T10"/>
    <n v="94"/>
    <s v="Blue Sky"/>
    <x v="5"/>
    <m/>
    <x v="2"/>
    <n v="90000000"/>
    <n v="0"/>
    <m/>
    <n v="196573705"/>
    <s v="final"/>
    <n v="7.5"/>
    <n v="0"/>
    <n v="0"/>
    <n v="0"/>
    <n v="0"/>
    <s v="US"/>
    <s v="CT"/>
    <m/>
    <m/>
    <m/>
    <m/>
    <s v="Donkin, John C.; Forte, Lori"/>
    <s v="Saldanha, Carlos"/>
    <s v="Berg, Michael; Ackerman, Peter; Reiss, Mike; Brenner, Yoni"/>
    <m/>
    <s v="Hitner, Harry"/>
    <m/>
    <m/>
    <m/>
    <m/>
    <m/>
    <m/>
    <m/>
    <m/>
    <m/>
    <m/>
    <m/>
    <m/>
    <m/>
    <m/>
    <m/>
    <m/>
    <m/>
    <m/>
    <m/>
    <m/>
    <m/>
    <m/>
    <m/>
    <m/>
    <m/>
    <m/>
    <m/>
    <m/>
    <m/>
    <m/>
    <m/>
    <m/>
    <m/>
    <m/>
    <m/>
    <m/>
    <m/>
    <m/>
    <m/>
    <m/>
    <m/>
    <m/>
    <m/>
    <m/>
    <m/>
    <m/>
    <m/>
    <m/>
    <m/>
    <m/>
    <m/>
    <m/>
    <m/>
    <m/>
    <m/>
    <m/>
    <m/>
    <m/>
    <m/>
    <m/>
    <m/>
    <m/>
    <m/>
    <m/>
    <m/>
    <m/>
    <m/>
    <m/>
    <m/>
    <m/>
    <m/>
    <m/>
    <m/>
    <m/>
    <m/>
    <m/>
    <m/>
    <m/>
    <m/>
    <m/>
    <m/>
    <m/>
    <m/>
    <m/>
    <m/>
    <m/>
    <m/>
    <m/>
    <m/>
    <m/>
    <m/>
    <m/>
    <m/>
    <m/>
    <m/>
    <m/>
    <m/>
    <m/>
    <m/>
    <m/>
    <m/>
    <m/>
    <m/>
    <n v="0"/>
    <n v="0"/>
    <n v="0"/>
    <n v="0"/>
    <n v="0"/>
    <n v="0"/>
    <n v="26209827"/>
    <n v="0"/>
    <m/>
    <m/>
    <m/>
    <m/>
    <m/>
    <m/>
    <m/>
    <m/>
    <m/>
    <m/>
    <m/>
    <m/>
    <m/>
    <m/>
    <m/>
    <m/>
    <m/>
    <m/>
    <m/>
    <m/>
    <m/>
    <m/>
    <m/>
    <n v="0"/>
    <n v="0"/>
    <n v="0"/>
    <m/>
    <m/>
    <m/>
    <m/>
    <m/>
    <m/>
    <m/>
    <m/>
    <m/>
    <m/>
    <m/>
    <m/>
    <m/>
    <m/>
    <m/>
    <m/>
    <m/>
    <m/>
    <m/>
    <m/>
    <m/>
    <m/>
    <m/>
    <m/>
    <m/>
    <m/>
    <m/>
    <m/>
    <m/>
    <m/>
    <m/>
    <m/>
    <m/>
    <n v="0"/>
    <n v="0"/>
    <n v="0"/>
    <n v="0"/>
    <m/>
    <m/>
    <n v="0"/>
    <n v="0"/>
    <n v="1"/>
    <n v="1"/>
    <n v="1"/>
    <m/>
    <m/>
  </r>
  <r>
    <n v="49633"/>
    <s v="Public Enemies"/>
    <d v="2009-07-01T00:00:00"/>
    <x v="7"/>
    <s v="T10"/>
    <n v="140"/>
    <s v="Relativity"/>
    <x v="2"/>
    <m/>
    <x v="1"/>
    <n v="100000000"/>
    <n v="0"/>
    <m/>
    <n v="97030725"/>
    <s v="final"/>
    <n v="7.5"/>
    <n v="0"/>
    <n v="1"/>
    <n v="0"/>
    <n v="0"/>
    <s v="US"/>
    <s v="IL"/>
    <m/>
    <s v="US"/>
    <s v="WI"/>
    <m/>
    <s v="Mann, Michael; Misher, Kevin"/>
    <s v="Mann, Michael"/>
    <s v="Mann, Michael; Bennett, Ronan; Biderman, Ann"/>
    <s v="Peck, Kris"/>
    <s v="Rubell, Paul"/>
    <s v="Bale, Christian"/>
    <s v="credited non-star"/>
    <s v="Cigar"/>
    <s v="30+"/>
    <s v="Male"/>
    <s v="Caucasian"/>
    <m/>
    <s v="Good guy"/>
    <s v="Dorf, Stephen"/>
    <s v="credited non-star"/>
    <s v="Cigarette"/>
    <s v="30+"/>
    <s v="Male"/>
    <s v="Caucasian"/>
    <m/>
    <s v="Bad guy"/>
    <s v="Clark, Jason"/>
    <s v="credited non-star"/>
    <s v="Cigarette"/>
    <s v="30+"/>
    <s v="Male"/>
    <s v="Caucasian"/>
    <m/>
    <s v="Bad guy"/>
    <s v="Lang, Stephen"/>
    <s v="credited non-star"/>
    <s v="Cigarette"/>
    <s v="30+"/>
    <s v="Male"/>
    <s v="Caucasian"/>
    <m/>
    <s v="Good guy"/>
    <s v="Non-IMDb, Extra"/>
    <s v="extra"/>
    <s v="Cigarette"/>
    <s v="20-30"/>
    <s v="Female"/>
    <s v="Caucasian"/>
    <m/>
    <m/>
    <s v="Non-IMDb, Extra"/>
    <s v="extra"/>
    <s v="Pipe"/>
    <s v="30+"/>
    <s v="Male"/>
    <s v="Caucasian"/>
    <m/>
    <m/>
    <s v="Non-IMDb, Extra"/>
    <s v="extra"/>
    <s v="Cigarette"/>
    <s v="30+"/>
    <s v="Male"/>
    <s v="Caucasian"/>
    <m/>
    <m/>
    <s v="Non-IMDb, Extra"/>
    <s v="extra"/>
    <s v="Cigarette"/>
    <s v="30+"/>
    <s v="Male"/>
    <s v="Caucasian"/>
    <m/>
    <m/>
    <s v="Non-IMDb, Extra"/>
    <s v="extra"/>
    <s v="Cigarette"/>
    <s v="30+"/>
    <s v="Male"/>
    <s v="Caucasian"/>
    <m/>
    <m/>
    <s v="Non-IMDb, Extra"/>
    <s v="extra"/>
    <s v="Cigarette"/>
    <s v="20-30"/>
    <s v="Female"/>
    <m/>
    <m/>
    <m/>
    <m/>
    <m/>
    <m/>
    <m/>
    <m/>
    <m/>
    <m/>
    <m/>
    <m/>
    <m/>
    <m/>
    <m/>
    <m/>
    <m/>
    <m/>
    <m/>
    <m/>
    <m/>
    <m/>
    <m/>
    <m/>
    <m/>
    <m/>
    <n v="40"/>
    <n v="7"/>
    <n v="5"/>
    <n v="0"/>
    <n v="52"/>
    <s v="50+"/>
    <n v="12937430"/>
    <n v="672746360"/>
    <s v="Workplace"/>
    <s v="Restaurant"/>
    <s v="Bar/nightclub"/>
    <m/>
    <m/>
    <m/>
    <m/>
    <m/>
    <s v="Non-smoking adult"/>
    <m/>
    <m/>
    <s v="Elsewhere in US"/>
    <m/>
    <m/>
    <m/>
    <m/>
    <m/>
    <m/>
    <m/>
    <m/>
    <m/>
    <m/>
    <m/>
    <n v="0"/>
    <n v="4"/>
    <n v="6"/>
    <m/>
    <m/>
    <m/>
    <m/>
    <m/>
    <m/>
    <m/>
    <m/>
    <m/>
    <m/>
    <m/>
    <m/>
    <m/>
    <m/>
    <m/>
    <m/>
    <m/>
    <s v="cigarette"/>
    <m/>
    <m/>
    <s v="cigarette"/>
    <s v="cigarette; cigar"/>
    <m/>
    <m/>
    <m/>
    <m/>
    <s v="cigarette; cigar; pipe"/>
    <m/>
    <m/>
    <m/>
    <m/>
    <m/>
    <s v="Pro"/>
    <n v="6"/>
    <n v="6"/>
    <n v="4"/>
    <n v="3"/>
    <m/>
    <m/>
    <n v="0"/>
    <n v="2.71"/>
    <n v="4"/>
    <n v="1"/>
    <n v="1"/>
    <m/>
    <m/>
  </r>
  <r>
    <n v="49634"/>
    <s v="Bruno"/>
    <d v="2009-07-10T00:00:00"/>
    <x v="7"/>
    <s v="T10"/>
    <n v="83"/>
    <s v="Media Rights Cap."/>
    <x v="2"/>
    <m/>
    <x v="1"/>
    <n v="42000000"/>
    <n v="0"/>
    <m/>
    <n v="59992760"/>
    <s v="final"/>
    <n v="7.5"/>
    <n v="0"/>
    <n v="1"/>
    <n v="0"/>
    <n v="0"/>
    <s v="VAR"/>
    <m/>
    <m/>
    <m/>
    <m/>
    <m/>
    <s v="Cohen, Sacha Baron; Levinson, Monica; Mazer, Dan; Roach, Jay"/>
    <s v="Charles, Larry"/>
    <s v="Cohen, Sacha Baron; Hines, Anthony; Mazer, Dan; Schaffer, Jeff"/>
    <s v="Glynn, J. Michael"/>
    <s v="Thomas, James"/>
    <s v="Cohen, Sacha Baron"/>
    <s v="star"/>
    <s v="Cigarette"/>
    <s v="20-30"/>
    <s v="Male"/>
    <s v="Caucasian"/>
    <m/>
    <m/>
    <m/>
    <s v="credited non-star"/>
    <s v="Cigarette"/>
    <s v="30+"/>
    <s v="Male"/>
    <s v="Caucasian"/>
    <m/>
    <m/>
    <s v="Non-IMDb, Extra"/>
    <s v="extra"/>
    <s v="Cigarette"/>
    <s v="30+"/>
    <s v="Male"/>
    <s v="Caucasian"/>
    <m/>
    <m/>
    <s v="Non-IMDb, Extra"/>
    <s v="extra"/>
    <s v="Cigarette"/>
    <s v="30+"/>
    <s v="Male"/>
    <s v="Caucasian"/>
    <m/>
    <m/>
    <s v="Non-IMDb, Extra"/>
    <s v="extra"/>
    <s v="Cigarette"/>
    <s v="30+"/>
    <s v="Male"/>
    <s v="Caucasian"/>
    <m/>
    <m/>
    <s v="Cohen, Sacha Baron"/>
    <s v="star"/>
    <s v="Pipe"/>
    <s v="20-30"/>
    <s v="Male"/>
    <s v="Caucasian"/>
    <m/>
    <m/>
    <m/>
    <m/>
    <m/>
    <m/>
    <m/>
    <m/>
    <m/>
    <m/>
    <m/>
    <m/>
    <m/>
    <m/>
    <m/>
    <m/>
    <m/>
    <m/>
    <m/>
    <m/>
    <m/>
    <m/>
    <m/>
    <m/>
    <m/>
    <m/>
    <m/>
    <m/>
    <m/>
    <m/>
    <m/>
    <m/>
    <m/>
    <m/>
    <m/>
    <m/>
    <m/>
    <m/>
    <m/>
    <m/>
    <m/>
    <m/>
    <m/>
    <m/>
    <m/>
    <m/>
    <m/>
    <m/>
    <m/>
    <m/>
    <m/>
    <m/>
    <m/>
    <m/>
    <m/>
    <m/>
    <m/>
    <n v="21"/>
    <n v="0"/>
    <n v="1"/>
    <n v="0"/>
    <n v="22"/>
    <s v="10 — 29"/>
    <n v="7999035"/>
    <n v="175978770"/>
    <s v="Home"/>
    <s v="Workplace"/>
    <s v="Outdoors"/>
    <m/>
    <m/>
    <m/>
    <m/>
    <s v="hunting camp, front porch"/>
    <s v="Non-smoking adult"/>
    <m/>
    <m/>
    <s v="California"/>
    <m/>
    <m/>
    <s v="Outside of US"/>
    <m/>
    <s v="Outside of US"/>
    <m/>
    <m/>
    <m/>
    <m/>
    <m/>
    <m/>
    <n v="2"/>
    <n v="1"/>
    <n v="3"/>
    <s v="No smoking sign"/>
    <m/>
    <m/>
    <m/>
    <s v="Comment by actor/actress"/>
    <s v="Bruno lights up on set of TV show and director says: I'll take that-takes away cigarette."/>
    <m/>
    <m/>
    <m/>
    <m/>
    <m/>
    <m/>
    <m/>
    <m/>
    <m/>
    <m/>
    <m/>
    <m/>
    <m/>
    <m/>
    <m/>
    <s v="cigarette"/>
    <s v="cigarette; pipe"/>
    <m/>
    <m/>
    <s v="cigarette"/>
    <m/>
    <m/>
    <m/>
    <m/>
    <m/>
    <m/>
    <s v="Pro"/>
    <n v="4"/>
    <n v="6"/>
    <n v="6"/>
    <n v="3"/>
    <m/>
    <m/>
    <n v="0"/>
    <n v="2.71"/>
    <n v="4"/>
    <n v="1"/>
    <n v="1"/>
    <m/>
    <s v="No smoking sign posted on LA studio door."/>
  </r>
  <r>
    <n v="49635"/>
    <s v="I Love You, Beth Cooper"/>
    <d v="2009-07-10T00:00:00"/>
    <x v="7"/>
    <s v="T10"/>
    <n v="102"/>
    <s v="Fox Atomic"/>
    <x v="5"/>
    <m/>
    <x v="0"/>
    <n v="18000000"/>
    <n v="0"/>
    <m/>
    <n v="14793904"/>
    <s v="final"/>
    <n v="7.5"/>
    <n v="0"/>
    <n v="0"/>
    <n v="0"/>
    <n v="0"/>
    <s v="CAN"/>
    <m/>
    <s v="BC"/>
    <m/>
    <m/>
    <m/>
    <s v="Barnathan, Michael; Columbus, Chris; Radcliffe, Mark"/>
    <s v="Columbus, Chris"/>
    <s v="Doyle, Larry"/>
    <s v="Barker, Dean"/>
    <s v="Honess, Peter"/>
    <m/>
    <m/>
    <m/>
    <m/>
    <m/>
    <m/>
    <m/>
    <m/>
    <m/>
    <m/>
    <m/>
    <m/>
    <m/>
    <m/>
    <m/>
    <m/>
    <m/>
    <m/>
    <m/>
    <m/>
    <m/>
    <m/>
    <m/>
    <m/>
    <m/>
    <m/>
    <m/>
    <m/>
    <m/>
    <m/>
    <m/>
    <m/>
    <m/>
    <m/>
    <m/>
    <m/>
    <m/>
    <m/>
    <m/>
    <m/>
    <m/>
    <m/>
    <m/>
    <m/>
    <m/>
    <m/>
    <m/>
    <m/>
    <m/>
    <m/>
    <m/>
    <m/>
    <m/>
    <m/>
    <m/>
    <m/>
    <m/>
    <m/>
    <m/>
    <m/>
    <m/>
    <m/>
    <m/>
    <m/>
    <m/>
    <m/>
    <m/>
    <m/>
    <m/>
    <m/>
    <m/>
    <m/>
    <m/>
    <m/>
    <m/>
    <m/>
    <m/>
    <m/>
    <m/>
    <m/>
    <m/>
    <m/>
    <m/>
    <m/>
    <m/>
    <m/>
    <m/>
    <m/>
    <m/>
    <m/>
    <m/>
    <m/>
    <m/>
    <m/>
    <m/>
    <m/>
    <m/>
    <m/>
    <m/>
    <m/>
    <m/>
    <m/>
    <m/>
    <n v="0"/>
    <n v="0"/>
    <n v="0"/>
    <n v="0"/>
    <n v="0"/>
    <n v="0"/>
    <n v="1972521"/>
    <n v="0"/>
    <m/>
    <m/>
    <m/>
    <m/>
    <m/>
    <m/>
    <m/>
    <m/>
    <m/>
    <m/>
    <m/>
    <m/>
    <m/>
    <m/>
    <m/>
    <m/>
    <m/>
    <m/>
    <m/>
    <m/>
    <m/>
    <m/>
    <m/>
    <n v="0"/>
    <n v="0"/>
    <n v="0"/>
    <m/>
    <m/>
    <m/>
    <m/>
    <m/>
    <m/>
    <m/>
    <m/>
    <m/>
    <m/>
    <m/>
    <m/>
    <m/>
    <m/>
    <m/>
    <m/>
    <m/>
    <m/>
    <m/>
    <m/>
    <m/>
    <m/>
    <m/>
    <m/>
    <m/>
    <m/>
    <m/>
    <m/>
    <m/>
    <m/>
    <m/>
    <m/>
    <m/>
    <n v="0"/>
    <n v="0"/>
    <n v="0"/>
    <n v="0"/>
    <m/>
    <m/>
    <n v="0"/>
    <n v="0"/>
    <n v="1"/>
    <n v="1"/>
    <n v="1"/>
    <m/>
    <m/>
  </r>
  <r>
    <n v="49636"/>
    <s v="Harry Potter and the Half Blood Prince"/>
    <d v="2009-07-15T00:00:00"/>
    <x v="7"/>
    <s v="T10"/>
    <n v="153"/>
    <s v="Heyday"/>
    <x v="4"/>
    <m/>
    <x v="2"/>
    <n v="250000000"/>
    <n v="0"/>
    <m/>
    <n v="301956980"/>
    <s v="final"/>
    <n v="7.5"/>
    <n v="0"/>
    <n v="0"/>
    <n v="0"/>
    <n v="0"/>
    <s v="UK"/>
    <m/>
    <m/>
    <s v="Ireland"/>
    <m/>
    <m/>
    <s v="Barron, David; Heyman, David"/>
    <s v="Yates, David"/>
    <s v="Kloves, Steve"/>
    <s v="Wilkinson, Barry"/>
    <s v="Day, Mark"/>
    <m/>
    <m/>
    <m/>
    <m/>
    <m/>
    <m/>
    <m/>
    <m/>
    <m/>
    <m/>
    <m/>
    <m/>
    <m/>
    <m/>
    <m/>
    <m/>
    <m/>
    <m/>
    <m/>
    <m/>
    <m/>
    <m/>
    <m/>
    <m/>
    <m/>
    <m/>
    <m/>
    <m/>
    <m/>
    <m/>
    <m/>
    <m/>
    <m/>
    <m/>
    <m/>
    <m/>
    <m/>
    <m/>
    <m/>
    <m/>
    <m/>
    <m/>
    <m/>
    <m/>
    <m/>
    <m/>
    <m/>
    <m/>
    <m/>
    <m/>
    <m/>
    <m/>
    <m/>
    <m/>
    <m/>
    <m/>
    <m/>
    <m/>
    <m/>
    <m/>
    <m/>
    <m/>
    <m/>
    <m/>
    <m/>
    <m/>
    <m/>
    <m/>
    <m/>
    <m/>
    <m/>
    <m/>
    <m/>
    <m/>
    <m/>
    <m/>
    <m/>
    <m/>
    <m/>
    <m/>
    <m/>
    <m/>
    <m/>
    <m/>
    <m/>
    <m/>
    <m/>
    <m/>
    <m/>
    <m/>
    <m/>
    <m/>
    <m/>
    <m/>
    <m/>
    <m/>
    <m/>
    <m/>
    <m/>
    <m/>
    <m/>
    <m/>
    <m/>
    <n v="0"/>
    <n v="0"/>
    <n v="0"/>
    <n v="0"/>
    <n v="0"/>
    <n v="0"/>
    <n v="40260931"/>
    <n v="0"/>
    <m/>
    <m/>
    <m/>
    <m/>
    <m/>
    <m/>
    <m/>
    <m/>
    <m/>
    <m/>
    <m/>
    <m/>
    <m/>
    <m/>
    <m/>
    <m/>
    <m/>
    <m/>
    <m/>
    <m/>
    <m/>
    <m/>
    <m/>
    <n v="0"/>
    <n v="0"/>
    <n v="0"/>
    <m/>
    <m/>
    <m/>
    <m/>
    <m/>
    <m/>
    <m/>
    <m/>
    <m/>
    <m/>
    <m/>
    <m/>
    <m/>
    <m/>
    <m/>
    <m/>
    <m/>
    <m/>
    <m/>
    <m/>
    <m/>
    <m/>
    <m/>
    <m/>
    <m/>
    <m/>
    <m/>
    <m/>
    <m/>
    <m/>
    <m/>
    <m/>
    <m/>
    <n v="0"/>
    <n v="0"/>
    <n v="0"/>
    <n v="0"/>
    <m/>
    <m/>
    <n v="0"/>
    <n v="0"/>
    <n v="1"/>
    <n v="1"/>
    <n v="1"/>
    <m/>
    <m/>
  </r>
  <r>
    <n v="49637"/>
    <s v="Orphan"/>
    <d v="2009-07-24T00:00:00"/>
    <x v="7"/>
    <s v="T10"/>
    <n v="123"/>
    <s v="Dark Castle"/>
    <x v="4"/>
    <m/>
    <x v="1"/>
    <n v="0"/>
    <n v="0"/>
    <m/>
    <n v="41573740"/>
    <s v="final"/>
    <n v="7.5"/>
    <n v="0"/>
    <n v="1"/>
    <n v="0"/>
    <n v="0"/>
    <s v="CAN"/>
    <m/>
    <s v="QC"/>
    <m/>
    <m/>
    <m/>
    <s v="DiCaprio, Leonardo; Downey, Susan; Davisson Killoran, Jennifer; Silver, Joel"/>
    <s v="Collet-Serra, Jaume"/>
    <s v="Johnson, David"/>
    <s v="Blake, Deryck"/>
    <s v="Alverson, Timothy"/>
    <s v="Sarsgaard, Peter"/>
    <s v="star"/>
    <s v="Cigarette"/>
    <s v="30+"/>
    <s v="Male"/>
    <s v="Caucasian"/>
    <m/>
    <s v="Good guy"/>
    <s v="Pounder, CCH"/>
    <s v="credited non-star"/>
    <s v="Cigarette"/>
    <s v="30+"/>
    <s v="Female"/>
    <s v="African American"/>
    <m/>
    <s v="Good guy"/>
    <m/>
    <m/>
    <m/>
    <m/>
    <m/>
    <m/>
    <m/>
    <m/>
    <m/>
    <m/>
    <m/>
    <m/>
    <m/>
    <m/>
    <m/>
    <m/>
    <m/>
    <m/>
    <m/>
    <m/>
    <m/>
    <m/>
    <m/>
    <m/>
    <m/>
    <m/>
    <m/>
    <m/>
    <m/>
    <m/>
    <m/>
    <m/>
    <m/>
    <m/>
    <m/>
    <m/>
    <m/>
    <m/>
    <m/>
    <m/>
    <m/>
    <m/>
    <m/>
    <m/>
    <m/>
    <m/>
    <m/>
    <m/>
    <m/>
    <m/>
    <m/>
    <m/>
    <m/>
    <m/>
    <m/>
    <m/>
    <m/>
    <m/>
    <m/>
    <m/>
    <m/>
    <m/>
    <m/>
    <m/>
    <m/>
    <m/>
    <m/>
    <m/>
    <m/>
    <m/>
    <m/>
    <m/>
    <m/>
    <m/>
    <m/>
    <m/>
    <m/>
    <m/>
    <m/>
    <m/>
    <m/>
    <m/>
    <m/>
    <m/>
    <m/>
    <m/>
    <m/>
    <n v="7"/>
    <n v="0"/>
    <n v="0"/>
    <n v="0"/>
    <n v="7"/>
    <s v="1 — 9"/>
    <n v="5543165"/>
    <n v="38802155"/>
    <s v="Home"/>
    <s v="Vehicle"/>
    <s v="Outdoors"/>
    <m/>
    <m/>
    <m/>
    <m/>
    <s v="park"/>
    <m/>
    <m/>
    <m/>
    <m/>
    <m/>
    <m/>
    <m/>
    <m/>
    <m/>
    <m/>
    <m/>
    <m/>
    <m/>
    <m/>
    <m/>
    <n v="1"/>
    <n v="1"/>
    <n v="0"/>
    <m/>
    <m/>
    <m/>
    <m/>
    <m/>
    <m/>
    <m/>
    <m/>
    <m/>
    <m/>
    <m/>
    <m/>
    <m/>
    <m/>
    <m/>
    <m/>
    <m/>
    <m/>
    <m/>
    <m/>
    <m/>
    <m/>
    <m/>
    <m/>
    <s v="cigarette"/>
    <m/>
    <m/>
    <m/>
    <m/>
    <m/>
    <m/>
    <m/>
    <s v="Balanced"/>
    <n v="2"/>
    <n v="4"/>
    <n v="6"/>
    <n v="2"/>
    <m/>
    <m/>
    <n v="0"/>
    <n v="2"/>
    <n v="3"/>
    <n v="1"/>
    <n v="1"/>
    <m/>
    <m/>
  </r>
  <r>
    <n v="49638"/>
    <s v="G-Force"/>
    <d v="2009-07-24T00:00:00"/>
    <x v="7"/>
    <s v="T10"/>
    <n v="89"/>
    <s v="Bruckheimer"/>
    <x v="1"/>
    <m/>
    <x v="2"/>
    <n v="150000000"/>
    <n v="0"/>
    <m/>
    <n v="119420252"/>
    <s v="final"/>
    <n v="7.5"/>
    <n v="0"/>
    <n v="0"/>
    <n v="0"/>
    <n v="0"/>
    <s v="US"/>
    <s v="CA"/>
    <m/>
    <m/>
    <m/>
    <m/>
    <s v="Bruckheimer, Jerry"/>
    <s v="Yeatman, Hoyt"/>
    <s v="Wibberley, Cormac; Elliott, Ted; Rossio, Terry; Firth, Tim"/>
    <m/>
    <s v="Goldblatt, Mark"/>
    <m/>
    <m/>
    <m/>
    <m/>
    <m/>
    <m/>
    <m/>
    <m/>
    <m/>
    <m/>
    <m/>
    <m/>
    <m/>
    <m/>
    <m/>
    <m/>
    <m/>
    <m/>
    <m/>
    <m/>
    <m/>
    <m/>
    <m/>
    <m/>
    <m/>
    <m/>
    <m/>
    <m/>
    <m/>
    <m/>
    <m/>
    <m/>
    <m/>
    <m/>
    <m/>
    <m/>
    <m/>
    <m/>
    <m/>
    <m/>
    <m/>
    <m/>
    <m/>
    <m/>
    <m/>
    <m/>
    <m/>
    <m/>
    <m/>
    <m/>
    <m/>
    <m/>
    <m/>
    <m/>
    <m/>
    <m/>
    <m/>
    <m/>
    <m/>
    <m/>
    <m/>
    <m/>
    <m/>
    <m/>
    <m/>
    <m/>
    <m/>
    <m/>
    <m/>
    <m/>
    <m/>
    <m/>
    <m/>
    <m/>
    <m/>
    <m/>
    <m/>
    <m/>
    <m/>
    <m/>
    <m/>
    <m/>
    <m/>
    <m/>
    <m/>
    <m/>
    <m/>
    <m/>
    <m/>
    <m/>
    <m/>
    <m/>
    <m/>
    <m/>
    <m/>
    <m/>
    <m/>
    <m/>
    <m/>
    <m/>
    <m/>
    <m/>
    <m/>
    <n v="0"/>
    <n v="0"/>
    <n v="0"/>
    <n v="0"/>
    <n v="0"/>
    <n v="0"/>
    <n v="15922700"/>
    <n v="0"/>
    <m/>
    <m/>
    <m/>
    <m/>
    <m/>
    <m/>
    <m/>
    <m/>
    <m/>
    <m/>
    <m/>
    <m/>
    <m/>
    <m/>
    <m/>
    <m/>
    <m/>
    <m/>
    <m/>
    <m/>
    <m/>
    <m/>
    <m/>
    <n v="0"/>
    <n v="0"/>
    <n v="0"/>
    <m/>
    <m/>
    <m/>
    <m/>
    <m/>
    <m/>
    <m/>
    <m/>
    <m/>
    <m/>
    <m/>
    <m/>
    <m/>
    <m/>
    <m/>
    <m/>
    <m/>
    <m/>
    <m/>
    <m/>
    <m/>
    <m/>
    <m/>
    <m/>
    <m/>
    <m/>
    <m/>
    <m/>
    <m/>
    <m/>
    <m/>
    <m/>
    <m/>
    <n v="0"/>
    <n v="0"/>
    <n v="0"/>
    <n v="0"/>
    <m/>
    <m/>
    <n v="0"/>
    <n v="0"/>
    <n v="1"/>
    <n v="1"/>
    <n v="1"/>
    <m/>
    <m/>
  </r>
  <r>
    <n v="49639"/>
    <s v="Ugly Truth, The"/>
    <d v="2009-07-24T00:00:00"/>
    <x v="7"/>
    <s v="T10"/>
    <n v="97"/>
    <s v="Lakeshore"/>
    <x v="6"/>
    <m/>
    <x v="1"/>
    <n v="38000000"/>
    <n v="0"/>
    <m/>
    <n v="88915214"/>
    <s v="final"/>
    <n v="7.5"/>
    <n v="0"/>
    <n v="0"/>
    <n v="0"/>
    <n v="0"/>
    <s v="US"/>
    <s v="CA"/>
    <m/>
    <m/>
    <m/>
    <m/>
    <s v="di Bonaventura, Kimberly; Lucchesi, Gary; Newmyer, Deborah Jelin; Rosenberg, Tom"/>
    <s v="Luketic, Robert"/>
    <s v="Eastman, Nicole; Lutz, Karen McCullah; Smith, Kirsten"/>
    <s v="Iwata, China"/>
    <s v="Churgin, Lisa Zeno"/>
    <m/>
    <m/>
    <m/>
    <m/>
    <m/>
    <m/>
    <m/>
    <m/>
    <m/>
    <m/>
    <m/>
    <m/>
    <m/>
    <m/>
    <m/>
    <m/>
    <m/>
    <m/>
    <m/>
    <m/>
    <m/>
    <m/>
    <m/>
    <m/>
    <m/>
    <m/>
    <m/>
    <m/>
    <m/>
    <m/>
    <m/>
    <m/>
    <m/>
    <m/>
    <m/>
    <m/>
    <m/>
    <m/>
    <m/>
    <m/>
    <m/>
    <m/>
    <m/>
    <m/>
    <m/>
    <m/>
    <m/>
    <m/>
    <m/>
    <m/>
    <m/>
    <m/>
    <m/>
    <m/>
    <m/>
    <m/>
    <m/>
    <m/>
    <m/>
    <m/>
    <m/>
    <m/>
    <m/>
    <m/>
    <m/>
    <m/>
    <m/>
    <m/>
    <m/>
    <m/>
    <m/>
    <m/>
    <m/>
    <m/>
    <m/>
    <m/>
    <m/>
    <m/>
    <m/>
    <m/>
    <m/>
    <m/>
    <m/>
    <m/>
    <m/>
    <m/>
    <m/>
    <m/>
    <m/>
    <m/>
    <m/>
    <m/>
    <m/>
    <m/>
    <m/>
    <m/>
    <m/>
    <m/>
    <m/>
    <m/>
    <m/>
    <m/>
    <m/>
    <n v="0"/>
    <n v="0"/>
    <n v="0"/>
    <n v="0"/>
    <n v="0"/>
    <n v="0"/>
    <n v="11855362"/>
    <n v="0"/>
    <m/>
    <m/>
    <m/>
    <m/>
    <m/>
    <m/>
    <m/>
    <m/>
    <m/>
    <m/>
    <m/>
    <m/>
    <m/>
    <m/>
    <m/>
    <m/>
    <m/>
    <m/>
    <m/>
    <m/>
    <m/>
    <m/>
    <m/>
    <n v="0"/>
    <n v="0"/>
    <n v="0"/>
    <m/>
    <m/>
    <m/>
    <m/>
    <m/>
    <m/>
    <m/>
    <m/>
    <m/>
    <m/>
    <m/>
    <m/>
    <m/>
    <m/>
    <m/>
    <m/>
    <m/>
    <m/>
    <m/>
    <m/>
    <m/>
    <m/>
    <m/>
    <m/>
    <m/>
    <m/>
    <m/>
    <m/>
    <m/>
    <m/>
    <m/>
    <m/>
    <m/>
    <n v="0"/>
    <n v="0"/>
    <n v="0"/>
    <n v="0"/>
    <m/>
    <m/>
    <n v="0"/>
    <n v="0"/>
    <n v="1"/>
    <n v="1"/>
    <n v="1"/>
    <m/>
    <m/>
  </r>
  <r>
    <n v="49640"/>
    <s v="Aliens in the Attic"/>
    <d v="2009-07-31T00:00:00"/>
    <x v="7"/>
    <s v="T10"/>
    <n v="86"/>
    <s v="Regency"/>
    <x v="5"/>
    <m/>
    <x v="2"/>
    <n v="45000000"/>
    <n v="0"/>
    <m/>
    <n v="25200412"/>
    <s v="final"/>
    <n v="7.5"/>
    <n v="0"/>
    <n v="0"/>
    <n v="0"/>
    <n v="0"/>
    <s v="New Zealand"/>
    <m/>
    <m/>
    <m/>
    <m/>
    <m/>
    <s v="Josephson, Barry"/>
    <s v="Schultz, John"/>
    <s v="Burton, Mark; Goldberg, Adam F."/>
    <m/>
    <s v="Pace, John"/>
    <m/>
    <m/>
    <m/>
    <m/>
    <m/>
    <m/>
    <m/>
    <m/>
    <m/>
    <m/>
    <m/>
    <m/>
    <m/>
    <m/>
    <m/>
    <m/>
    <m/>
    <m/>
    <m/>
    <m/>
    <m/>
    <m/>
    <m/>
    <m/>
    <m/>
    <m/>
    <m/>
    <m/>
    <m/>
    <m/>
    <m/>
    <m/>
    <m/>
    <m/>
    <m/>
    <m/>
    <m/>
    <m/>
    <m/>
    <m/>
    <m/>
    <m/>
    <m/>
    <m/>
    <m/>
    <m/>
    <m/>
    <m/>
    <m/>
    <m/>
    <m/>
    <m/>
    <m/>
    <m/>
    <m/>
    <m/>
    <m/>
    <m/>
    <m/>
    <m/>
    <m/>
    <m/>
    <m/>
    <m/>
    <m/>
    <m/>
    <m/>
    <m/>
    <m/>
    <m/>
    <m/>
    <m/>
    <m/>
    <m/>
    <m/>
    <m/>
    <m/>
    <m/>
    <m/>
    <m/>
    <m/>
    <m/>
    <m/>
    <m/>
    <m/>
    <m/>
    <m/>
    <m/>
    <m/>
    <m/>
    <m/>
    <m/>
    <m/>
    <m/>
    <m/>
    <m/>
    <m/>
    <m/>
    <m/>
    <m/>
    <m/>
    <m/>
    <m/>
    <n v="0"/>
    <n v="0"/>
    <n v="0"/>
    <n v="0"/>
    <n v="0"/>
    <n v="0"/>
    <n v="3360055"/>
    <n v="0"/>
    <m/>
    <m/>
    <m/>
    <m/>
    <m/>
    <m/>
    <m/>
    <m/>
    <m/>
    <m/>
    <m/>
    <m/>
    <m/>
    <m/>
    <m/>
    <m/>
    <m/>
    <m/>
    <m/>
    <m/>
    <m/>
    <m/>
    <m/>
    <n v="0"/>
    <n v="0"/>
    <n v="0"/>
    <m/>
    <m/>
    <m/>
    <m/>
    <m/>
    <m/>
    <m/>
    <m/>
    <m/>
    <m/>
    <m/>
    <m/>
    <m/>
    <m/>
    <m/>
    <m/>
    <m/>
    <m/>
    <m/>
    <m/>
    <m/>
    <m/>
    <m/>
    <m/>
    <m/>
    <m/>
    <m/>
    <m/>
    <m/>
    <m/>
    <m/>
    <m/>
    <m/>
    <n v="0"/>
    <n v="0"/>
    <n v="0"/>
    <n v="0"/>
    <m/>
    <m/>
    <n v="0"/>
    <n v="0"/>
    <n v="1"/>
    <n v="1"/>
    <n v="1"/>
    <m/>
    <m/>
  </r>
  <r>
    <n v="49641"/>
    <s v="Funny People"/>
    <d v="2009-07-31T00:00:00"/>
    <x v="7"/>
    <s v="T10"/>
    <n v="146"/>
    <s v="Relativity"/>
    <x v="6"/>
    <m/>
    <x v="1"/>
    <n v="75000000"/>
    <n v="0"/>
    <m/>
    <n v="51814190"/>
    <s v="final"/>
    <n v="7.5"/>
    <n v="0"/>
    <n v="1"/>
    <n v="0"/>
    <n v="0"/>
    <s v="US"/>
    <s v="CA"/>
    <m/>
    <m/>
    <m/>
    <m/>
    <s v="Apatow, Judd; Mendel, Barry"/>
    <s v="Apatow, Judd"/>
    <s v="Apatow, Judd"/>
    <s v="Mannion, Sean"/>
    <s v="White, Brent"/>
    <s v="Non-IMDb, Extra"/>
    <s v="extra"/>
    <s v="Cigarette"/>
    <s v="30+"/>
    <s v="Male"/>
    <s v="African American"/>
    <m/>
    <m/>
    <m/>
    <m/>
    <m/>
    <m/>
    <m/>
    <m/>
    <m/>
    <m/>
    <m/>
    <m/>
    <m/>
    <m/>
    <m/>
    <m/>
    <m/>
    <m/>
    <m/>
    <m/>
    <m/>
    <m/>
    <m/>
    <m/>
    <m/>
    <m/>
    <m/>
    <m/>
    <m/>
    <m/>
    <m/>
    <m/>
    <m/>
    <m/>
    <m/>
    <m/>
    <m/>
    <m/>
    <m/>
    <m/>
    <m/>
    <m/>
    <m/>
    <m/>
    <m/>
    <m/>
    <m/>
    <m/>
    <m/>
    <m/>
    <m/>
    <m/>
    <m/>
    <m/>
    <m/>
    <m/>
    <m/>
    <m/>
    <m/>
    <m/>
    <m/>
    <m/>
    <m/>
    <m/>
    <m/>
    <m/>
    <m/>
    <m/>
    <m/>
    <m/>
    <m/>
    <m/>
    <m/>
    <m/>
    <m/>
    <m/>
    <m/>
    <m/>
    <m/>
    <m/>
    <m/>
    <m/>
    <m/>
    <m/>
    <m/>
    <m/>
    <m/>
    <m/>
    <m/>
    <m/>
    <m/>
    <m/>
    <m/>
    <m/>
    <m/>
    <m/>
    <m/>
    <n v="8"/>
    <n v="0"/>
    <n v="0"/>
    <n v="0"/>
    <n v="8"/>
    <s v="1 — 9"/>
    <n v="6908559"/>
    <n v="55268472"/>
    <m/>
    <m/>
    <m/>
    <m/>
    <m/>
    <m/>
    <m/>
    <m/>
    <m/>
    <m/>
    <m/>
    <s v="California"/>
    <m/>
    <m/>
    <m/>
    <m/>
    <m/>
    <m/>
    <m/>
    <m/>
    <m/>
    <m/>
    <m/>
    <n v="0"/>
    <n v="0"/>
    <n v="1"/>
    <m/>
    <m/>
    <m/>
    <m/>
    <s v="Comment by actor/actress"/>
    <s v="Rogan (who really doesn't smoke) tries to leave by saying: I'm gonna go get cigarettes. Sandler: Why? You don't smoke. Rogan: I'm addicted…I didn't smoke around you because you're sick."/>
    <m/>
    <s v="Health of Non-Smoker"/>
    <m/>
    <m/>
    <m/>
    <m/>
    <m/>
    <m/>
    <m/>
    <m/>
    <m/>
    <m/>
    <m/>
    <m/>
    <m/>
    <m/>
    <m/>
    <m/>
    <m/>
    <m/>
    <m/>
    <m/>
    <m/>
    <s v="cigarette"/>
    <m/>
    <m/>
    <s v="Balanced"/>
    <n v="4"/>
    <n v="4"/>
    <n v="0"/>
    <n v="0"/>
    <m/>
    <m/>
    <n v="0"/>
    <n v="1.1399999999999999"/>
    <n v="2"/>
    <n v="1"/>
    <n v="1"/>
    <m/>
    <s v="All incidents are from posters hanging on wall depicting various comedians smoking"/>
  </r>
  <r>
    <n v="50396"/>
    <s v="Collector, The"/>
    <d v="2009-07-31T00:00:00"/>
    <x v="7"/>
    <s v="T10"/>
    <n v="90"/>
    <s v="Liddell"/>
    <x v="0"/>
    <s v="Liddell"/>
    <x v="1"/>
    <n v="6000000"/>
    <n v="0"/>
    <m/>
    <n v="7706394"/>
    <s v="final"/>
    <n v="7.5"/>
    <n v="0"/>
    <n v="1"/>
    <n v="0"/>
    <n v="0"/>
    <s v="US"/>
    <s v="LA"/>
    <m/>
    <m/>
    <m/>
    <m/>
    <s v="Forbes, Brett; Richardson, Julie; Rizzotti, Patrick"/>
    <s v="Dunstan, Marcus"/>
    <s v="Melton, Patrick; Dunstan, Marcus"/>
    <s v="Temple, Bonny"/>
    <s v="Luna, Alex"/>
    <s v="Stewart, Josh"/>
    <s v="star"/>
    <s v="Cigarette"/>
    <s v="30+"/>
    <s v="Male"/>
    <s v="Caucasian"/>
    <m/>
    <s v="Good guy"/>
    <s v="Zima, Madeline"/>
    <s v="credited non-star"/>
    <s v="Cigarette"/>
    <s v="20-30"/>
    <s v="Female"/>
    <s v="Caucasian"/>
    <m/>
    <m/>
    <s v="Mayo, Krystal"/>
    <s v="credited non-star"/>
    <s v="Cigarette"/>
    <s v="20-30"/>
    <s v="Female"/>
    <s v="Caucasian"/>
    <m/>
    <m/>
    <s v="Wisdom, Robert"/>
    <s v="credited non-star"/>
    <s v="Cigarette"/>
    <s v="30+"/>
    <s v="Male"/>
    <s v="African American"/>
    <m/>
    <m/>
    <m/>
    <m/>
    <m/>
    <m/>
    <m/>
    <m/>
    <m/>
    <m/>
    <m/>
    <m/>
    <m/>
    <m/>
    <m/>
    <m/>
    <m/>
    <m/>
    <m/>
    <m/>
    <m/>
    <m/>
    <m/>
    <m/>
    <m/>
    <m/>
    <m/>
    <m/>
    <m/>
    <m/>
    <m/>
    <m/>
    <m/>
    <m/>
    <m/>
    <m/>
    <m/>
    <m/>
    <m/>
    <m/>
    <m/>
    <m/>
    <m/>
    <m/>
    <m/>
    <m/>
    <m/>
    <m/>
    <m/>
    <m/>
    <m/>
    <m/>
    <m/>
    <m/>
    <m/>
    <m/>
    <m/>
    <m/>
    <m/>
    <m/>
    <m/>
    <m/>
    <m/>
    <m/>
    <m/>
    <m/>
    <m/>
    <m/>
    <m/>
    <m/>
    <m/>
    <m/>
    <m/>
    <n v="37"/>
    <n v="0"/>
    <n v="0"/>
    <n v="0"/>
    <n v="37"/>
    <s v="30 — 49"/>
    <n v="1027519"/>
    <n v="38018203"/>
    <s v="Vehicle"/>
    <s v="Bar/nightclub"/>
    <s v="Outdoors"/>
    <m/>
    <m/>
    <m/>
    <m/>
    <s v="in yard, front of house"/>
    <s v="Non-smoking adult"/>
    <m/>
    <m/>
    <s v="Elsewhere in US"/>
    <m/>
    <m/>
    <m/>
    <m/>
    <m/>
    <m/>
    <m/>
    <m/>
    <m/>
    <m/>
    <m/>
    <n v="1"/>
    <n v="3"/>
    <n v="0"/>
    <m/>
    <m/>
    <m/>
    <m/>
    <m/>
    <m/>
    <m/>
    <m/>
    <m/>
    <m/>
    <m/>
    <m/>
    <m/>
    <m/>
    <m/>
    <m/>
    <m/>
    <s v="cigarette"/>
    <m/>
    <m/>
    <m/>
    <m/>
    <m/>
    <m/>
    <m/>
    <s v="cigarette"/>
    <m/>
    <m/>
    <m/>
    <m/>
    <m/>
    <m/>
    <s v="Pro"/>
    <n v="6"/>
    <n v="6"/>
    <n v="6"/>
    <n v="2"/>
    <m/>
    <m/>
    <n v="0"/>
    <n v="2.86"/>
    <n v="4"/>
    <n v="1"/>
    <n v="1"/>
    <m/>
    <m/>
  </r>
  <r>
    <n v="49642"/>
    <s v="Julie &amp; Julia"/>
    <d v="2009-08-07T00:00:00"/>
    <x v="7"/>
    <s v="T10"/>
    <n v="123"/>
    <s v="Scott Rudin"/>
    <x v="6"/>
    <m/>
    <x v="0"/>
    <n v="40000000"/>
    <n v="0"/>
    <m/>
    <n v="94125426"/>
    <s v="final"/>
    <n v="7.5"/>
    <n v="0"/>
    <n v="1"/>
    <n v="0"/>
    <n v="0"/>
    <s v="US"/>
    <s v="NY"/>
    <m/>
    <m/>
    <m/>
    <m/>
    <s v="Ephron, Nora; Mark, Laurence; Robinson, Amy"/>
    <s v="Ephron, Nora"/>
    <s v="Ephron, Nora"/>
    <s v="Burton, Diana"/>
    <s v="Marks, Richard"/>
    <s v="Streep, Meryl"/>
    <s v="star"/>
    <s v="Cigarette"/>
    <s v="30+"/>
    <s v="Female"/>
    <s v="Caucasian"/>
    <m/>
    <s v="Good guy"/>
    <s v="Tucci, Stanley"/>
    <s v="credited non-star"/>
    <s v="Cigarette"/>
    <s v="30+"/>
    <s v="Male"/>
    <s v="Caucasian"/>
    <m/>
    <s v="Good guy"/>
    <s v="Lynch, Jane"/>
    <s v="credited non-star"/>
    <s v="Cigarette"/>
    <s v="30+"/>
    <s v="Female"/>
    <s v="Caucasian"/>
    <m/>
    <s v="Good guy"/>
    <s v="Rush, Deborah"/>
    <s v="credited non-star"/>
    <s v="Cigarette"/>
    <s v="30+"/>
    <s v="Female"/>
    <s v="Caucasian"/>
    <m/>
    <m/>
    <s v="Non-IMDb, Extra"/>
    <s v="extra"/>
    <s v="Pipe"/>
    <s v="30+"/>
    <s v="Male"/>
    <s v="Caucasian"/>
    <m/>
    <m/>
    <s v="Non-IMDb, Extra"/>
    <s v="extra"/>
    <s v="Cigarette"/>
    <s v="30+"/>
    <s v="Male"/>
    <s v="Caucasian"/>
    <m/>
    <m/>
    <s v="Non-IMDb, Extra"/>
    <s v="extra"/>
    <s v="Cigarette"/>
    <s v="20-30"/>
    <s v="Female"/>
    <s v="Caucasian"/>
    <m/>
    <m/>
    <m/>
    <m/>
    <m/>
    <m/>
    <m/>
    <m/>
    <m/>
    <m/>
    <m/>
    <m/>
    <m/>
    <m/>
    <m/>
    <m/>
    <m/>
    <m/>
    <m/>
    <m/>
    <m/>
    <m/>
    <m/>
    <m/>
    <m/>
    <m/>
    <m/>
    <m/>
    <m/>
    <m/>
    <m/>
    <m/>
    <m/>
    <m/>
    <m/>
    <m/>
    <m/>
    <m/>
    <m/>
    <m/>
    <m/>
    <m/>
    <m/>
    <m/>
    <m/>
    <m/>
    <m/>
    <m/>
    <m/>
    <n v="82"/>
    <n v="0"/>
    <n v="1"/>
    <n v="0"/>
    <n v="83"/>
    <s v="50+"/>
    <n v="12550057"/>
    <n v="1041654731"/>
    <s v="Home"/>
    <s v="Restaurant"/>
    <s v="Outdoors"/>
    <m/>
    <m/>
    <m/>
    <m/>
    <s v="street market, outside buildings"/>
    <s v="Non-smoking adult"/>
    <m/>
    <m/>
    <s v="Elsewhere in US"/>
    <m/>
    <m/>
    <s v="Outside of US"/>
    <m/>
    <s v="Outside of US"/>
    <m/>
    <m/>
    <m/>
    <m/>
    <m/>
    <m/>
    <n v="1"/>
    <n v="3"/>
    <n v="3"/>
    <m/>
    <m/>
    <m/>
    <m/>
    <m/>
    <m/>
    <m/>
    <m/>
    <m/>
    <m/>
    <m/>
    <m/>
    <m/>
    <m/>
    <m/>
    <m/>
    <m/>
    <m/>
    <s v="cigarette"/>
    <s v="cigarette"/>
    <s v="cigarette; pipe"/>
    <m/>
    <m/>
    <m/>
    <m/>
    <m/>
    <m/>
    <m/>
    <m/>
    <m/>
    <m/>
    <m/>
    <s v="Pro"/>
    <n v="6"/>
    <n v="6"/>
    <n v="6"/>
    <n v="3"/>
    <m/>
    <m/>
    <n v="0"/>
    <n v="3"/>
    <n v="4"/>
    <n v="1"/>
    <n v="1"/>
    <m/>
    <m/>
  </r>
  <r>
    <n v="49643"/>
    <s v="G.I. Joe: Rise of the Cobra"/>
    <d v="2009-08-07T00:00:00"/>
    <x v="7"/>
    <s v="T10"/>
    <n v="118"/>
    <s v="Spyglass"/>
    <x v="3"/>
    <m/>
    <x v="0"/>
    <n v="170000000"/>
    <n v="0"/>
    <m/>
    <n v="150167630"/>
    <s v="final"/>
    <n v="7.5"/>
    <n v="0"/>
    <n v="0"/>
    <n v="0"/>
    <n v="0"/>
    <s v="Czech Republic"/>
    <m/>
    <m/>
    <m/>
    <m/>
    <m/>
    <s v="di Bonaventura, Lorenzo; Ducsay, Bob; Sommers, Stephen"/>
    <s v="Sommers, Stephen"/>
    <s v="Beattie, Stuart; Elliot, David; Lovett, Paul"/>
    <s v="Einhorn, Brad"/>
    <s v="Ducsay, Bob"/>
    <m/>
    <m/>
    <m/>
    <m/>
    <m/>
    <m/>
    <m/>
    <m/>
    <m/>
    <m/>
    <m/>
    <m/>
    <m/>
    <m/>
    <m/>
    <m/>
    <m/>
    <m/>
    <m/>
    <m/>
    <m/>
    <m/>
    <m/>
    <m/>
    <m/>
    <m/>
    <m/>
    <m/>
    <m/>
    <m/>
    <m/>
    <m/>
    <m/>
    <m/>
    <m/>
    <m/>
    <m/>
    <m/>
    <m/>
    <m/>
    <m/>
    <m/>
    <m/>
    <m/>
    <m/>
    <m/>
    <m/>
    <m/>
    <m/>
    <m/>
    <m/>
    <m/>
    <m/>
    <m/>
    <m/>
    <m/>
    <m/>
    <m/>
    <m/>
    <m/>
    <m/>
    <m/>
    <m/>
    <m/>
    <m/>
    <m/>
    <m/>
    <m/>
    <m/>
    <m/>
    <m/>
    <m/>
    <m/>
    <m/>
    <m/>
    <m/>
    <m/>
    <m/>
    <m/>
    <m/>
    <m/>
    <m/>
    <m/>
    <m/>
    <m/>
    <m/>
    <m/>
    <m/>
    <m/>
    <m/>
    <m/>
    <m/>
    <m/>
    <m/>
    <m/>
    <m/>
    <m/>
    <m/>
    <m/>
    <m/>
    <m/>
    <m/>
    <m/>
    <n v="0"/>
    <n v="0"/>
    <n v="0"/>
    <n v="0"/>
    <n v="0"/>
    <n v="0"/>
    <n v="20022351"/>
    <n v="0"/>
    <m/>
    <m/>
    <m/>
    <m/>
    <m/>
    <m/>
    <m/>
    <m/>
    <m/>
    <m/>
    <m/>
    <m/>
    <m/>
    <m/>
    <m/>
    <m/>
    <m/>
    <m/>
    <m/>
    <m/>
    <m/>
    <m/>
    <m/>
    <n v="0"/>
    <n v="0"/>
    <n v="0"/>
    <m/>
    <m/>
    <m/>
    <m/>
    <m/>
    <m/>
    <m/>
    <m/>
    <m/>
    <m/>
    <m/>
    <m/>
    <m/>
    <m/>
    <m/>
    <m/>
    <m/>
    <m/>
    <m/>
    <m/>
    <m/>
    <m/>
    <m/>
    <m/>
    <m/>
    <m/>
    <m/>
    <m/>
    <m/>
    <m/>
    <m/>
    <m/>
    <m/>
    <n v="0"/>
    <n v="0"/>
    <n v="0"/>
    <n v="0"/>
    <m/>
    <m/>
    <n v="0"/>
    <n v="0"/>
    <n v="1"/>
    <n v="1"/>
    <n v="1"/>
    <m/>
    <m/>
  </r>
  <r>
    <n v="49644"/>
    <s v="Perfect Getaway, A"/>
    <d v="2009-08-07T00:00:00"/>
    <x v="7"/>
    <s v="T10"/>
    <n v="97"/>
    <s v="Rogue"/>
    <x v="0"/>
    <s v="Relativity"/>
    <x v="1"/>
    <n v="14000000"/>
    <n v="0"/>
    <m/>
    <n v="15483540"/>
    <s v="final"/>
    <n v="7.5"/>
    <n v="0"/>
    <n v="0"/>
    <n v="0"/>
    <n v="0"/>
    <s v="US"/>
    <s v="PR"/>
    <m/>
    <m/>
    <m/>
    <m/>
    <s v="Brenner, Robbie; Canton, Mark; Kavanaugh, Ryan"/>
    <s v="Twohy, David"/>
    <s v="Twohy, David"/>
    <s v="Cavaliero, Matthew"/>
    <s v="Adams, Tracy"/>
    <s v="Olyphant, Timothy"/>
    <s v="star"/>
    <s v="Cigarette"/>
    <s v="30+"/>
    <s v="Male"/>
    <s v="Caucasian"/>
    <m/>
    <m/>
    <m/>
    <m/>
    <m/>
    <m/>
    <m/>
    <m/>
    <m/>
    <m/>
    <m/>
    <m/>
    <m/>
    <m/>
    <m/>
    <m/>
    <m/>
    <m/>
    <m/>
    <m/>
    <m/>
    <m/>
    <m/>
    <m/>
    <m/>
    <m/>
    <m/>
    <m/>
    <m/>
    <m/>
    <m/>
    <m/>
    <m/>
    <m/>
    <m/>
    <m/>
    <m/>
    <m/>
    <m/>
    <m/>
    <m/>
    <m/>
    <m/>
    <m/>
    <m/>
    <m/>
    <m/>
    <m/>
    <m/>
    <m/>
    <m/>
    <m/>
    <m/>
    <m/>
    <m/>
    <m/>
    <m/>
    <m/>
    <m/>
    <m/>
    <m/>
    <m/>
    <m/>
    <m/>
    <m/>
    <m/>
    <m/>
    <m/>
    <m/>
    <m/>
    <m/>
    <m/>
    <m/>
    <m/>
    <m/>
    <m/>
    <m/>
    <m/>
    <m/>
    <m/>
    <m/>
    <m/>
    <m/>
    <s v="Marlboro Lights"/>
    <s v="Marlboro Lights"/>
    <s v="Olyphant, Timothy"/>
    <s v="Mentioned"/>
    <m/>
    <m/>
    <m/>
    <m/>
    <m/>
    <m/>
    <m/>
    <m/>
    <m/>
    <m/>
    <n v="1"/>
    <n v="0"/>
    <n v="0"/>
    <n v="0"/>
    <n v="1"/>
    <s v="1 — 9"/>
    <n v="2064472"/>
    <n v="2064472"/>
    <m/>
    <m/>
    <m/>
    <m/>
    <m/>
    <m/>
    <m/>
    <m/>
    <m/>
    <m/>
    <m/>
    <m/>
    <m/>
    <m/>
    <m/>
    <m/>
    <m/>
    <m/>
    <m/>
    <m/>
    <m/>
    <m/>
    <m/>
    <n v="1"/>
    <n v="0"/>
    <n v="0"/>
    <m/>
    <m/>
    <m/>
    <m/>
    <m/>
    <m/>
    <m/>
    <m/>
    <m/>
    <m/>
    <m/>
    <m/>
    <m/>
    <m/>
    <m/>
    <m/>
    <m/>
    <m/>
    <m/>
    <m/>
    <m/>
    <m/>
    <m/>
    <m/>
    <m/>
    <m/>
    <m/>
    <m/>
    <m/>
    <s v="cigarette"/>
    <m/>
    <m/>
    <s v="Neutral"/>
    <n v="2"/>
    <n v="2"/>
    <n v="6"/>
    <n v="0"/>
    <s v="Specific brand"/>
    <s v="specific brand depiction"/>
    <n v="0"/>
    <n v="1.43"/>
    <n v="6"/>
    <n v="1"/>
    <n v="1"/>
    <m/>
    <m/>
  </r>
  <r>
    <n v="49645"/>
    <s v="(500) Days of Summer"/>
    <d v="2009-08-07T00:00:00"/>
    <x v="7"/>
    <s v="T10"/>
    <n v="95"/>
    <s v="Fox Searchlight"/>
    <x v="5"/>
    <m/>
    <x v="0"/>
    <n v="7500000"/>
    <n v="0"/>
    <m/>
    <n v="32391374"/>
    <s v="final"/>
    <n v="7.5"/>
    <n v="0"/>
    <n v="0"/>
    <n v="0"/>
    <n v="0"/>
    <s v="US"/>
    <s v="CA"/>
    <m/>
    <m/>
    <m/>
    <m/>
    <s v="Novick, Mason; Waters, Mark"/>
    <s v="Webb, Marc"/>
    <s v="Neustadter, Scott; Weber, Michael H."/>
    <s v="Nibler, Cynthia"/>
    <s v="Bell, Alan Edward"/>
    <m/>
    <m/>
    <m/>
    <m/>
    <m/>
    <m/>
    <m/>
    <m/>
    <m/>
    <m/>
    <m/>
    <m/>
    <m/>
    <m/>
    <m/>
    <m/>
    <m/>
    <m/>
    <m/>
    <m/>
    <m/>
    <m/>
    <m/>
    <m/>
    <m/>
    <m/>
    <m/>
    <m/>
    <m/>
    <m/>
    <m/>
    <m/>
    <m/>
    <m/>
    <m/>
    <m/>
    <m/>
    <m/>
    <m/>
    <m/>
    <m/>
    <m/>
    <m/>
    <m/>
    <m/>
    <m/>
    <m/>
    <m/>
    <m/>
    <m/>
    <m/>
    <m/>
    <m/>
    <m/>
    <m/>
    <m/>
    <m/>
    <m/>
    <m/>
    <m/>
    <m/>
    <m/>
    <m/>
    <m/>
    <m/>
    <m/>
    <m/>
    <m/>
    <m/>
    <m/>
    <m/>
    <m/>
    <m/>
    <m/>
    <m/>
    <m/>
    <m/>
    <m/>
    <m/>
    <m/>
    <m/>
    <m/>
    <m/>
    <m/>
    <m/>
    <m/>
    <m/>
    <m/>
    <m/>
    <m/>
    <m/>
    <m/>
    <m/>
    <m/>
    <m/>
    <m/>
    <m/>
    <m/>
    <m/>
    <m/>
    <m/>
    <m/>
    <m/>
    <n v="0"/>
    <n v="0"/>
    <n v="0"/>
    <n v="0"/>
    <n v="0"/>
    <n v="0"/>
    <n v="4318850"/>
    <n v="0"/>
    <m/>
    <m/>
    <m/>
    <m/>
    <m/>
    <m/>
    <m/>
    <m/>
    <m/>
    <m/>
    <m/>
    <m/>
    <m/>
    <m/>
    <m/>
    <m/>
    <m/>
    <m/>
    <m/>
    <m/>
    <m/>
    <m/>
    <m/>
    <n v="0"/>
    <n v="0"/>
    <n v="0"/>
    <m/>
    <m/>
    <m/>
    <m/>
    <m/>
    <m/>
    <m/>
    <m/>
    <m/>
    <m/>
    <m/>
    <m/>
    <m/>
    <m/>
    <m/>
    <m/>
    <m/>
    <m/>
    <m/>
    <m/>
    <m/>
    <m/>
    <m/>
    <m/>
    <m/>
    <m/>
    <m/>
    <m/>
    <m/>
    <m/>
    <m/>
    <m/>
    <m/>
    <n v="0"/>
    <n v="0"/>
    <n v="0"/>
    <n v="0"/>
    <m/>
    <m/>
    <n v="0"/>
    <n v="0"/>
    <n v="1"/>
    <n v="1"/>
    <n v="1"/>
    <m/>
    <m/>
  </r>
  <r>
    <n v="49646"/>
    <s v="District 9"/>
    <d v="2009-08-14T00:00:00"/>
    <x v="7"/>
    <s v="T10"/>
    <n v="112"/>
    <s v="Tristar"/>
    <x v="6"/>
    <m/>
    <x v="1"/>
    <n v="30000000"/>
    <n v="0"/>
    <m/>
    <n v="115646235"/>
    <s v="final"/>
    <n v="7.5"/>
    <n v="0"/>
    <n v="1"/>
    <n v="0"/>
    <n v="0"/>
    <s v="New Zealand"/>
    <m/>
    <m/>
    <s v="South Africa"/>
    <m/>
    <m/>
    <s v="Jackson, Peter"/>
    <s v="Blomkamp, Neill"/>
    <s v="Blomkamp, Neill; Tatchell, Terri"/>
    <m/>
    <m/>
    <s v="Non-IMDb, Extra"/>
    <s v="extra"/>
    <s v="Cigarette"/>
    <s v="20-30"/>
    <s v="Male"/>
    <s v="African American"/>
    <m/>
    <s v="Bad guy"/>
    <m/>
    <m/>
    <m/>
    <m/>
    <m/>
    <m/>
    <m/>
    <m/>
    <m/>
    <m/>
    <m/>
    <m/>
    <m/>
    <m/>
    <m/>
    <m/>
    <m/>
    <m/>
    <m/>
    <m/>
    <m/>
    <m/>
    <m/>
    <m/>
    <m/>
    <m/>
    <m/>
    <m/>
    <m/>
    <m/>
    <m/>
    <m/>
    <m/>
    <m/>
    <m/>
    <m/>
    <m/>
    <m/>
    <m/>
    <m/>
    <m/>
    <m/>
    <m/>
    <m/>
    <m/>
    <m/>
    <m/>
    <m/>
    <m/>
    <m/>
    <m/>
    <m/>
    <m/>
    <m/>
    <m/>
    <m/>
    <m/>
    <m/>
    <m/>
    <m/>
    <m/>
    <m/>
    <m/>
    <m/>
    <m/>
    <m/>
    <m/>
    <m/>
    <m/>
    <m/>
    <m/>
    <m/>
    <m/>
    <m/>
    <m/>
    <m/>
    <m/>
    <m/>
    <m/>
    <m/>
    <m/>
    <m/>
    <m/>
    <m/>
    <m/>
    <m/>
    <m/>
    <m/>
    <m/>
    <m/>
    <m/>
    <m/>
    <m/>
    <m/>
    <m/>
    <n v="1"/>
    <n v="0"/>
    <n v="0"/>
    <n v="0"/>
    <n v="1"/>
    <s v="1 — 9"/>
    <n v="15419498"/>
    <n v="15419498"/>
    <s v="Vehicle"/>
    <m/>
    <m/>
    <m/>
    <m/>
    <m/>
    <m/>
    <m/>
    <s v="Non-smoking adult"/>
    <m/>
    <m/>
    <s v="Outside of US"/>
    <m/>
    <m/>
    <m/>
    <m/>
    <m/>
    <m/>
    <m/>
    <m/>
    <m/>
    <m/>
    <m/>
    <n v="0"/>
    <n v="0"/>
    <n v="1"/>
    <m/>
    <m/>
    <m/>
    <m/>
    <m/>
    <m/>
    <m/>
    <m/>
    <m/>
    <m/>
    <m/>
    <m/>
    <m/>
    <m/>
    <m/>
    <m/>
    <m/>
    <m/>
    <m/>
    <m/>
    <m/>
    <m/>
    <m/>
    <m/>
    <m/>
    <m/>
    <m/>
    <s v="cigarette"/>
    <m/>
    <m/>
    <m/>
    <m/>
    <s v="Neutral"/>
    <n v="2"/>
    <n v="2"/>
    <n v="2"/>
    <n v="1"/>
    <m/>
    <m/>
    <n v="0"/>
    <n v="1"/>
    <n v="2"/>
    <n v="1"/>
    <n v="1"/>
    <m/>
    <m/>
  </r>
  <r>
    <n v="49647"/>
    <s v="Time Traveler's Wife, The"/>
    <d v="2009-08-14T00:00:00"/>
    <x v="7"/>
    <s v="T10"/>
    <n v="107"/>
    <s v="New Line"/>
    <x v="4"/>
    <m/>
    <x v="0"/>
    <n v="39000000"/>
    <n v="0"/>
    <m/>
    <n v="63411478"/>
    <s v="final"/>
    <n v="7.5"/>
    <n v="0"/>
    <n v="0"/>
    <n v="0"/>
    <n v="0"/>
    <s v="CAN"/>
    <m/>
    <s v="ON"/>
    <m/>
    <m/>
    <m/>
    <s v="Gardner, Dede"/>
    <s v="Schwentke, Robert"/>
    <s v="Rubin, Bruce Joel"/>
    <m/>
    <s v="Noble, Thom"/>
    <m/>
    <m/>
    <m/>
    <m/>
    <m/>
    <m/>
    <m/>
    <m/>
    <m/>
    <m/>
    <m/>
    <m/>
    <m/>
    <m/>
    <m/>
    <m/>
    <m/>
    <m/>
    <m/>
    <m/>
    <m/>
    <m/>
    <m/>
    <m/>
    <m/>
    <m/>
    <m/>
    <m/>
    <m/>
    <m/>
    <m/>
    <m/>
    <m/>
    <m/>
    <m/>
    <m/>
    <m/>
    <m/>
    <m/>
    <m/>
    <m/>
    <m/>
    <m/>
    <m/>
    <m/>
    <m/>
    <m/>
    <m/>
    <m/>
    <m/>
    <m/>
    <m/>
    <m/>
    <m/>
    <m/>
    <m/>
    <m/>
    <m/>
    <m/>
    <m/>
    <m/>
    <m/>
    <m/>
    <m/>
    <m/>
    <m/>
    <m/>
    <m/>
    <m/>
    <m/>
    <m/>
    <m/>
    <m/>
    <m/>
    <m/>
    <m/>
    <m/>
    <m/>
    <m/>
    <m/>
    <m/>
    <m/>
    <m/>
    <m/>
    <m/>
    <m/>
    <m/>
    <m/>
    <m/>
    <m/>
    <m/>
    <m/>
    <m/>
    <m/>
    <m/>
    <m/>
    <m/>
    <m/>
    <m/>
    <m/>
    <m/>
    <m/>
    <m/>
    <n v="0"/>
    <n v="0"/>
    <n v="0"/>
    <n v="0"/>
    <n v="0"/>
    <n v="0"/>
    <n v="8454864"/>
    <n v="0"/>
    <m/>
    <m/>
    <m/>
    <m/>
    <m/>
    <m/>
    <m/>
    <m/>
    <m/>
    <m/>
    <m/>
    <m/>
    <m/>
    <m/>
    <m/>
    <m/>
    <m/>
    <m/>
    <m/>
    <m/>
    <m/>
    <m/>
    <m/>
    <n v="0"/>
    <n v="0"/>
    <n v="0"/>
    <m/>
    <m/>
    <m/>
    <m/>
    <m/>
    <m/>
    <m/>
    <m/>
    <m/>
    <m/>
    <m/>
    <m/>
    <m/>
    <m/>
    <m/>
    <m/>
    <m/>
    <m/>
    <m/>
    <m/>
    <m/>
    <m/>
    <m/>
    <m/>
    <m/>
    <m/>
    <m/>
    <m/>
    <m/>
    <m/>
    <m/>
    <m/>
    <m/>
    <n v="0"/>
    <n v="0"/>
    <n v="0"/>
    <n v="0"/>
    <m/>
    <m/>
    <n v="0"/>
    <n v="0"/>
    <n v="1"/>
    <n v="1"/>
    <n v="1"/>
    <m/>
    <m/>
  </r>
  <r>
    <n v="49648"/>
    <s v="Goods, The: Live Hard, Sell Hard"/>
    <d v="2009-08-14T00:00:00"/>
    <x v="7"/>
    <s v="T10"/>
    <n v="90"/>
    <s v="Paramount Vantage"/>
    <x v="3"/>
    <m/>
    <x v="1"/>
    <n v="10000000"/>
    <n v="0"/>
    <m/>
    <n v="15102127"/>
    <s v="final"/>
    <n v="7.5"/>
    <n v="0"/>
    <n v="1"/>
    <n v="0"/>
    <n v="0"/>
    <s v="US"/>
    <s v="CA"/>
    <m/>
    <m/>
    <m/>
    <m/>
    <s v="Ferrell, Will; Henchy, Chris; McKay, Adam; Messick, Kevin J."/>
    <s v="Brennan, Neal"/>
    <s v="Stock, Andy; Stempson, Rick"/>
    <s v="Schultz, Tim"/>
    <s v="Tent, Kevin"/>
    <s v="Piven, Jeremy"/>
    <s v="star"/>
    <s v="Cigarette"/>
    <s v="30+"/>
    <s v="Male"/>
    <s v="Caucasian"/>
    <m/>
    <m/>
    <s v="Hahn, Kathryn"/>
    <s v="credited non-star"/>
    <s v="Cigarette"/>
    <s v="30+"/>
    <s v="Female"/>
    <s v="Caucasian"/>
    <m/>
    <m/>
    <s v="Schaal, Kristen"/>
    <s v="credited non-star"/>
    <s v="Cigarette"/>
    <s v="30+"/>
    <s v="Female"/>
    <s v="Caucasian"/>
    <m/>
    <m/>
    <s v="Non-IMDb, Extra"/>
    <s v="extra"/>
    <s v="Cigar"/>
    <s v="30+"/>
    <s v="Female"/>
    <s v="Caucasian"/>
    <m/>
    <m/>
    <s v="Non-IMDb, Extra"/>
    <s v="extra"/>
    <s v="Cigarette"/>
    <s v="30+"/>
    <s v="Female"/>
    <s v="Caucasian"/>
    <m/>
    <m/>
    <m/>
    <m/>
    <m/>
    <m/>
    <m/>
    <m/>
    <m/>
    <m/>
    <m/>
    <m/>
    <m/>
    <m/>
    <m/>
    <m/>
    <m/>
    <m/>
    <m/>
    <m/>
    <m/>
    <m/>
    <m/>
    <m/>
    <m/>
    <m/>
    <m/>
    <m/>
    <m/>
    <m/>
    <m/>
    <m/>
    <m/>
    <m/>
    <m/>
    <m/>
    <m/>
    <m/>
    <m/>
    <m/>
    <m/>
    <m/>
    <m/>
    <m/>
    <m/>
    <m/>
    <m/>
    <m/>
    <m/>
    <m/>
    <m/>
    <m/>
    <m/>
    <m/>
    <m/>
    <m/>
    <m/>
    <m/>
    <m/>
    <m/>
    <m/>
    <m/>
    <m/>
    <m/>
    <m/>
    <n v="28"/>
    <n v="2"/>
    <n v="0"/>
    <n v="0"/>
    <n v="30"/>
    <s v="30 — 49"/>
    <n v="2013617"/>
    <n v="60408510"/>
    <s v="Vehicle"/>
    <m/>
    <m/>
    <m/>
    <m/>
    <m/>
    <m/>
    <m/>
    <s v="Non-smoking adult"/>
    <s v="Designated non-smoking area"/>
    <m/>
    <s v="California"/>
    <m/>
    <m/>
    <m/>
    <m/>
    <m/>
    <m/>
    <m/>
    <m/>
    <m/>
    <m/>
    <m/>
    <n v="1"/>
    <n v="2"/>
    <n v="2"/>
    <m/>
    <m/>
    <m/>
    <m/>
    <m/>
    <m/>
    <m/>
    <m/>
    <m/>
    <m/>
    <m/>
    <m/>
    <m/>
    <m/>
    <m/>
    <m/>
    <m/>
    <m/>
    <s v="cigarette; cigar"/>
    <s v="cigarette; cigar"/>
    <m/>
    <s v="cigarette"/>
    <m/>
    <s v="cigarette; cigar"/>
    <m/>
    <m/>
    <m/>
    <m/>
    <m/>
    <m/>
    <m/>
    <m/>
    <s v="Pro"/>
    <n v="6"/>
    <n v="6"/>
    <n v="6"/>
    <n v="3"/>
    <s v="Tobacco use in designated non-smoking area"/>
    <m/>
    <n v="0"/>
    <n v="3"/>
    <n v="4"/>
    <n v="1"/>
    <n v="1"/>
    <m/>
    <m/>
  </r>
  <r>
    <n v="49649"/>
    <s v="Ponyo"/>
    <d v="2009-08-14T00:00:00"/>
    <x v="7"/>
    <s v="T10"/>
    <n v="100"/>
    <s v="Studio Ghibli"/>
    <x v="1"/>
    <m/>
    <x v="3"/>
    <n v="34000000"/>
    <n v="0"/>
    <m/>
    <n v="15081783"/>
    <s v="final"/>
    <n v="7.5"/>
    <n v="0"/>
    <n v="1"/>
    <n v="0"/>
    <n v="0"/>
    <s v="Japan"/>
    <m/>
    <m/>
    <m/>
    <m/>
    <m/>
    <s v="Alpert, Steve; Kennedy, Kathleen; Marshall, Frank"/>
    <s v="Miyazaki, Hayao"/>
    <s v="Miyazaki, Hayao"/>
    <m/>
    <s v="Miyazaki, Hayao"/>
    <m/>
    <m/>
    <m/>
    <m/>
    <m/>
    <m/>
    <m/>
    <m/>
    <m/>
    <m/>
    <m/>
    <m/>
    <m/>
    <m/>
    <m/>
    <m/>
    <m/>
    <m/>
    <m/>
    <m/>
    <m/>
    <m/>
    <m/>
    <m/>
    <m/>
    <m/>
    <m/>
    <m/>
    <m/>
    <m/>
    <m/>
    <m/>
    <m/>
    <m/>
    <m/>
    <m/>
    <m/>
    <m/>
    <m/>
    <m/>
    <m/>
    <m/>
    <m/>
    <m/>
    <m/>
    <m/>
    <m/>
    <m/>
    <m/>
    <m/>
    <m/>
    <m/>
    <m/>
    <m/>
    <m/>
    <m/>
    <m/>
    <m/>
    <m/>
    <m/>
    <m/>
    <m/>
    <m/>
    <m/>
    <m/>
    <m/>
    <m/>
    <m/>
    <m/>
    <m/>
    <m/>
    <m/>
    <m/>
    <m/>
    <m/>
    <m/>
    <m/>
    <m/>
    <m/>
    <m/>
    <m/>
    <m/>
    <m/>
    <m/>
    <m/>
    <m/>
    <m/>
    <m/>
    <m/>
    <m/>
    <m/>
    <m/>
    <m/>
    <m/>
    <m/>
    <m/>
    <m/>
    <m/>
    <m/>
    <m/>
    <m/>
    <m/>
    <m/>
    <n v="0"/>
    <n v="0"/>
    <n v="1"/>
    <n v="0"/>
    <n v="1"/>
    <s v="1 — 9"/>
    <n v="2010904"/>
    <n v="2010904"/>
    <m/>
    <m/>
    <m/>
    <m/>
    <m/>
    <m/>
    <m/>
    <m/>
    <m/>
    <m/>
    <m/>
    <m/>
    <m/>
    <m/>
    <m/>
    <m/>
    <m/>
    <m/>
    <m/>
    <m/>
    <m/>
    <m/>
    <m/>
    <n v="0"/>
    <n v="0"/>
    <n v="0"/>
    <m/>
    <m/>
    <m/>
    <m/>
    <m/>
    <m/>
    <m/>
    <m/>
    <m/>
    <m/>
    <m/>
    <m/>
    <m/>
    <m/>
    <m/>
    <m/>
    <m/>
    <m/>
    <m/>
    <m/>
    <m/>
    <m/>
    <m/>
    <m/>
    <m/>
    <m/>
    <m/>
    <m/>
    <m/>
    <m/>
    <m/>
    <m/>
    <m/>
    <n v="2"/>
    <n v="0"/>
    <n v="0"/>
    <n v="0"/>
    <m/>
    <m/>
    <n v="0"/>
    <n v="0.28000000000000003"/>
    <n v="1"/>
    <n v="1"/>
    <n v="1"/>
    <m/>
    <s v="A picture of a pipe is shown on a box of matches."/>
  </r>
  <r>
    <n v="49650"/>
    <s v="Inglourious Basterds"/>
    <d v="2009-08-21T00:00:00"/>
    <x v="7"/>
    <s v="T10"/>
    <n v="153"/>
    <s v="Weinstein"/>
    <x v="0"/>
    <s v="Weinstein"/>
    <x v="1"/>
    <n v="70000000"/>
    <n v="0"/>
    <m/>
    <n v="120523073"/>
    <s v="final"/>
    <n v="7.5"/>
    <n v="0"/>
    <n v="1"/>
    <n v="0"/>
    <n v="0"/>
    <s v="Germany"/>
    <m/>
    <m/>
    <m/>
    <m/>
    <m/>
    <s v="Bender, Lawrence"/>
    <s v="Tarantino, Quentin"/>
    <s v="Tarantino, Quentin"/>
    <s v="Boucherie, Simon-Julien"/>
    <s v="Menke, Sally"/>
    <s v="Pitt, Brad"/>
    <s v="star"/>
    <s v="Smokeless"/>
    <s v="30+"/>
    <s v="Male"/>
    <s v="Caucasian"/>
    <m/>
    <s v="Good guy"/>
    <s v="Laurent, Melanie"/>
    <s v="credited non-star"/>
    <s v="Cigarette"/>
    <s v="20-30"/>
    <s v="Female"/>
    <s v="Caucasian"/>
    <m/>
    <s v="Good guy"/>
    <s v="Waltz, Christoph"/>
    <s v="credited non-star"/>
    <s v="Cigarette"/>
    <s v="30+"/>
    <s v="Male"/>
    <s v="Caucasian"/>
    <m/>
    <s v="Bad guy"/>
    <s v="Schweiger, Til"/>
    <s v="credited non-star"/>
    <s v="Cigarette"/>
    <s v="30+"/>
    <s v="Male"/>
    <s v="Caucasian"/>
    <m/>
    <s v="Good guy"/>
    <s v="Ido, Jacky"/>
    <s v="credited non-star"/>
    <s v="Cigarette"/>
    <s v="30+"/>
    <s v="Male"/>
    <s v="African American"/>
    <m/>
    <s v="Good guy"/>
    <s v="Kruger, Diane"/>
    <s v="credited non-star"/>
    <s v="Cigarette"/>
    <s v="30+"/>
    <s v="Female"/>
    <s v="Caucasian"/>
    <m/>
    <s v="Good guy"/>
    <s v="Taylor, Rod"/>
    <s v="credited non-star"/>
    <s v="Cigar"/>
    <s v="30+"/>
    <s v="Male"/>
    <s v="Caucasian"/>
    <m/>
    <m/>
    <s v="Groth, Sylvester"/>
    <s v="credited non-star"/>
    <s v="Cigarette"/>
    <s v="30+"/>
    <s v="Male"/>
    <s v="Caucasian"/>
    <m/>
    <s v="Bad guy"/>
    <s v="Fassbender, Michael"/>
    <s v="credited non-star"/>
    <s v="Cigarette"/>
    <s v="30+"/>
    <s v="Male"/>
    <s v="Caucasian"/>
    <m/>
    <s v="Good guy"/>
    <s v="Waltz, Christoph"/>
    <s v="credited non-star"/>
    <s v="Pipe"/>
    <s v="30+"/>
    <s v="Male"/>
    <m/>
    <m/>
    <s v="Bad guy"/>
    <m/>
    <m/>
    <m/>
    <m/>
    <m/>
    <m/>
    <m/>
    <m/>
    <m/>
    <m/>
    <m/>
    <m/>
    <m/>
    <m/>
    <m/>
    <m/>
    <m/>
    <m/>
    <m/>
    <m/>
    <m/>
    <m/>
    <m/>
    <n v="146"/>
    <n v="7"/>
    <n v="23"/>
    <n v="4"/>
    <n v="180"/>
    <s v="50+"/>
    <n v="16069743"/>
    <n v="2892553740"/>
    <s v="Home"/>
    <s v="Restaurant"/>
    <s v="Bar/nightclub"/>
    <m/>
    <m/>
    <m/>
    <m/>
    <m/>
    <s v="Non-smoking adult"/>
    <m/>
    <m/>
    <s v="Outside of US"/>
    <m/>
    <m/>
    <m/>
    <m/>
    <m/>
    <m/>
    <m/>
    <m/>
    <m/>
    <m/>
    <m/>
    <n v="1"/>
    <n v="9"/>
    <n v="0"/>
    <m/>
    <m/>
    <m/>
    <m/>
    <m/>
    <m/>
    <m/>
    <m/>
    <m/>
    <m/>
    <m/>
    <m/>
    <m/>
    <m/>
    <m/>
    <m/>
    <m/>
    <s v="cigarette"/>
    <m/>
    <m/>
    <s v="cigarette; cigar; pipe"/>
    <m/>
    <m/>
    <m/>
    <m/>
    <s v="pipe"/>
    <s v="cigarette; smokeless"/>
    <m/>
    <m/>
    <m/>
    <m/>
    <m/>
    <s v="Pro"/>
    <n v="6"/>
    <n v="6"/>
    <n v="6"/>
    <n v="3"/>
    <m/>
    <m/>
    <n v="0"/>
    <n v="3"/>
    <n v="4"/>
    <n v="1"/>
    <n v="1"/>
    <m/>
    <m/>
  </r>
  <r>
    <n v="49651"/>
    <s v="Shorts"/>
    <d v="2009-08-21T00:00:00"/>
    <x v="7"/>
    <s v="T10"/>
    <n v="89"/>
    <s v="Media Rights Cap."/>
    <x v="4"/>
    <m/>
    <x v="2"/>
    <n v="40000000"/>
    <n v="0"/>
    <m/>
    <n v="20916309"/>
    <s v="final"/>
    <n v="7.5"/>
    <n v="0"/>
    <n v="0"/>
    <n v="0"/>
    <n v="0"/>
    <s v="US"/>
    <s v="TX"/>
    <m/>
    <m/>
    <m/>
    <m/>
    <s v="Avellan, Elizabeth; Rodriguez, Robert"/>
    <s v="Rodriguez, Robert"/>
    <s v="Rodriguez, Robert"/>
    <s v="Smith, Tyler"/>
    <s v="Rodriguez, Robert"/>
    <m/>
    <m/>
    <m/>
    <m/>
    <m/>
    <m/>
    <m/>
    <m/>
    <m/>
    <m/>
    <m/>
    <m/>
    <m/>
    <m/>
    <m/>
    <m/>
    <m/>
    <m/>
    <m/>
    <m/>
    <m/>
    <m/>
    <m/>
    <m/>
    <m/>
    <m/>
    <m/>
    <m/>
    <m/>
    <m/>
    <m/>
    <m/>
    <m/>
    <m/>
    <m/>
    <m/>
    <m/>
    <m/>
    <m/>
    <m/>
    <m/>
    <m/>
    <m/>
    <m/>
    <m/>
    <m/>
    <m/>
    <m/>
    <m/>
    <m/>
    <m/>
    <m/>
    <m/>
    <m/>
    <m/>
    <m/>
    <m/>
    <m/>
    <m/>
    <m/>
    <m/>
    <m/>
    <m/>
    <m/>
    <m/>
    <m/>
    <m/>
    <m/>
    <m/>
    <m/>
    <m/>
    <m/>
    <m/>
    <m/>
    <m/>
    <m/>
    <m/>
    <m/>
    <m/>
    <m/>
    <m/>
    <m/>
    <m/>
    <m/>
    <m/>
    <m/>
    <m/>
    <m/>
    <m/>
    <m/>
    <m/>
    <m/>
    <m/>
    <m/>
    <m/>
    <m/>
    <m/>
    <m/>
    <m/>
    <m/>
    <m/>
    <m/>
    <m/>
    <n v="0"/>
    <n v="0"/>
    <n v="0"/>
    <n v="0"/>
    <n v="0"/>
    <n v="0"/>
    <n v="2788841"/>
    <n v="0"/>
    <m/>
    <m/>
    <m/>
    <m/>
    <m/>
    <m/>
    <m/>
    <m/>
    <m/>
    <m/>
    <m/>
    <m/>
    <m/>
    <m/>
    <m/>
    <m/>
    <m/>
    <m/>
    <m/>
    <m/>
    <m/>
    <m/>
    <m/>
    <n v="0"/>
    <n v="0"/>
    <n v="0"/>
    <m/>
    <m/>
    <m/>
    <m/>
    <m/>
    <m/>
    <m/>
    <m/>
    <m/>
    <m/>
    <m/>
    <m/>
    <m/>
    <m/>
    <m/>
    <m/>
    <m/>
    <m/>
    <m/>
    <m/>
    <m/>
    <m/>
    <m/>
    <m/>
    <m/>
    <m/>
    <m/>
    <m/>
    <m/>
    <m/>
    <m/>
    <m/>
    <m/>
    <n v="0"/>
    <n v="0"/>
    <n v="0"/>
    <n v="0"/>
    <m/>
    <m/>
    <n v="0"/>
    <n v="0"/>
    <n v="1"/>
    <n v="1"/>
    <n v="1"/>
    <m/>
    <m/>
  </r>
  <r>
    <n v="50399"/>
    <s v="X Games 3D: The Movie"/>
    <d v="2009-08-21T00:00:00"/>
    <x v="7"/>
    <s v="T10"/>
    <n v="92"/>
    <s v="ESPN"/>
    <x v="1"/>
    <m/>
    <x v="2"/>
    <n v="0"/>
    <n v="0"/>
    <m/>
    <n v="1388840"/>
    <s v="final"/>
    <n v="7.5"/>
    <n v="0"/>
    <n v="0"/>
    <n v="0"/>
    <n v="0"/>
    <s v="VAR"/>
    <m/>
    <m/>
    <m/>
    <m/>
    <m/>
    <s v="Orlins, Phil"/>
    <s v="Lawrence, Steve"/>
    <s v="Lawrence, Steve; Jennings, Greg"/>
    <m/>
    <s v="Crites, Todd"/>
    <m/>
    <m/>
    <m/>
    <m/>
    <m/>
    <m/>
    <m/>
    <m/>
    <m/>
    <m/>
    <m/>
    <m/>
    <m/>
    <m/>
    <m/>
    <m/>
    <m/>
    <m/>
    <m/>
    <m/>
    <m/>
    <m/>
    <m/>
    <m/>
    <m/>
    <m/>
    <m/>
    <m/>
    <m/>
    <m/>
    <m/>
    <m/>
    <m/>
    <m/>
    <m/>
    <m/>
    <m/>
    <m/>
    <m/>
    <m/>
    <m/>
    <m/>
    <m/>
    <m/>
    <m/>
    <m/>
    <m/>
    <m/>
    <m/>
    <m/>
    <m/>
    <m/>
    <m/>
    <m/>
    <m/>
    <m/>
    <m/>
    <m/>
    <m/>
    <m/>
    <m/>
    <m/>
    <m/>
    <m/>
    <m/>
    <m/>
    <m/>
    <m/>
    <m/>
    <m/>
    <m/>
    <m/>
    <m/>
    <m/>
    <m/>
    <m/>
    <m/>
    <m/>
    <m/>
    <m/>
    <m/>
    <m/>
    <m/>
    <m/>
    <m/>
    <m/>
    <m/>
    <m/>
    <m/>
    <m/>
    <m/>
    <m/>
    <m/>
    <m/>
    <m/>
    <m/>
    <m/>
    <m/>
    <m/>
    <m/>
    <m/>
    <m/>
    <m/>
    <n v="0"/>
    <n v="0"/>
    <n v="0"/>
    <n v="0"/>
    <n v="0"/>
    <n v="0"/>
    <n v="185179"/>
    <n v="0"/>
    <m/>
    <m/>
    <m/>
    <m/>
    <m/>
    <m/>
    <m/>
    <m/>
    <m/>
    <m/>
    <m/>
    <m/>
    <m/>
    <m/>
    <m/>
    <m/>
    <m/>
    <m/>
    <m/>
    <m/>
    <m/>
    <m/>
    <m/>
    <n v="0"/>
    <n v="0"/>
    <n v="0"/>
    <m/>
    <m/>
    <m/>
    <m/>
    <m/>
    <m/>
    <m/>
    <m/>
    <m/>
    <m/>
    <m/>
    <m/>
    <m/>
    <m/>
    <m/>
    <m/>
    <m/>
    <m/>
    <m/>
    <m/>
    <m/>
    <m/>
    <m/>
    <m/>
    <m/>
    <m/>
    <m/>
    <m/>
    <m/>
    <m/>
    <m/>
    <m/>
    <m/>
    <n v="0"/>
    <n v="0"/>
    <n v="0"/>
    <n v="0"/>
    <m/>
    <m/>
    <n v="0"/>
    <n v="0"/>
    <n v="1"/>
    <n v="1"/>
    <n v="1"/>
    <m/>
    <m/>
  </r>
  <r>
    <n v="50400"/>
    <s v="Post Grad"/>
    <d v="2009-08-21T00:00:00"/>
    <x v="7"/>
    <s v="T10"/>
    <n v="88"/>
    <s v="Montecito"/>
    <x v="5"/>
    <m/>
    <x v="0"/>
    <n v="15000000"/>
    <n v="0"/>
    <m/>
    <n v="6373693"/>
    <s v="final"/>
    <n v="7.5"/>
    <n v="0"/>
    <n v="0"/>
    <n v="0"/>
    <n v="0"/>
    <s v="US"/>
    <s v="CA"/>
    <s v="BC"/>
    <m/>
    <s v="CA"/>
    <s v="BC"/>
    <s v="Clifford, Jeffrey; Medjuck, Joe; Reitman, Ivan"/>
    <s v="Jenson, Vicky"/>
    <s v="Fremon, Kelly"/>
    <s v="O'Brien, Jeffrey M."/>
    <s v="Congdon, Dana"/>
    <m/>
    <m/>
    <m/>
    <m/>
    <m/>
    <m/>
    <m/>
    <m/>
    <m/>
    <m/>
    <m/>
    <m/>
    <m/>
    <m/>
    <m/>
    <m/>
    <m/>
    <m/>
    <m/>
    <m/>
    <m/>
    <m/>
    <m/>
    <m/>
    <m/>
    <m/>
    <m/>
    <m/>
    <m/>
    <m/>
    <m/>
    <m/>
    <m/>
    <m/>
    <m/>
    <m/>
    <m/>
    <m/>
    <m/>
    <m/>
    <m/>
    <m/>
    <m/>
    <m/>
    <m/>
    <m/>
    <m/>
    <m/>
    <m/>
    <m/>
    <m/>
    <m/>
    <m/>
    <m/>
    <m/>
    <m/>
    <m/>
    <m/>
    <m/>
    <m/>
    <m/>
    <m/>
    <m/>
    <m/>
    <m/>
    <m/>
    <m/>
    <m/>
    <m/>
    <m/>
    <m/>
    <m/>
    <m/>
    <m/>
    <m/>
    <m/>
    <m/>
    <m/>
    <m/>
    <m/>
    <m/>
    <m/>
    <m/>
    <m/>
    <m/>
    <m/>
    <m/>
    <m/>
    <m/>
    <m/>
    <m/>
    <m/>
    <m/>
    <m/>
    <m/>
    <m/>
    <m/>
    <m/>
    <m/>
    <m/>
    <m/>
    <m/>
    <m/>
    <n v="0"/>
    <n v="0"/>
    <n v="0"/>
    <n v="0"/>
    <n v="0"/>
    <n v="0"/>
    <n v="849826"/>
    <n v="0"/>
    <m/>
    <m/>
    <m/>
    <m/>
    <m/>
    <m/>
    <m/>
    <m/>
    <m/>
    <m/>
    <m/>
    <m/>
    <m/>
    <m/>
    <m/>
    <m/>
    <m/>
    <m/>
    <m/>
    <m/>
    <m/>
    <m/>
    <m/>
    <n v="0"/>
    <n v="0"/>
    <n v="0"/>
    <m/>
    <m/>
    <m/>
    <m/>
    <m/>
    <m/>
    <m/>
    <m/>
    <m/>
    <m/>
    <m/>
    <m/>
    <m/>
    <m/>
    <m/>
    <m/>
    <m/>
    <m/>
    <m/>
    <m/>
    <m/>
    <m/>
    <m/>
    <m/>
    <m/>
    <m/>
    <m/>
    <m/>
    <m/>
    <m/>
    <m/>
    <m/>
    <m/>
    <n v="0"/>
    <n v="0"/>
    <n v="0"/>
    <n v="0"/>
    <m/>
    <m/>
    <n v="0"/>
    <n v="0"/>
    <n v="1"/>
    <n v="1"/>
    <n v="1"/>
    <m/>
    <m/>
  </r>
  <r>
    <n v="49652"/>
    <s v="Taking Woodstock"/>
    <d v="2009-08-28T00:00:00"/>
    <x v="7"/>
    <s v="T10"/>
    <n v="110"/>
    <s v="Focus"/>
    <x v="2"/>
    <m/>
    <x v="1"/>
    <n v="30000000"/>
    <n v="0"/>
    <m/>
    <n v="7443007"/>
    <s v="final"/>
    <n v="7.5"/>
    <n v="0"/>
    <n v="1"/>
    <n v="0"/>
    <n v="0"/>
    <s v="US"/>
    <s v="NY"/>
    <m/>
    <m/>
    <m/>
    <m/>
    <s v="Lee, Ang"/>
    <s v="Lee, Ang"/>
    <s v="Schamus, James"/>
    <s v="Hamilton, Sandy"/>
    <s v="Squyres, Tim"/>
    <s v="Levy, Eugene"/>
    <s v="credited non-star"/>
    <s v="Pipe"/>
    <s v="30+"/>
    <s v="Male"/>
    <s v="Caucasian"/>
    <m/>
    <m/>
    <s v="Schreiber, Liev"/>
    <s v="credited non-star"/>
    <s v="Cigar"/>
    <s v="30+"/>
    <s v="Male"/>
    <s v="Caucasian"/>
    <m/>
    <m/>
    <s v="Morgan, Jeffrey Dean"/>
    <s v="credited non-star"/>
    <s v="Cigarette"/>
    <s v="30+"/>
    <s v="Male"/>
    <s v="Caucasian"/>
    <m/>
    <m/>
    <s v="Gummer, Mamie"/>
    <s v="credited non-star"/>
    <s v="Cigarette"/>
    <s v="20-30"/>
    <s v="Female"/>
    <s v="Caucasian"/>
    <m/>
    <m/>
    <s v="Goodman, Henry"/>
    <s v="credited non-star"/>
    <s v="Cigar"/>
    <s v="30+"/>
    <s v="Male"/>
    <s v="Caucasian"/>
    <m/>
    <m/>
    <s v="Non-IMDb, Extra"/>
    <s v="extra"/>
    <s v="Cigarette"/>
    <s v="30+"/>
    <s v="Male"/>
    <s v="Caucasian"/>
    <m/>
    <m/>
    <s v="Non-IMDb, Extra"/>
    <s v="extra"/>
    <s v="Cigarette"/>
    <s v="20-30"/>
    <s v="Male"/>
    <s v="Caucasian"/>
    <m/>
    <m/>
    <s v="Non-IMDb, Extra"/>
    <s v="extra"/>
    <s v="Cigarette"/>
    <s v="20-30"/>
    <s v="Male"/>
    <s v="Caucasian"/>
    <m/>
    <m/>
    <s v="Non-IMDb, Extra"/>
    <s v="extra"/>
    <s v="Cigarette"/>
    <s v="30+"/>
    <s v="Male"/>
    <s v="Caucasian"/>
    <m/>
    <m/>
    <s v="Non-IMDb, Extra"/>
    <s v="extra"/>
    <s v="Cigarette"/>
    <s v="20-30"/>
    <s v="Female"/>
    <m/>
    <m/>
    <m/>
    <m/>
    <m/>
    <m/>
    <m/>
    <m/>
    <m/>
    <m/>
    <m/>
    <m/>
    <m/>
    <m/>
    <m/>
    <m/>
    <m/>
    <m/>
    <m/>
    <m/>
    <m/>
    <m/>
    <m/>
    <m/>
    <m/>
    <m/>
    <n v="37"/>
    <n v="5"/>
    <n v="16"/>
    <n v="0"/>
    <n v="58"/>
    <s v="50+"/>
    <n v="992401"/>
    <n v="57559258"/>
    <s v="Restaurant"/>
    <s v="Bar/nightclub"/>
    <s v="Hotel/motel"/>
    <s v="Outdoors"/>
    <m/>
    <m/>
    <m/>
    <s v="field, outdoor festival, outside trailer, outside hotel"/>
    <s v="Non-smoking adult"/>
    <m/>
    <m/>
    <s v="Elsewhere in US"/>
    <m/>
    <m/>
    <m/>
    <m/>
    <m/>
    <m/>
    <m/>
    <m/>
    <m/>
    <m/>
    <m/>
    <n v="0"/>
    <n v="5"/>
    <n v="5"/>
    <m/>
    <m/>
    <m/>
    <m/>
    <m/>
    <m/>
    <m/>
    <m/>
    <m/>
    <m/>
    <m/>
    <m/>
    <m/>
    <m/>
    <m/>
    <m/>
    <m/>
    <m/>
    <s v="cigarette; cigar"/>
    <m/>
    <s v="pipe"/>
    <m/>
    <m/>
    <m/>
    <m/>
    <m/>
    <s v="cigarette; pipe"/>
    <m/>
    <m/>
    <m/>
    <m/>
    <m/>
    <s v="Pro"/>
    <n v="6"/>
    <n v="6"/>
    <n v="4"/>
    <n v="3"/>
    <m/>
    <m/>
    <n v="0"/>
    <n v="2.71"/>
    <n v="4"/>
    <n v="1"/>
    <n v="1"/>
    <m/>
    <m/>
  </r>
  <r>
    <n v="49653"/>
    <s v="Halloween II"/>
    <d v="2009-08-28T00:00:00"/>
    <x v="7"/>
    <s v="T10"/>
    <n v="101"/>
    <s v="Trancas"/>
    <x v="0"/>
    <s v="Weinstein"/>
    <x v="1"/>
    <n v="15000000"/>
    <n v="0"/>
    <m/>
    <n v="33386128"/>
    <s v="final"/>
    <n v="7.5"/>
    <n v="0"/>
    <n v="1"/>
    <n v="0"/>
    <n v="0"/>
    <s v="US"/>
    <s v="GA"/>
    <m/>
    <m/>
    <m/>
    <m/>
    <s v="Zombie, Rob; Akkad, Malek; Gould, Andy"/>
    <s v="Zombie, Rob"/>
    <s v="Zombie, Rob"/>
    <s v="Brunot, John"/>
    <s v="Garland, Glenn"/>
    <s v="Callie, Dayton"/>
    <s v="credited non-star"/>
    <s v="Cigar"/>
    <s v="30+"/>
    <s v="Male"/>
    <s v="Caucasian"/>
    <m/>
    <m/>
    <s v="Trimbur, Angela"/>
    <s v="credited non-star"/>
    <s v="Cigarette"/>
    <s v="20-30"/>
    <s v="Female"/>
    <s v="Caucasian"/>
    <m/>
    <m/>
    <s v="Mitchell, Silas Weir"/>
    <s v="credited non-star"/>
    <s v="Cigarette"/>
    <s v="30+"/>
    <s v="Male"/>
    <s v="Caucasian"/>
    <m/>
    <m/>
    <s v="Dourif, Brad"/>
    <s v="credited non-star"/>
    <s v="Cigarette"/>
    <s v="30+"/>
    <s v="Male"/>
    <s v="Caucasian"/>
    <m/>
    <m/>
    <s v="Non-IMDb, Extra"/>
    <s v="extra"/>
    <s v="Cigarette"/>
    <s v="30+"/>
    <s v="Male"/>
    <s v="Caucasian"/>
    <m/>
    <m/>
    <m/>
    <m/>
    <m/>
    <m/>
    <m/>
    <m/>
    <m/>
    <m/>
    <m/>
    <m/>
    <m/>
    <m/>
    <m/>
    <m/>
    <m/>
    <m/>
    <m/>
    <m/>
    <m/>
    <m/>
    <m/>
    <m/>
    <m/>
    <m/>
    <m/>
    <m/>
    <m/>
    <m/>
    <m/>
    <m/>
    <m/>
    <m/>
    <m/>
    <m/>
    <m/>
    <m/>
    <m/>
    <m/>
    <m/>
    <m/>
    <m/>
    <m/>
    <m/>
    <m/>
    <m/>
    <m/>
    <m/>
    <m/>
    <m/>
    <m/>
    <m/>
    <m/>
    <m/>
    <m/>
    <m/>
    <m/>
    <m/>
    <m/>
    <m/>
    <m/>
    <m/>
    <m/>
    <m/>
    <n v="19"/>
    <n v="9"/>
    <n v="0"/>
    <n v="0"/>
    <n v="28"/>
    <s v="10 — 29"/>
    <n v="4451484"/>
    <n v="124641552"/>
    <s v="Vehicle"/>
    <s v="Bar/nightclub"/>
    <s v="Outdoors"/>
    <m/>
    <m/>
    <m/>
    <m/>
    <s v="porch, parking lot"/>
    <s v="Non-smoking adult"/>
    <m/>
    <m/>
    <s v="Elsewhere in US"/>
    <m/>
    <m/>
    <m/>
    <m/>
    <m/>
    <m/>
    <m/>
    <m/>
    <m/>
    <m/>
    <m/>
    <n v="0"/>
    <n v="4"/>
    <n v="1"/>
    <s v="Comment by actor/actress"/>
    <s v="Sheriff Brackett says if his daughter smells the smoke on him: She'll kill me."/>
    <m/>
    <s v="Health of Smoker"/>
    <m/>
    <m/>
    <m/>
    <m/>
    <m/>
    <m/>
    <m/>
    <m/>
    <m/>
    <m/>
    <m/>
    <m/>
    <m/>
    <s v="cigarette"/>
    <s v="cigar"/>
    <m/>
    <m/>
    <m/>
    <m/>
    <m/>
    <m/>
    <s v="cigar"/>
    <s v="cigarette"/>
    <m/>
    <m/>
    <m/>
    <m/>
    <m/>
    <s v="Pro"/>
    <n v="4"/>
    <n v="6"/>
    <n v="4"/>
    <n v="3"/>
    <m/>
    <m/>
    <n v="0"/>
    <n v="2.42"/>
    <n v="3"/>
    <n v="1"/>
    <n v="1"/>
    <m/>
    <m/>
  </r>
  <r>
    <n v="49654"/>
    <s v="Final Destination, The"/>
    <d v="2009-08-28T00:00:00"/>
    <x v="7"/>
    <s v="T10"/>
    <n v="82"/>
    <s v="New Line"/>
    <x v="4"/>
    <m/>
    <x v="1"/>
    <n v="43000000"/>
    <n v="0"/>
    <m/>
    <n v="66466372"/>
    <s v="final"/>
    <n v="7.5"/>
    <n v="0"/>
    <n v="1"/>
    <n v="0"/>
    <n v="0"/>
    <s v="US"/>
    <s v="LA"/>
    <m/>
    <m/>
    <m/>
    <m/>
    <s v="Perry, Craig"/>
    <s v="Ellis, David R."/>
    <s v="Bress, Eric"/>
    <s v="Akin, Curtis"/>
    <s v="Stevens, Mark"/>
    <s v="Fry, Chris"/>
    <s v="credited non-star"/>
    <s v="Cigarette"/>
    <s v="30+"/>
    <s v="Male"/>
    <s v="Caucasian"/>
    <m/>
    <m/>
    <s v="Non-IMDb, Extra"/>
    <s v="extra"/>
    <s v="Smokeless"/>
    <m/>
    <s v="Male"/>
    <s v="Other"/>
    <s v="Unidentified"/>
    <m/>
    <m/>
    <m/>
    <m/>
    <m/>
    <m/>
    <m/>
    <m/>
    <m/>
    <m/>
    <m/>
    <m/>
    <m/>
    <m/>
    <m/>
    <m/>
    <m/>
    <m/>
    <m/>
    <m/>
    <m/>
    <m/>
    <m/>
    <m/>
    <m/>
    <m/>
    <m/>
    <m/>
    <m/>
    <m/>
    <m/>
    <m/>
    <m/>
    <m/>
    <m/>
    <m/>
    <m/>
    <m/>
    <m/>
    <m/>
    <m/>
    <m/>
    <m/>
    <m/>
    <m/>
    <m/>
    <m/>
    <m/>
    <m/>
    <m/>
    <m/>
    <m/>
    <m/>
    <m/>
    <m/>
    <m/>
    <m/>
    <m/>
    <m/>
    <m/>
    <m/>
    <m/>
    <m/>
    <m/>
    <m/>
    <m/>
    <m/>
    <m/>
    <m/>
    <m/>
    <m/>
    <m/>
    <m/>
    <m/>
    <m/>
    <m/>
    <m/>
    <m/>
    <m/>
    <m/>
    <m/>
    <m/>
    <m/>
    <m/>
    <m/>
    <m/>
    <m/>
    <m/>
    <n v="8"/>
    <n v="0"/>
    <n v="0"/>
    <n v="1"/>
    <n v="9"/>
    <s v="1 — 9"/>
    <n v="8862183"/>
    <n v="79759647"/>
    <s v="Outdoors"/>
    <m/>
    <m/>
    <m/>
    <m/>
    <m/>
    <m/>
    <s v="riding a lawn mower"/>
    <m/>
    <m/>
    <m/>
    <m/>
    <m/>
    <m/>
    <m/>
    <m/>
    <m/>
    <m/>
    <m/>
    <m/>
    <m/>
    <m/>
    <m/>
    <n v="0"/>
    <n v="1"/>
    <n v="1"/>
    <m/>
    <m/>
    <m/>
    <m/>
    <m/>
    <m/>
    <m/>
    <m/>
    <m/>
    <m/>
    <m/>
    <m/>
    <m/>
    <m/>
    <m/>
    <m/>
    <m/>
    <m/>
    <m/>
    <m/>
    <m/>
    <m/>
    <m/>
    <m/>
    <m/>
    <m/>
    <s v="cigarette"/>
    <m/>
    <m/>
    <s v="smokeless"/>
    <m/>
    <m/>
    <s v="Neutral"/>
    <n v="2"/>
    <n v="2"/>
    <n v="4"/>
    <n v="1"/>
    <m/>
    <m/>
    <n v="0"/>
    <n v="1.28"/>
    <n v="2"/>
    <n v="1"/>
    <n v="1"/>
    <m/>
    <m/>
  </r>
  <r>
    <n v="49655"/>
    <s v="Gamer"/>
    <d v="2009-09-04T00:00:00"/>
    <x v="7"/>
    <s v="T10"/>
    <n v="95"/>
    <s v="Lakeshore"/>
    <x v="0"/>
    <s v="Lionsgate"/>
    <x v="1"/>
    <n v="15000000"/>
    <n v="0"/>
    <m/>
    <n v="20488579"/>
    <s v="final"/>
    <n v="7.5"/>
    <n v="0"/>
    <n v="1"/>
    <n v="0"/>
    <n v="0"/>
    <s v="US"/>
    <s v="NM"/>
    <m/>
    <m/>
    <m/>
    <m/>
    <s v="Lucchesi, Gary; Rosenberg, Tom; Williamson, Skip; Wright, Richard S."/>
    <s v="Neveldine, Mark; Taylor, Brian"/>
    <s v="Taylor, Brian; Neveldine, Mark"/>
    <s v="Meehan, James P."/>
    <s v="Amundson, Peter"/>
    <s v="Antonio, Antoinette"/>
    <s v="credited non-star"/>
    <s v="Cigarette"/>
    <s v="20-30"/>
    <s v="Female"/>
    <s v="Caucasian"/>
    <m/>
    <m/>
    <m/>
    <m/>
    <m/>
    <m/>
    <m/>
    <m/>
    <m/>
    <m/>
    <m/>
    <m/>
    <m/>
    <m/>
    <m/>
    <m/>
    <m/>
    <m/>
    <m/>
    <m/>
    <m/>
    <m/>
    <m/>
    <m/>
    <m/>
    <m/>
    <m/>
    <m/>
    <m/>
    <m/>
    <m/>
    <m/>
    <m/>
    <m/>
    <m/>
    <m/>
    <m/>
    <m/>
    <m/>
    <m/>
    <m/>
    <m/>
    <m/>
    <m/>
    <m/>
    <m/>
    <m/>
    <m/>
    <m/>
    <m/>
    <m/>
    <m/>
    <m/>
    <m/>
    <m/>
    <m/>
    <m/>
    <m/>
    <m/>
    <m/>
    <m/>
    <m/>
    <m/>
    <m/>
    <m/>
    <m/>
    <m/>
    <m/>
    <m/>
    <m/>
    <m/>
    <m/>
    <m/>
    <m/>
    <m/>
    <m/>
    <m/>
    <m/>
    <m/>
    <m/>
    <m/>
    <m/>
    <m/>
    <m/>
    <m/>
    <m/>
    <m/>
    <m/>
    <m/>
    <m/>
    <m/>
    <m/>
    <m/>
    <m/>
    <m/>
    <m/>
    <m/>
    <n v="5"/>
    <n v="0"/>
    <n v="0"/>
    <n v="0"/>
    <n v="5"/>
    <s v="1 — 9"/>
    <n v="2731811"/>
    <n v="13659055"/>
    <s v="Workplace"/>
    <m/>
    <m/>
    <m/>
    <m/>
    <m/>
    <m/>
    <m/>
    <s v="Non-smoking adult"/>
    <m/>
    <m/>
    <s v="Elsewhere in US"/>
    <m/>
    <m/>
    <m/>
    <m/>
    <m/>
    <m/>
    <m/>
    <m/>
    <m/>
    <m/>
    <m/>
    <n v="0"/>
    <n v="1"/>
    <n v="0"/>
    <m/>
    <m/>
    <m/>
    <m/>
    <m/>
    <m/>
    <m/>
    <m/>
    <m/>
    <m/>
    <m/>
    <m/>
    <m/>
    <m/>
    <m/>
    <m/>
    <m/>
    <m/>
    <m/>
    <m/>
    <m/>
    <m/>
    <m/>
    <m/>
    <m/>
    <m/>
    <m/>
    <m/>
    <m/>
    <s v="cigarette"/>
    <m/>
    <m/>
    <s v="Neutral"/>
    <n v="2"/>
    <n v="2"/>
    <n v="4"/>
    <n v="2"/>
    <m/>
    <m/>
    <n v="0"/>
    <n v="1.42"/>
    <n v="2"/>
    <n v="1"/>
    <n v="1"/>
    <m/>
    <m/>
  </r>
  <r>
    <n v="49656"/>
    <s v="All About Steve"/>
    <d v="2009-09-04T00:00:00"/>
    <x v="7"/>
    <s v="T10"/>
    <n v="98"/>
    <s v="Fox 2000"/>
    <x v="5"/>
    <m/>
    <x v="0"/>
    <n v="15000000"/>
    <n v="0"/>
    <m/>
    <n v="33860010"/>
    <s v="final"/>
    <n v="7.5"/>
    <n v="0"/>
    <n v="1"/>
    <n v="0"/>
    <n v="0"/>
    <s v="US"/>
    <s v="CA"/>
    <m/>
    <m/>
    <m/>
    <m/>
    <s v="Bullock, Sandra; McLaglen, Mary"/>
    <s v="Traill, Phil"/>
    <s v="Barker, Kim"/>
    <s v="Corwin, Kirk"/>
    <s v="Katz, Virginia"/>
    <s v="Church, Thomas Haden"/>
    <s v="star"/>
    <s v="Cigarette"/>
    <s v="30+"/>
    <s v="Male"/>
    <s v="Caucasian"/>
    <m/>
    <m/>
    <m/>
    <m/>
    <m/>
    <m/>
    <m/>
    <m/>
    <m/>
    <m/>
    <m/>
    <m/>
    <m/>
    <m/>
    <m/>
    <m/>
    <m/>
    <m/>
    <m/>
    <m/>
    <m/>
    <m/>
    <m/>
    <m/>
    <m/>
    <m/>
    <m/>
    <m/>
    <m/>
    <m/>
    <m/>
    <m/>
    <m/>
    <m/>
    <m/>
    <m/>
    <m/>
    <m/>
    <m/>
    <m/>
    <m/>
    <m/>
    <m/>
    <m/>
    <m/>
    <m/>
    <m/>
    <m/>
    <m/>
    <m/>
    <m/>
    <m/>
    <m/>
    <m/>
    <m/>
    <m/>
    <m/>
    <m/>
    <m/>
    <m/>
    <m/>
    <m/>
    <m/>
    <m/>
    <m/>
    <m/>
    <m/>
    <m/>
    <m/>
    <m/>
    <m/>
    <m/>
    <m/>
    <m/>
    <m/>
    <m/>
    <m/>
    <m/>
    <m/>
    <m/>
    <m/>
    <m/>
    <m/>
    <s v="Marlboro"/>
    <s v="Marlboro"/>
    <s v="Church, Thomas Haden"/>
    <s v="Mentioned"/>
    <m/>
    <m/>
    <m/>
    <m/>
    <m/>
    <m/>
    <m/>
    <m/>
    <m/>
    <m/>
    <n v="1"/>
    <n v="0"/>
    <n v="1"/>
    <n v="0"/>
    <n v="2"/>
    <s v="1 — 9"/>
    <n v="4514668"/>
    <n v="9029336"/>
    <m/>
    <m/>
    <m/>
    <m/>
    <m/>
    <m/>
    <m/>
    <m/>
    <m/>
    <m/>
    <m/>
    <s v="California"/>
    <m/>
    <m/>
    <s v="Elsewhere in US"/>
    <m/>
    <m/>
    <m/>
    <m/>
    <m/>
    <m/>
    <m/>
    <m/>
    <n v="1"/>
    <n v="0"/>
    <n v="0"/>
    <m/>
    <m/>
    <m/>
    <m/>
    <m/>
    <m/>
    <m/>
    <m/>
    <m/>
    <m/>
    <m/>
    <m/>
    <m/>
    <m/>
    <m/>
    <m/>
    <m/>
    <m/>
    <m/>
    <m/>
    <m/>
    <m/>
    <m/>
    <m/>
    <m/>
    <m/>
    <m/>
    <m/>
    <m/>
    <s v="pipe"/>
    <m/>
    <m/>
    <s v="Neutral"/>
    <n v="2"/>
    <n v="2"/>
    <n v="6"/>
    <n v="0"/>
    <s v="Specific brand"/>
    <s v="specific brand depiction"/>
    <n v="0"/>
    <n v="1.43"/>
    <n v="6"/>
    <n v="1"/>
    <n v="1"/>
    <m/>
    <s v="A crossword in the shape of a leprechaun with a pipe is shown."/>
  </r>
  <r>
    <n v="49657"/>
    <s v="Extract"/>
    <d v="2009-09-04T00:00:00"/>
    <x v="7"/>
    <s v="T10"/>
    <n v="91"/>
    <s v="3 Arts"/>
    <x v="0"/>
    <s v="Miramax"/>
    <x v="1"/>
    <n v="8000000"/>
    <n v="0"/>
    <m/>
    <n v="10814185"/>
    <s v="final"/>
    <n v="7.5"/>
    <n v="0"/>
    <n v="0"/>
    <n v="0"/>
    <n v="0"/>
    <s v="US"/>
    <s v="CA"/>
    <m/>
    <m/>
    <m/>
    <m/>
    <s v="Altschuler, John; Rotenberg, Michael"/>
    <s v="Judge, Mike"/>
    <s v="Judge, Mike"/>
    <s v="Chavez, Jerry A."/>
    <s v="Wong, Julie"/>
    <m/>
    <m/>
    <m/>
    <m/>
    <m/>
    <m/>
    <m/>
    <m/>
    <m/>
    <m/>
    <m/>
    <m/>
    <m/>
    <m/>
    <m/>
    <m/>
    <m/>
    <m/>
    <m/>
    <m/>
    <m/>
    <m/>
    <m/>
    <m/>
    <m/>
    <m/>
    <m/>
    <m/>
    <m/>
    <m/>
    <m/>
    <m/>
    <m/>
    <m/>
    <m/>
    <m/>
    <m/>
    <m/>
    <m/>
    <m/>
    <m/>
    <m/>
    <m/>
    <m/>
    <m/>
    <m/>
    <m/>
    <m/>
    <m/>
    <m/>
    <m/>
    <m/>
    <m/>
    <m/>
    <m/>
    <m/>
    <m/>
    <m/>
    <m/>
    <m/>
    <m/>
    <m/>
    <m/>
    <m/>
    <m/>
    <m/>
    <m/>
    <m/>
    <m/>
    <m/>
    <m/>
    <m/>
    <m/>
    <m/>
    <m/>
    <m/>
    <m/>
    <m/>
    <m/>
    <m/>
    <m/>
    <m/>
    <m/>
    <m/>
    <m/>
    <m/>
    <m/>
    <m/>
    <m/>
    <m/>
    <m/>
    <m/>
    <m/>
    <m/>
    <m/>
    <m/>
    <m/>
    <m/>
    <m/>
    <m/>
    <m/>
    <m/>
    <m/>
    <n v="0"/>
    <n v="0"/>
    <n v="0"/>
    <n v="0"/>
    <n v="0"/>
    <n v="0"/>
    <n v="1441891"/>
    <n v="0"/>
    <m/>
    <m/>
    <m/>
    <m/>
    <m/>
    <m/>
    <m/>
    <m/>
    <m/>
    <m/>
    <m/>
    <m/>
    <m/>
    <m/>
    <m/>
    <m/>
    <m/>
    <m/>
    <m/>
    <m/>
    <m/>
    <m/>
    <m/>
    <n v="0"/>
    <n v="0"/>
    <n v="0"/>
    <m/>
    <m/>
    <m/>
    <m/>
    <m/>
    <m/>
    <m/>
    <m/>
    <m/>
    <m/>
    <m/>
    <m/>
    <m/>
    <m/>
    <m/>
    <m/>
    <m/>
    <m/>
    <m/>
    <m/>
    <m/>
    <m/>
    <m/>
    <m/>
    <m/>
    <m/>
    <m/>
    <m/>
    <m/>
    <m/>
    <m/>
    <m/>
    <m/>
    <n v="0"/>
    <n v="0"/>
    <n v="0"/>
    <n v="0"/>
    <m/>
    <m/>
    <n v="0"/>
    <n v="0"/>
    <n v="1"/>
    <n v="1"/>
    <n v="1"/>
    <m/>
    <m/>
  </r>
  <r>
    <n v="49658"/>
    <s v="I Can Do Bad All By Myself"/>
    <d v="2009-09-11T00:00:00"/>
    <x v="7"/>
    <s v="T10"/>
    <n v="113"/>
    <s v="Tyler Perry"/>
    <x v="0"/>
    <s v="Lionsgate"/>
    <x v="0"/>
    <n v="13000000"/>
    <n v="0"/>
    <m/>
    <n v="51697449"/>
    <s v="final"/>
    <n v="7.5"/>
    <n v="0"/>
    <n v="1"/>
    <n v="0"/>
    <n v="0"/>
    <s v="US"/>
    <s v="GA"/>
    <m/>
    <m/>
    <m/>
    <m/>
    <s v="Perry, Tyler; Cannon, Reuben"/>
    <s v="Perry, Tyler"/>
    <s v="Perry, Tyler"/>
    <s v="Felix, Karen A."/>
    <s v="Hoy, Maysie"/>
    <s v="Henson, Taraji P."/>
    <s v="star"/>
    <s v="Cigarette"/>
    <s v="20-30"/>
    <s v="Female"/>
    <s v="African American"/>
    <m/>
    <m/>
    <s v="White, Brian J."/>
    <s v="credited non-star"/>
    <s v="Cigarette"/>
    <s v="30+"/>
    <s v="Male"/>
    <s v="African American"/>
    <m/>
    <s v="Bad guy"/>
    <m/>
    <m/>
    <m/>
    <m/>
    <m/>
    <m/>
    <m/>
    <m/>
    <m/>
    <m/>
    <m/>
    <m/>
    <m/>
    <m/>
    <m/>
    <m/>
    <m/>
    <m/>
    <m/>
    <m/>
    <m/>
    <m/>
    <m/>
    <m/>
    <m/>
    <m/>
    <m/>
    <m/>
    <m/>
    <m/>
    <m/>
    <m/>
    <m/>
    <m/>
    <m/>
    <m/>
    <m/>
    <m/>
    <m/>
    <m/>
    <m/>
    <m/>
    <m/>
    <m/>
    <m/>
    <m/>
    <m/>
    <m/>
    <m/>
    <m/>
    <m/>
    <m/>
    <m/>
    <m/>
    <m/>
    <m/>
    <m/>
    <m/>
    <m/>
    <m/>
    <m/>
    <m/>
    <m/>
    <m/>
    <m/>
    <m/>
    <m/>
    <m/>
    <m/>
    <m/>
    <m/>
    <m/>
    <m/>
    <s v="Marlboro"/>
    <s v="Marlboro"/>
    <s v="White, Brian J."/>
    <s v="Cigarette pack/smokeless container"/>
    <m/>
    <m/>
    <m/>
    <m/>
    <m/>
    <m/>
    <m/>
    <m/>
    <m/>
    <m/>
    <n v="105"/>
    <n v="0"/>
    <n v="0"/>
    <n v="0"/>
    <n v="105"/>
    <s v="50+"/>
    <n v="6892993"/>
    <n v="723764265"/>
    <s v="Home"/>
    <s v="Bar/nightclub"/>
    <m/>
    <m/>
    <m/>
    <m/>
    <m/>
    <m/>
    <s v="Non-smoking adult"/>
    <s v="Child"/>
    <s v="Pregnant/ill person"/>
    <s v="Elsewhere in US"/>
    <m/>
    <m/>
    <m/>
    <m/>
    <m/>
    <m/>
    <m/>
    <m/>
    <m/>
    <m/>
    <m/>
    <n v="1"/>
    <n v="1"/>
    <n v="0"/>
    <s v="Comment by actor/actress"/>
    <s v="Twice 16 year old Jennifer says to April: You can't smoke around him he has asthma. J mentions boy has diabetes. A says: What don't you have? Boy says: CANCER! - because she is smoking around him."/>
    <m/>
    <s v="Health of Non-Smoker"/>
    <m/>
    <m/>
    <m/>
    <m/>
    <m/>
    <m/>
    <m/>
    <m/>
    <m/>
    <m/>
    <m/>
    <m/>
    <m/>
    <m/>
    <m/>
    <m/>
    <m/>
    <s v="cigarette"/>
    <m/>
    <m/>
    <s v="cigarette"/>
    <s v="cigarette"/>
    <s v="cigarette"/>
    <s v="cigarette"/>
    <m/>
    <m/>
    <m/>
    <m/>
    <s v="Pro"/>
    <n v="6"/>
    <n v="6"/>
    <n v="6"/>
    <n v="3"/>
    <s v="Specific brand, tobacco use around child, tobacco use around pregnant/ill person"/>
    <s v="use near child/pregnant/ill person; specific brand depiction"/>
    <n v="0"/>
    <n v="3"/>
    <n v="6"/>
    <n v="1"/>
    <n v="1"/>
    <m/>
    <m/>
  </r>
  <r>
    <n v="49659"/>
    <s v="Sorority Row"/>
    <d v="2009-09-11T00:00:00"/>
    <x v="7"/>
    <s v="T10"/>
    <n v="101"/>
    <s v="Summit"/>
    <x v="0"/>
    <s v="Lionsgate"/>
    <x v="1"/>
    <n v="16000000"/>
    <n v="0"/>
    <m/>
    <n v="11956207"/>
    <s v="final"/>
    <n v="7.5"/>
    <n v="0"/>
    <n v="1"/>
    <n v="0"/>
    <n v="0"/>
    <s v="US"/>
    <s v="PA"/>
    <m/>
    <m/>
    <m/>
    <m/>
    <s v="Holender, Darrin; Karz, Mark"/>
    <s v="Hendler, Stewart"/>
    <s v="Stolberg, Josh; Goldfinger, Pete; Rosman, Mark"/>
    <s v="Romanac, Nicholas J."/>
    <s v="Greenberg, Elliot"/>
    <s v="Non-IMDb, Extra"/>
    <s v="extra"/>
    <s v="Cigarette"/>
    <s v="20-30"/>
    <s v="Male"/>
    <s v="Caucasian"/>
    <m/>
    <m/>
    <m/>
    <m/>
    <m/>
    <m/>
    <m/>
    <m/>
    <m/>
    <m/>
    <m/>
    <m/>
    <m/>
    <m/>
    <m/>
    <m/>
    <m/>
    <m/>
    <m/>
    <m/>
    <m/>
    <m/>
    <m/>
    <m/>
    <m/>
    <m/>
    <m/>
    <m/>
    <m/>
    <m/>
    <m/>
    <m/>
    <m/>
    <m/>
    <m/>
    <m/>
    <m/>
    <m/>
    <m/>
    <m/>
    <m/>
    <m/>
    <m/>
    <m/>
    <m/>
    <m/>
    <m/>
    <m/>
    <m/>
    <m/>
    <m/>
    <m/>
    <m/>
    <m/>
    <m/>
    <m/>
    <m/>
    <m/>
    <m/>
    <m/>
    <m/>
    <m/>
    <m/>
    <m/>
    <m/>
    <m/>
    <m/>
    <m/>
    <m/>
    <m/>
    <m/>
    <m/>
    <m/>
    <m/>
    <m/>
    <m/>
    <m/>
    <m/>
    <m/>
    <m/>
    <m/>
    <m/>
    <m/>
    <m/>
    <m/>
    <m/>
    <m/>
    <m/>
    <m/>
    <m/>
    <m/>
    <m/>
    <m/>
    <m/>
    <m/>
    <m/>
    <m/>
    <n v="1"/>
    <n v="0"/>
    <n v="0"/>
    <n v="0"/>
    <n v="1"/>
    <s v="1 — 9"/>
    <n v="1594161"/>
    <n v="1594161"/>
    <s v="Outdoors"/>
    <m/>
    <m/>
    <m/>
    <m/>
    <m/>
    <m/>
    <s v="backyard party"/>
    <s v="Non-smoking adult"/>
    <m/>
    <m/>
    <m/>
    <m/>
    <m/>
    <m/>
    <m/>
    <m/>
    <m/>
    <m/>
    <m/>
    <m/>
    <m/>
    <m/>
    <n v="0"/>
    <n v="0"/>
    <n v="1"/>
    <m/>
    <m/>
    <m/>
    <m/>
    <m/>
    <m/>
    <m/>
    <m/>
    <m/>
    <m/>
    <m/>
    <m/>
    <m/>
    <m/>
    <m/>
    <m/>
    <m/>
    <m/>
    <s v="cigarette"/>
    <m/>
    <m/>
    <m/>
    <m/>
    <m/>
    <m/>
    <m/>
    <m/>
    <m/>
    <m/>
    <m/>
    <m/>
    <m/>
    <s v="Neutral"/>
    <n v="2"/>
    <n v="2"/>
    <n v="2"/>
    <n v="1"/>
    <m/>
    <m/>
    <n v="0"/>
    <n v="1"/>
    <n v="2"/>
    <n v="1"/>
    <n v="1"/>
    <m/>
    <m/>
  </r>
  <r>
    <n v="49660"/>
    <s v="Whiteout"/>
    <d v="2009-09-11T00:00:00"/>
    <x v="7"/>
    <s v="T10"/>
    <n v="96"/>
    <s v="Dark Castle"/>
    <x v="4"/>
    <m/>
    <x v="1"/>
    <n v="35000000"/>
    <n v="0"/>
    <m/>
    <n v="10268846"/>
    <s v="final"/>
    <n v="7.5"/>
    <n v="0"/>
    <n v="0"/>
    <n v="0"/>
    <n v="0"/>
    <s v="CAN"/>
    <m/>
    <s v="QC"/>
    <s v="CAN"/>
    <m/>
    <s v="MB"/>
    <s v="Downey, Susan; Gambino, David; Silver, Joel"/>
    <s v="Sena, Dominic"/>
    <s v="Hoeber, Jon; Hoeber, Erich; Hayes, Chad; Hayes, Carey"/>
    <s v="Hamel, Denis"/>
    <s v="Baird, Stuart"/>
    <m/>
    <m/>
    <m/>
    <m/>
    <m/>
    <m/>
    <m/>
    <m/>
    <m/>
    <m/>
    <m/>
    <m/>
    <m/>
    <m/>
    <m/>
    <m/>
    <m/>
    <m/>
    <m/>
    <m/>
    <m/>
    <m/>
    <m/>
    <m/>
    <m/>
    <m/>
    <m/>
    <m/>
    <m/>
    <m/>
    <m/>
    <m/>
    <m/>
    <m/>
    <m/>
    <m/>
    <m/>
    <m/>
    <m/>
    <m/>
    <m/>
    <m/>
    <m/>
    <m/>
    <m/>
    <m/>
    <m/>
    <m/>
    <m/>
    <m/>
    <m/>
    <m/>
    <m/>
    <m/>
    <m/>
    <m/>
    <m/>
    <m/>
    <m/>
    <m/>
    <m/>
    <m/>
    <m/>
    <m/>
    <m/>
    <m/>
    <m/>
    <m/>
    <m/>
    <m/>
    <m/>
    <m/>
    <m/>
    <m/>
    <m/>
    <m/>
    <m/>
    <m/>
    <m/>
    <m/>
    <m/>
    <m/>
    <m/>
    <m/>
    <m/>
    <m/>
    <m/>
    <m/>
    <m/>
    <m/>
    <m/>
    <m/>
    <m/>
    <m/>
    <m/>
    <m/>
    <m/>
    <m/>
    <m/>
    <m/>
    <m/>
    <m/>
    <m/>
    <n v="0"/>
    <n v="0"/>
    <n v="0"/>
    <n v="0"/>
    <n v="0"/>
    <n v="0"/>
    <n v="1369179"/>
    <n v="0"/>
    <m/>
    <m/>
    <m/>
    <m/>
    <m/>
    <m/>
    <m/>
    <m/>
    <m/>
    <m/>
    <m/>
    <m/>
    <m/>
    <m/>
    <m/>
    <m/>
    <m/>
    <m/>
    <m/>
    <m/>
    <m/>
    <m/>
    <m/>
    <n v="0"/>
    <n v="0"/>
    <n v="0"/>
    <m/>
    <m/>
    <m/>
    <m/>
    <m/>
    <m/>
    <m/>
    <m/>
    <m/>
    <m/>
    <m/>
    <m/>
    <m/>
    <m/>
    <m/>
    <m/>
    <m/>
    <m/>
    <m/>
    <m/>
    <m/>
    <m/>
    <m/>
    <m/>
    <m/>
    <m/>
    <m/>
    <m/>
    <m/>
    <m/>
    <m/>
    <m/>
    <m/>
    <n v="0"/>
    <n v="0"/>
    <n v="0"/>
    <n v="0"/>
    <m/>
    <m/>
    <n v="0"/>
    <n v="0"/>
    <n v="1"/>
    <n v="1"/>
    <n v="1"/>
    <m/>
    <m/>
  </r>
  <r>
    <n v="49661"/>
    <n v="9"/>
    <d v="2009-09-11T00:00:00"/>
    <x v="7"/>
    <s v="T10"/>
    <n v="79"/>
    <s v="Tim Burton"/>
    <x v="2"/>
    <m/>
    <x v="0"/>
    <n v="33000000"/>
    <n v="0"/>
    <m/>
    <n v="31743332"/>
    <s v="final"/>
    <n v="7.5"/>
    <n v="0"/>
    <n v="0"/>
    <n v="0"/>
    <n v="0"/>
    <s v="Luxembourg"/>
    <m/>
    <m/>
    <s v="CAN"/>
    <m/>
    <s v="ON"/>
    <s v="Burton, Tim; Bekmambetov, Timur; Ginsburg, Dana; Lemley, Jim"/>
    <s v="Acker, Shane"/>
    <s v="Pettler, Pamela"/>
    <m/>
    <s v="Kenway, Nick"/>
    <m/>
    <m/>
    <m/>
    <m/>
    <m/>
    <m/>
    <m/>
    <m/>
    <m/>
    <m/>
    <m/>
    <m/>
    <m/>
    <m/>
    <m/>
    <m/>
    <m/>
    <m/>
    <m/>
    <m/>
    <m/>
    <m/>
    <m/>
    <m/>
    <m/>
    <m/>
    <m/>
    <m/>
    <m/>
    <m/>
    <m/>
    <m/>
    <m/>
    <m/>
    <m/>
    <m/>
    <m/>
    <m/>
    <m/>
    <m/>
    <m/>
    <m/>
    <m/>
    <m/>
    <m/>
    <m/>
    <m/>
    <m/>
    <m/>
    <m/>
    <m/>
    <m/>
    <m/>
    <m/>
    <m/>
    <m/>
    <m/>
    <m/>
    <m/>
    <m/>
    <m/>
    <m/>
    <m/>
    <m/>
    <m/>
    <m/>
    <m/>
    <m/>
    <m/>
    <m/>
    <m/>
    <m/>
    <m/>
    <m/>
    <m/>
    <m/>
    <m/>
    <m/>
    <m/>
    <m/>
    <m/>
    <m/>
    <m/>
    <m/>
    <m/>
    <m/>
    <m/>
    <m/>
    <m/>
    <m/>
    <m/>
    <m/>
    <m/>
    <m/>
    <m/>
    <m/>
    <m/>
    <m/>
    <m/>
    <m/>
    <m/>
    <m/>
    <m/>
    <n v="0"/>
    <n v="0"/>
    <n v="0"/>
    <n v="0"/>
    <n v="0"/>
    <n v="0"/>
    <n v="4232444"/>
    <n v="0"/>
    <m/>
    <m/>
    <m/>
    <m/>
    <m/>
    <m/>
    <m/>
    <m/>
    <m/>
    <m/>
    <m/>
    <m/>
    <m/>
    <m/>
    <m/>
    <m/>
    <m/>
    <m/>
    <m/>
    <m/>
    <m/>
    <m/>
    <m/>
    <n v="0"/>
    <n v="0"/>
    <n v="0"/>
    <m/>
    <m/>
    <m/>
    <m/>
    <m/>
    <m/>
    <m/>
    <m/>
    <m/>
    <m/>
    <m/>
    <m/>
    <m/>
    <m/>
    <m/>
    <m/>
    <m/>
    <m/>
    <m/>
    <m/>
    <m/>
    <m/>
    <m/>
    <m/>
    <m/>
    <m/>
    <m/>
    <m/>
    <m/>
    <m/>
    <m/>
    <m/>
    <m/>
    <n v="0"/>
    <n v="0"/>
    <n v="0"/>
    <n v="0"/>
    <m/>
    <m/>
    <n v="0"/>
    <n v="0"/>
    <n v="1"/>
    <n v="1"/>
    <n v="1"/>
    <m/>
    <m/>
  </r>
  <r>
    <n v="49662"/>
    <s v="Cloudy with a Chance of Meatballs"/>
    <d v="2009-09-18T00:00:00"/>
    <x v="7"/>
    <s v="T10"/>
    <n v="90"/>
    <s v="Sony Anim"/>
    <x v="6"/>
    <m/>
    <x v="2"/>
    <n v="100000000"/>
    <n v="0"/>
    <m/>
    <n v="124870275"/>
    <s v="final"/>
    <n v="7.5"/>
    <n v="0"/>
    <n v="0"/>
    <n v="0"/>
    <n v="0"/>
    <s v="US"/>
    <s v="CA"/>
    <m/>
    <m/>
    <m/>
    <m/>
    <s v="Marsden, Pam"/>
    <s v="Miller, Chris"/>
    <s v="Lord, Phil; Miller, Chris"/>
    <s v="Rick, Steve"/>
    <s v="Liu, Steven"/>
    <m/>
    <m/>
    <m/>
    <m/>
    <m/>
    <m/>
    <m/>
    <m/>
    <m/>
    <m/>
    <m/>
    <m/>
    <m/>
    <m/>
    <m/>
    <m/>
    <m/>
    <m/>
    <m/>
    <m/>
    <m/>
    <m/>
    <m/>
    <m/>
    <m/>
    <m/>
    <m/>
    <m/>
    <m/>
    <m/>
    <m/>
    <m/>
    <m/>
    <m/>
    <m/>
    <m/>
    <m/>
    <m/>
    <m/>
    <m/>
    <m/>
    <m/>
    <m/>
    <m/>
    <m/>
    <m/>
    <m/>
    <m/>
    <m/>
    <m/>
    <m/>
    <m/>
    <m/>
    <m/>
    <m/>
    <m/>
    <m/>
    <m/>
    <m/>
    <m/>
    <m/>
    <m/>
    <m/>
    <m/>
    <m/>
    <m/>
    <m/>
    <m/>
    <m/>
    <m/>
    <m/>
    <m/>
    <m/>
    <m/>
    <m/>
    <m/>
    <m/>
    <m/>
    <m/>
    <m/>
    <m/>
    <m/>
    <m/>
    <m/>
    <m/>
    <m/>
    <m/>
    <m/>
    <m/>
    <m/>
    <m/>
    <m/>
    <m/>
    <m/>
    <m/>
    <m/>
    <m/>
    <m/>
    <m/>
    <m/>
    <m/>
    <m/>
    <m/>
    <n v="0"/>
    <n v="0"/>
    <n v="0"/>
    <n v="0"/>
    <n v="0"/>
    <n v="0"/>
    <n v="16649370"/>
    <n v="0"/>
    <m/>
    <m/>
    <m/>
    <m/>
    <m/>
    <m/>
    <m/>
    <m/>
    <m/>
    <m/>
    <m/>
    <m/>
    <m/>
    <m/>
    <m/>
    <m/>
    <m/>
    <m/>
    <m/>
    <m/>
    <m/>
    <m/>
    <m/>
    <n v="0"/>
    <n v="0"/>
    <n v="0"/>
    <m/>
    <m/>
    <m/>
    <m/>
    <m/>
    <m/>
    <m/>
    <m/>
    <m/>
    <m/>
    <m/>
    <m/>
    <m/>
    <m/>
    <m/>
    <m/>
    <m/>
    <m/>
    <m/>
    <m/>
    <m/>
    <m/>
    <m/>
    <m/>
    <m/>
    <m/>
    <m/>
    <m/>
    <m/>
    <m/>
    <m/>
    <m/>
    <m/>
    <n v="0"/>
    <n v="0"/>
    <n v="0"/>
    <n v="0"/>
    <m/>
    <m/>
    <n v="0"/>
    <n v="0"/>
    <n v="1"/>
    <n v="1"/>
    <n v="1"/>
    <m/>
    <m/>
  </r>
  <r>
    <n v="49663"/>
    <s v="Love Happens"/>
    <d v="2009-09-18T00:00:00"/>
    <x v="7"/>
    <s v="T10"/>
    <n v="109"/>
    <s v="Focus"/>
    <x v="2"/>
    <m/>
    <x v="0"/>
    <n v="18000000"/>
    <n v="0"/>
    <m/>
    <n v="22927390"/>
    <s v="final"/>
    <n v="7.5"/>
    <n v="0"/>
    <n v="1"/>
    <n v="0"/>
    <n v="0"/>
    <s v="CAN"/>
    <m/>
    <s v="BC"/>
    <s v="US"/>
    <s v="WA"/>
    <m/>
    <s v="Parent, Mary; Thompson, Mike"/>
    <s v="Camp, Brandon"/>
    <s v="Camp, Brandon; Thompson, Mike"/>
    <s v="Korenberg, Bryan"/>
    <s v="Glauberman, Dana E."/>
    <s v="Eckhart, Aaron"/>
    <s v="star"/>
    <s v="Pipe"/>
    <s v="30+"/>
    <s v="Male"/>
    <s v="Caucasian"/>
    <m/>
    <m/>
    <s v="Non-IMDb, Extra"/>
    <s v="extra"/>
    <s v="Cigarette"/>
    <s v="20-30"/>
    <s v="Male"/>
    <s v="Caucasian"/>
    <m/>
    <m/>
    <s v="Non-IMDb, Extra"/>
    <s v="extra"/>
    <s v="Pipe"/>
    <s v="20-30"/>
    <s v="Female"/>
    <s v="Caucasian"/>
    <m/>
    <m/>
    <m/>
    <m/>
    <m/>
    <m/>
    <m/>
    <m/>
    <m/>
    <m/>
    <m/>
    <m/>
    <m/>
    <m/>
    <m/>
    <m/>
    <m/>
    <m/>
    <m/>
    <m/>
    <m/>
    <m/>
    <m/>
    <m/>
    <m/>
    <m/>
    <m/>
    <m/>
    <m/>
    <m/>
    <m/>
    <m/>
    <m/>
    <m/>
    <m/>
    <m/>
    <m/>
    <m/>
    <m/>
    <m/>
    <m/>
    <m/>
    <m/>
    <m/>
    <m/>
    <m/>
    <m/>
    <m/>
    <m/>
    <m/>
    <m/>
    <m/>
    <m/>
    <m/>
    <m/>
    <m/>
    <m/>
    <m/>
    <m/>
    <m/>
    <m/>
    <m/>
    <m/>
    <m/>
    <m/>
    <m/>
    <m/>
    <m/>
    <m/>
    <m/>
    <m/>
    <m/>
    <m/>
    <m/>
    <m/>
    <m/>
    <m/>
    <m/>
    <m/>
    <m/>
    <m/>
    <n v="0"/>
    <n v="0"/>
    <n v="9"/>
    <n v="0"/>
    <n v="9"/>
    <s v="1 — 9"/>
    <n v="3056985"/>
    <n v="27512865"/>
    <s v="Bar/nightclub"/>
    <m/>
    <m/>
    <m/>
    <m/>
    <m/>
    <m/>
    <m/>
    <s v="Non-smoking adult"/>
    <m/>
    <m/>
    <s v="Elsewhere in US"/>
    <m/>
    <m/>
    <m/>
    <m/>
    <m/>
    <m/>
    <m/>
    <m/>
    <m/>
    <m/>
    <m/>
    <n v="1"/>
    <n v="0"/>
    <n v="2"/>
    <s v="Comment by actor/actress"/>
    <s v="Eckhart gives this advice to audience member: Cigarettes are more than a habit, they're a denial mechanism. Mental health starts with physical health."/>
    <m/>
    <s v="Health of Smoker"/>
    <s v="Visual clue"/>
    <m/>
    <s v="After smoking hookah pipe, Eckhart begins coughing and stops smoking it"/>
    <s v="Health of Smoker"/>
    <m/>
    <m/>
    <m/>
    <m/>
    <m/>
    <m/>
    <m/>
    <m/>
    <m/>
    <m/>
    <s v="pipe"/>
    <s v="pipe"/>
    <m/>
    <s v="pipe"/>
    <m/>
    <m/>
    <m/>
    <m/>
    <m/>
    <m/>
    <m/>
    <m/>
    <m/>
    <m/>
    <s v="Balanced"/>
    <n v="2"/>
    <n v="4"/>
    <n v="6"/>
    <n v="3"/>
    <m/>
    <m/>
    <n v="0"/>
    <n v="2.14"/>
    <n v="3"/>
    <n v="1"/>
    <n v="1"/>
    <m/>
    <s v="All pipe incidents are hookah use."/>
  </r>
  <r>
    <n v="49664"/>
    <s v="Jennifer's Body"/>
    <d v="2009-09-18T00:00:00"/>
    <x v="7"/>
    <s v="T10"/>
    <n v="102"/>
    <s v="Dune"/>
    <x v="5"/>
    <m/>
    <x v="1"/>
    <n v="16000000"/>
    <n v="0"/>
    <m/>
    <n v="16204793"/>
    <s v="final"/>
    <n v="7.5"/>
    <n v="0"/>
    <n v="1"/>
    <n v="0"/>
    <n v="0"/>
    <s v="CAN"/>
    <m/>
    <s v="BC"/>
    <m/>
    <m/>
    <m/>
    <s v="Dubiecki, Daniel; Novick, Mason; Reitman, Jason"/>
    <s v="Kusama, Karyn"/>
    <s v="Cody, Diablo"/>
    <s v="Dowling, David"/>
    <s v="Tucker, Plummy"/>
    <s v="Fox, Meagan"/>
    <s v="star"/>
    <s v="Cigarette"/>
    <s v="Teen"/>
    <s v="Female"/>
    <s v="Caucasian"/>
    <m/>
    <m/>
    <m/>
    <m/>
    <m/>
    <m/>
    <m/>
    <m/>
    <m/>
    <m/>
    <m/>
    <m/>
    <m/>
    <m/>
    <m/>
    <m/>
    <m/>
    <m/>
    <m/>
    <m/>
    <m/>
    <m/>
    <m/>
    <m/>
    <m/>
    <m/>
    <m/>
    <m/>
    <m/>
    <m/>
    <m/>
    <m/>
    <m/>
    <m/>
    <m/>
    <m/>
    <m/>
    <m/>
    <m/>
    <m/>
    <m/>
    <m/>
    <m/>
    <m/>
    <m/>
    <m/>
    <m/>
    <m/>
    <m/>
    <m/>
    <m/>
    <m/>
    <m/>
    <m/>
    <m/>
    <m/>
    <m/>
    <m/>
    <m/>
    <m/>
    <m/>
    <m/>
    <m/>
    <m/>
    <m/>
    <m/>
    <m/>
    <m/>
    <m/>
    <m/>
    <m/>
    <m/>
    <m/>
    <m/>
    <m/>
    <m/>
    <m/>
    <m/>
    <m/>
    <m/>
    <m/>
    <m/>
    <m/>
    <m/>
    <m/>
    <m/>
    <m/>
    <m/>
    <m/>
    <m/>
    <m/>
    <m/>
    <m/>
    <m/>
    <m/>
    <m/>
    <m/>
    <n v="37"/>
    <n v="0"/>
    <n v="0"/>
    <n v="0"/>
    <n v="37"/>
    <s v="30 — 49"/>
    <n v="2160639"/>
    <n v="79943643"/>
    <s v="Bar/nightclub"/>
    <s v="Hotel/motel"/>
    <m/>
    <m/>
    <m/>
    <m/>
    <m/>
    <m/>
    <s v="Non-smoking adult"/>
    <m/>
    <m/>
    <s v="Elsewhere in US"/>
    <m/>
    <m/>
    <m/>
    <m/>
    <m/>
    <m/>
    <m/>
    <m/>
    <m/>
    <m/>
    <m/>
    <n v="1"/>
    <n v="0"/>
    <n v="0"/>
    <s v="Comment by actor/actress"/>
    <s v="Officer throws Jennifer's cigarette on ground sayin:g You shouldn't poison yourself with that…"/>
    <m/>
    <s v="Health of Smoker"/>
    <m/>
    <m/>
    <m/>
    <m/>
    <m/>
    <m/>
    <m/>
    <m/>
    <m/>
    <m/>
    <m/>
    <m/>
    <m/>
    <m/>
    <m/>
    <m/>
    <m/>
    <s v="cigarette"/>
    <m/>
    <m/>
    <m/>
    <m/>
    <m/>
    <m/>
    <m/>
    <m/>
    <m/>
    <m/>
    <s v="Pro"/>
    <n v="6"/>
    <n v="6"/>
    <n v="6"/>
    <n v="3"/>
    <m/>
    <s v="minor"/>
    <n v="0"/>
    <n v="3"/>
    <n v="6"/>
    <n v="1"/>
    <n v="1"/>
    <m/>
    <s v="The majority of the tobacco incidents come from a large amount in an ashtray."/>
  </r>
  <r>
    <n v="49665"/>
    <s v="Informant!, The"/>
    <d v="2009-09-18T00:00:00"/>
    <x v="7"/>
    <s v="T10"/>
    <n v="108"/>
    <s v="Section Eight"/>
    <x v="4"/>
    <m/>
    <x v="1"/>
    <n v="21000000"/>
    <n v="0"/>
    <m/>
    <n v="33313582"/>
    <s v="final"/>
    <n v="7.5"/>
    <n v="0"/>
    <n v="0"/>
    <n v="0"/>
    <n v="0"/>
    <s v="US"/>
    <s v="IL"/>
    <m/>
    <m/>
    <m/>
    <m/>
    <s v="Eichenwald, Kurt; Fox, Jennifer; Jacobs, Gregory; Jaffe, Michael"/>
    <s v="Soderbergh, Steven"/>
    <s v="Burns, Scott Z."/>
    <s v="Johnson, Jeffrey Paul"/>
    <s v="Mirrione, Stephen"/>
    <m/>
    <m/>
    <m/>
    <m/>
    <m/>
    <m/>
    <m/>
    <m/>
    <m/>
    <m/>
    <m/>
    <m/>
    <m/>
    <m/>
    <m/>
    <m/>
    <m/>
    <m/>
    <m/>
    <m/>
    <m/>
    <m/>
    <m/>
    <m/>
    <m/>
    <m/>
    <m/>
    <m/>
    <m/>
    <m/>
    <m/>
    <m/>
    <m/>
    <m/>
    <m/>
    <m/>
    <m/>
    <m/>
    <m/>
    <m/>
    <m/>
    <m/>
    <m/>
    <m/>
    <m/>
    <m/>
    <m/>
    <m/>
    <m/>
    <m/>
    <m/>
    <m/>
    <m/>
    <m/>
    <m/>
    <m/>
    <m/>
    <m/>
    <m/>
    <m/>
    <m/>
    <m/>
    <m/>
    <m/>
    <m/>
    <m/>
    <m/>
    <m/>
    <m/>
    <m/>
    <m/>
    <m/>
    <m/>
    <m/>
    <m/>
    <m/>
    <m/>
    <m/>
    <m/>
    <m/>
    <m/>
    <m/>
    <m/>
    <m/>
    <m/>
    <m/>
    <m/>
    <m/>
    <m/>
    <m/>
    <m/>
    <m/>
    <m/>
    <m/>
    <m/>
    <m/>
    <m/>
    <m/>
    <m/>
    <m/>
    <m/>
    <m/>
    <m/>
    <n v="0"/>
    <n v="0"/>
    <n v="0"/>
    <n v="0"/>
    <n v="0"/>
    <n v="0"/>
    <n v="4441811"/>
    <n v="0"/>
    <m/>
    <m/>
    <m/>
    <m/>
    <m/>
    <m/>
    <m/>
    <m/>
    <m/>
    <m/>
    <m/>
    <m/>
    <m/>
    <m/>
    <m/>
    <m/>
    <m/>
    <m/>
    <m/>
    <m/>
    <m/>
    <m/>
    <m/>
    <n v="0"/>
    <n v="0"/>
    <n v="0"/>
    <m/>
    <m/>
    <m/>
    <m/>
    <m/>
    <m/>
    <m/>
    <m/>
    <m/>
    <m/>
    <m/>
    <m/>
    <m/>
    <m/>
    <m/>
    <m/>
    <m/>
    <m/>
    <m/>
    <m/>
    <m/>
    <m/>
    <m/>
    <m/>
    <m/>
    <m/>
    <m/>
    <m/>
    <m/>
    <m/>
    <m/>
    <m/>
    <m/>
    <n v="0"/>
    <n v="0"/>
    <n v="0"/>
    <n v="0"/>
    <m/>
    <m/>
    <n v="0"/>
    <n v="0"/>
    <n v="1"/>
    <n v="1"/>
    <n v="1"/>
    <m/>
    <m/>
  </r>
  <r>
    <n v="49666"/>
    <s v="Surrogates"/>
    <d v="2009-09-25T00:00:00"/>
    <x v="7"/>
    <s v="T10"/>
    <n v="88"/>
    <s v="Touchstone"/>
    <x v="1"/>
    <m/>
    <x v="0"/>
    <n v="80000000"/>
    <n v="0"/>
    <m/>
    <n v="38542418"/>
    <s v="final"/>
    <n v="7.5"/>
    <n v="0"/>
    <n v="0"/>
    <n v="0"/>
    <n v="0"/>
    <s v="US"/>
    <s v="MA"/>
    <m/>
    <m/>
    <m/>
    <m/>
    <s v="Handelman, Max; Hoberman, David; Lieberman, Todd"/>
    <s v="Mostow, Jonathan"/>
    <s v="Ferris, Michael; Brancato, John D."/>
    <s v="Gerbino, Jennifer"/>
    <s v="Stitt, Kevin"/>
    <m/>
    <m/>
    <m/>
    <m/>
    <m/>
    <m/>
    <m/>
    <m/>
    <m/>
    <m/>
    <m/>
    <m/>
    <m/>
    <m/>
    <m/>
    <m/>
    <m/>
    <m/>
    <m/>
    <m/>
    <m/>
    <m/>
    <m/>
    <m/>
    <m/>
    <m/>
    <m/>
    <m/>
    <m/>
    <m/>
    <m/>
    <m/>
    <m/>
    <m/>
    <m/>
    <m/>
    <m/>
    <m/>
    <m/>
    <m/>
    <m/>
    <m/>
    <m/>
    <m/>
    <m/>
    <m/>
    <m/>
    <m/>
    <m/>
    <m/>
    <m/>
    <m/>
    <m/>
    <m/>
    <m/>
    <m/>
    <m/>
    <m/>
    <m/>
    <m/>
    <m/>
    <m/>
    <m/>
    <m/>
    <m/>
    <m/>
    <m/>
    <m/>
    <m/>
    <m/>
    <m/>
    <m/>
    <m/>
    <m/>
    <m/>
    <m/>
    <m/>
    <m/>
    <m/>
    <m/>
    <m/>
    <m/>
    <m/>
    <m/>
    <m/>
    <m/>
    <m/>
    <m/>
    <m/>
    <m/>
    <m/>
    <m/>
    <m/>
    <m/>
    <m/>
    <m/>
    <m/>
    <m/>
    <m/>
    <m/>
    <m/>
    <m/>
    <m/>
    <n v="0"/>
    <n v="0"/>
    <n v="0"/>
    <n v="0"/>
    <n v="0"/>
    <n v="0"/>
    <n v="5138989"/>
    <n v="0"/>
    <m/>
    <m/>
    <m/>
    <m/>
    <m/>
    <m/>
    <m/>
    <m/>
    <m/>
    <m/>
    <m/>
    <m/>
    <m/>
    <m/>
    <m/>
    <m/>
    <m/>
    <m/>
    <m/>
    <m/>
    <m/>
    <m/>
    <m/>
    <n v="0"/>
    <n v="0"/>
    <n v="0"/>
    <m/>
    <m/>
    <m/>
    <m/>
    <m/>
    <m/>
    <m/>
    <m/>
    <m/>
    <m/>
    <m/>
    <m/>
    <m/>
    <m/>
    <m/>
    <m/>
    <m/>
    <m/>
    <m/>
    <m/>
    <m/>
    <m/>
    <m/>
    <m/>
    <m/>
    <m/>
    <m/>
    <m/>
    <m/>
    <m/>
    <m/>
    <m/>
    <m/>
    <n v="0"/>
    <n v="0"/>
    <n v="0"/>
    <n v="0"/>
    <m/>
    <m/>
    <n v="0"/>
    <n v="0"/>
    <n v="1"/>
    <n v="1"/>
    <n v="1"/>
    <m/>
    <m/>
  </r>
  <r>
    <n v="49667"/>
    <s v="Fame"/>
    <d v="2009-09-25T00:00:00"/>
    <x v="7"/>
    <s v="T10"/>
    <n v="107"/>
    <s v="Lakeshore"/>
    <x v="0"/>
    <s v="MGM"/>
    <x v="2"/>
    <n v="18000000"/>
    <n v="0"/>
    <m/>
    <n v="22452209"/>
    <s v="final"/>
    <n v="7.5"/>
    <n v="0"/>
    <n v="0"/>
    <n v="0"/>
    <n v="0"/>
    <s v="US"/>
    <s v="CA"/>
    <m/>
    <m/>
    <m/>
    <m/>
    <s v="Canton, Mark; Lucchesi, Gary; Rosenberg, Tom; Wright, Richard S."/>
    <s v="Tancharoen, Kevin"/>
    <s v="Burnett, Allison"/>
    <s v="Jortner, Michael"/>
    <s v="Kerstein, Myron I."/>
    <m/>
    <m/>
    <m/>
    <m/>
    <m/>
    <m/>
    <m/>
    <m/>
    <m/>
    <m/>
    <m/>
    <m/>
    <m/>
    <m/>
    <m/>
    <m/>
    <m/>
    <m/>
    <m/>
    <m/>
    <m/>
    <m/>
    <m/>
    <m/>
    <m/>
    <m/>
    <m/>
    <m/>
    <m/>
    <m/>
    <m/>
    <m/>
    <m/>
    <m/>
    <m/>
    <m/>
    <m/>
    <m/>
    <m/>
    <m/>
    <m/>
    <m/>
    <m/>
    <m/>
    <m/>
    <m/>
    <m/>
    <m/>
    <m/>
    <m/>
    <m/>
    <m/>
    <m/>
    <m/>
    <m/>
    <m/>
    <m/>
    <m/>
    <m/>
    <m/>
    <m/>
    <m/>
    <m/>
    <m/>
    <m/>
    <m/>
    <m/>
    <m/>
    <m/>
    <m/>
    <m/>
    <m/>
    <m/>
    <m/>
    <m/>
    <m/>
    <m/>
    <m/>
    <m/>
    <m/>
    <m/>
    <m/>
    <m/>
    <m/>
    <m/>
    <m/>
    <m/>
    <m/>
    <m/>
    <m/>
    <m/>
    <m/>
    <m/>
    <m/>
    <m/>
    <m/>
    <m/>
    <m/>
    <m/>
    <m/>
    <m/>
    <m/>
    <m/>
    <n v="0"/>
    <n v="0"/>
    <n v="0"/>
    <n v="0"/>
    <n v="0"/>
    <n v="0"/>
    <n v="2993628"/>
    <n v="0"/>
    <m/>
    <m/>
    <m/>
    <m/>
    <m/>
    <m/>
    <m/>
    <m/>
    <m/>
    <m/>
    <m/>
    <m/>
    <m/>
    <m/>
    <m/>
    <m/>
    <m/>
    <m/>
    <m/>
    <m/>
    <m/>
    <m/>
    <m/>
    <n v="0"/>
    <n v="0"/>
    <n v="0"/>
    <m/>
    <m/>
    <m/>
    <m/>
    <m/>
    <m/>
    <m/>
    <m/>
    <m/>
    <m/>
    <m/>
    <m/>
    <m/>
    <m/>
    <m/>
    <m/>
    <m/>
    <m/>
    <m/>
    <m/>
    <m/>
    <m/>
    <m/>
    <m/>
    <m/>
    <m/>
    <m/>
    <m/>
    <m/>
    <m/>
    <m/>
    <m/>
    <m/>
    <n v="0"/>
    <n v="0"/>
    <n v="0"/>
    <n v="0"/>
    <m/>
    <m/>
    <n v="0"/>
    <n v="0"/>
    <n v="1"/>
    <n v="1"/>
    <n v="1"/>
    <m/>
    <m/>
  </r>
  <r>
    <n v="49668"/>
    <s v="Pandorum"/>
    <d v="2009-09-25T00:00:00"/>
    <x v="7"/>
    <s v="T10"/>
    <n v="108"/>
    <s v="Constantin"/>
    <x v="0"/>
    <s v="Relativity"/>
    <x v="1"/>
    <n v="33000000"/>
    <n v="0"/>
    <m/>
    <n v="10326062"/>
    <s v="final"/>
    <n v="7.5"/>
    <n v="0"/>
    <n v="0"/>
    <n v="0"/>
    <n v="0"/>
    <s v="Germany"/>
    <m/>
    <s v="BC"/>
    <m/>
    <s v="CA"/>
    <s v="BC"/>
    <s v="Anderson, Paul W.S.; Bolt, Jeremy; Kulzer, Robert; Moszkowicz, Martin"/>
    <s v="Alvart, Christian"/>
    <s v="Milloy, Travis"/>
    <s v="Register, Steve"/>
    <s v="Stahl, Philipp"/>
    <m/>
    <m/>
    <m/>
    <m/>
    <m/>
    <m/>
    <m/>
    <m/>
    <m/>
    <m/>
    <m/>
    <m/>
    <m/>
    <m/>
    <m/>
    <m/>
    <m/>
    <m/>
    <m/>
    <m/>
    <m/>
    <m/>
    <m/>
    <m/>
    <m/>
    <m/>
    <m/>
    <m/>
    <m/>
    <m/>
    <m/>
    <m/>
    <m/>
    <m/>
    <m/>
    <m/>
    <m/>
    <m/>
    <m/>
    <m/>
    <m/>
    <m/>
    <m/>
    <m/>
    <m/>
    <m/>
    <m/>
    <m/>
    <m/>
    <m/>
    <m/>
    <m/>
    <m/>
    <m/>
    <m/>
    <m/>
    <m/>
    <m/>
    <m/>
    <m/>
    <m/>
    <m/>
    <m/>
    <m/>
    <m/>
    <m/>
    <m/>
    <m/>
    <m/>
    <m/>
    <m/>
    <m/>
    <m/>
    <m/>
    <m/>
    <m/>
    <m/>
    <m/>
    <m/>
    <m/>
    <m/>
    <m/>
    <m/>
    <m/>
    <m/>
    <m/>
    <m/>
    <m/>
    <m/>
    <m/>
    <m/>
    <m/>
    <m/>
    <m/>
    <m/>
    <m/>
    <m/>
    <m/>
    <m/>
    <m/>
    <m/>
    <m/>
    <m/>
    <n v="0"/>
    <n v="0"/>
    <n v="0"/>
    <n v="0"/>
    <n v="0"/>
    <n v="0"/>
    <n v="1376808"/>
    <n v="0"/>
    <m/>
    <m/>
    <m/>
    <m/>
    <m/>
    <m/>
    <m/>
    <m/>
    <m/>
    <m/>
    <m/>
    <m/>
    <m/>
    <m/>
    <m/>
    <m/>
    <m/>
    <m/>
    <m/>
    <m/>
    <m/>
    <m/>
    <m/>
    <n v="0"/>
    <n v="0"/>
    <n v="0"/>
    <m/>
    <m/>
    <m/>
    <m/>
    <m/>
    <m/>
    <m/>
    <m/>
    <m/>
    <m/>
    <m/>
    <m/>
    <m/>
    <m/>
    <m/>
    <m/>
    <m/>
    <m/>
    <m/>
    <m/>
    <m/>
    <m/>
    <m/>
    <m/>
    <m/>
    <m/>
    <m/>
    <m/>
    <m/>
    <m/>
    <m/>
    <m/>
    <m/>
    <n v="0"/>
    <n v="0"/>
    <n v="0"/>
    <n v="0"/>
    <m/>
    <m/>
    <n v="0"/>
    <n v="0"/>
    <n v="1"/>
    <n v="1"/>
    <n v="1"/>
    <m/>
    <m/>
  </r>
  <r>
    <n v="49669"/>
    <s v="Zombieland"/>
    <d v="2009-10-02T00:00:00"/>
    <x v="7"/>
    <s v="T10"/>
    <n v="80"/>
    <s v="Relativity"/>
    <x v="6"/>
    <m/>
    <x v="1"/>
    <n v="23600000"/>
    <n v="0"/>
    <m/>
    <n v="75590286"/>
    <s v="final"/>
    <n v="7.5"/>
    <n v="0"/>
    <n v="0"/>
    <n v="0"/>
    <n v="0"/>
    <s v="US"/>
    <s v="GA"/>
    <m/>
    <m/>
    <m/>
    <m/>
    <s v="Polone, Gavin"/>
    <s v="Fleischer, Ruben"/>
    <s v="Reese, Rhett; Wernick, Paul"/>
    <s v="Benjamin-Creel, Dwight"/>
    <s v="Baumgarten, Alan"/>
    <m/>
    <m/>
    <m/>
    <m/>
    <m/>
    <m/>
    <m/>
    <m/>
    <m/>
    <m/>
    <m/>
    <m/>
    <m/>
    <m/>
    <m/>
    <m/>
    <m/>
    <m/>
    <m/>
    <m/>
    <m/>
    <m/>
    <m/>
    <m/>
    <m/>
    <m/>
    <m/>
    <m/>
    <m/>
    <m/>
    <m/>
    <m/>
    <m/>
    <m/>
    <m/>
    <m/>
    <m/>
    <m/>
    <m/>
    <m/>
    <m/>
    <m/>
    <m/>
    <m/>
    <m/>
    <m/>
    <m/>
    <m/>
    <m/>
    <m/>
    <m/>
    <m/>
    <m/>
    <m/>
    <m/>
    <m/>
    <m/>
    <m/>
    <m/>
    <m/>
    <m/>
    <m/>
    <m/>
    <m/>
    <m/>
    <m/>
    <m/>
    <m/>
    <m/>
    <m/>
    <m/>
    <m/>
    <m/>
    <m/>
    <m/>
    <m/>
    <m/>
    <m/>
    <m/>
    <m/>
    <m/>
    <m/>
    <m/>
    <m/>
    <m/>
    <m/>
    <m/>
    <m/>
    <m/>
    <m/>
    <m/>
    <m/>
    <m/>
    <m/>
    <m/>
    <m/>
    <m/>
    <m/>
    <m/>
    <m/>
    <m/>
    <m/>
    <m/>
    <n v="0"/>
    <n v="0"/>
    <n v="0"/>
    <n v="0"/>
    <n v="0"/>
    <n v="0"/>
    <n v="10078705"/>
    <n v="0"/>
    <m/>
    <m/>
    <m/>
    <m/>
    <m/>
    <m/>
    <m/>
    <m/>
    <m/>
    <m/>
    <m/>
    <m/>
    <m/>
    <m/>
    <m/>
    <m/>
    <m/>
    <m/>
    <m/>
    <m/>
    <m/>
    <m/>
    <m/>
    <n v="0"/>
    <n v="0"/>
    <n v="0"/>
    <m/>
    <m/>
    <m/>
    <m/>
    <m/>
    <m/>
    <m/>
    <m/>
    <m/>
    <m/>
    <m/>
    <m/>
    <m/>
    <m/>
    <m/>
    <m/>
    <m/>
    <m/>
    <m/>
    <m/>
    <m/>
    <m/>
    <m/>
    <m/>
    <m/>
    <m/>
    <m/>
    <m/>
    <m/>
    <m/>
    <m/>
    <m/>
    <m/>
    <n v="0"/>
    <n v="0"/>
    <n v="0"/>
    <n v="0"/>
    <m/>
    <m/>
    <n v="0"/>
    <n v="0"/>
    <n v="1"/>
    <n v="1"/>
    <n v="1"/>
    <m/>
    <s v="A hookah type pipe is used but it is unclear if it is tobacco or a drug. TUTD methodology states that tobacco must clearly be used in order to count an incident."/>
  </r>
  <r>
    <n v="49670"/>
    <s v="Whip It"/>
    <d v="2009-10-02T00:00:00"/>
    <x v="7"/>
    <s v="T10"/>
    <n v="111"/>
    <s v="Fox Searchlight"/>
    <x v="5"/>
    <m/>
    <x v="0"/>
    <n v="10000000"/>
    <n v="0"/>
    <m/>
    <n v="13034417"/>
    <s v="final"/>
    <n v="7.5"/>
    <n v="0"/>
    <n v="1"/>
    <n v="0"/>
    <n v="0"/>
    <s v="US"/>
    <s v="MI"/>
    <m/>
    <m/>
    <m/>
    <m/>
    <s v="Mendel, Barry"/>
    <s v="Barrymore, Drew"/>
    <s v="Cross, Shauna"/>
    <s v="Butcher, Jeff"/>
    <s v="Tichenor, Dylan"/>
    <s v="Harden, Marcia Gay"/>
    <s v="credited non-star"/>
    <s v="Cigarette"/>
    <s v="30+"/>
    <s v="Female"/>
    <s v="Caucasian"/>
    <m/>
    <m/>
    <m/>
    <m/>
    <m/>
    <m/>
    <m/>
    <m/>
    <m/>
    <m/>
    <m/>
    <m/>
    <m/>
    <m/>
    <m/>
    <m/>
    <m/>
    <m/>
    <m/>
    <m/>
    <m/>
    <m/>
    <m/>
    <m/>
    <m/>
    <m/>
    <m/>
    <m/>
    <m/>
    <m/>
    <m/>
    <m/>
    <m/>
    <m/>
    <m/>
    <m/>
    <m/>
    <m/>
    <m/>
    <m/>
    <m/>
    <m/>
    <m/>
    <m/>
    <m/>
    <m/>
    <m/>
    <m/>
    <m/>
    <m/>
    <m/>
    <m/>
    <m/>
    <m/>
    <m/>
    <m/>
    <m/>
    <m/>
    <m/>
    <m/>
    <m/>
    <m/>
    <m/>
    <m/>
    <m/>
    <m/>
    <m/>
    <m/>
    <m/>
    <m/>
    <m/>
    <m/>
    <m/>
    <m/>
    <m/>
    <m/>
    <m/>
    <m/>
    <m/>
    <m/>
    <m/>
    <m/>
    <m/>
    <m/>
    <m/>
    <m/>
    <m/>
    <m/>
    <m/>
    <m/>
    <m/>
    <m/>
    <m/>
    <m/>
    <m/>
    <m/>
    <m/>
    <n v="14"/>
    <n v="0"/>
    <n v="0"/>
    <n v="0"/>
    <n v="14"/>
    <s v="10 — 29"/>
    <n v="1737922"/>
    <n v="24330908"/>
    <s v="Home"/>
    <m/>
    <m/>
    <m/>
    <m/>
    <m/>
    <m/>
    <m/>
    <s v="Non-smoking adult"/>
    <m/>
    <m/>
    <s v="Elsewhere in US"/>
    <m/>
    <m/>
    <m/>
    <m/>
    <m/>
    <m/>
    <m/>
    <m/>
    <m/>
    <m/>
    <m/>
    <n v="0"/>
    <n v="1"/>
    <n v="0"/>
    <s v="Visual clue"/>
    <m/>
    <s v="daughter, Bliss walks into kitchen, mother (brooke) opens window, throws cigarette out window, and blow smoke out"/>
    <s v="Health of Non-Smoker"/>
    <m/>
    <m/>
    <m/>
    <m/>
    <m/>
    <m/>
    <m/>
    <m/>
    <m/>
    <m/>
    <m/>
    <m/>
    <m/>
    <m/>
    <m/>
    <m/>
    <m/>
    <s v="cigarette"/>
    <m/>
    <m/>
    <s v="cigarette"/>
    <m/>
    <m/>
    <m/>
    <m/>
    <m/>
    <m/>
    <m/>
    <s v="Pro"/>
    <n v="4"/>
    <n v="6"/>
    <n v="4"/>
    <n v="3"/>
    <m/>
    <m/>
    <n v="0"/>
    <n v="2.42"/>
    <n v="3"/>
    <n v="1"/>
    <n v="1"/>
    <m/>
    <m/>
  </r>
  <r>
    <n v="49671"/>
    <s v="Invention of Lying, The"/>
    <d v="2009-10-02T00:00:00"/>
    <x v="7"/>
    <s v="T10"/>
    <n v="100"/>
    <s v="Media Rights Cap."/>
    <x v="4"/>
    <m/>
    <x v="0"/>
    <n v="18500000"/>
    <n v="0"/>
    <m/>
    <n v="18439082"/>
    <s v="final"/>
    <n v="7.5"/>
    <n v="0"/>
    <n v="1"/>
    <n v="0"/>
    <n v="0"/>
    <s v="US"/>
    <s v="MA"/>
    <m/>
    <m/>
    <m/>
    <m/>
    <s v="Gervais, Ricky; Lin, Dan; Obst, Lynda; Obst, Oly"/>
    <s v="Gervais, Ricky"/>
    <s v="Gervais, Ricky; Robinson, Matthew"/>
    <s v="Grimm, Charles"/>
    <s v="Gill, Chris"/>
    <s v="Non-IMDb, Extra"/>
    <s v="extra"/>
    <s v="Pipe"/>
    <s v="30+"/>
    <s v="Male"/>
    <s v="Caucasian"/>
    <m/>
    <m/>
    <m/>
    <m/>
    <m/>
    <m/>
    <m/>
    <m/>
    <m/>
    <m/>
    <m/>
    <m/>
    <m/>
    <m/>
    <m/>
    <m/>
    <m/>
    <m/>
    <m/>
    <m/>
    <m/>
    <m/>
    <m/>
    <m/>
    <m/>
    <m/>
    <m/>
    <m/>
    <m/>
    <m/>
    <m/>
    <m/>
    <m/>
    <m/>
    <m/>
    <m/>
    <m/>
    <m/>
    <m/>
    <m/>
    <m/>
    <m/>
    <m/>
    <m/>
    <m/>
    <m/>
    <m/>
    <m/>
    <m/>
    <m/>
    <m/>
    <m/>
    <m/>
    <m/>
    <m/>
    <m/>
    <m/>
    <m/>
    <m/>
    <m/>
    <m/>
    <m/>
    <m/>
    <m/>
    <m/>
    <m/>
    <m/>
    <m/>
    <m/>
    <m/>
    <m/>
    <m/>
    <m/>
    <m/>
    <m/>
    <m/>
    <m/>
    <m/>
    <m/>
    <m/>
    <m/>
    <m/>
    <m/>
    <m/>
    <m/>
    <m/>
    <m/>
    <m/>
    <m/>
    <m/>
    <m/>
    <m/>
    <m/>
    <m/>
    <m/>
    <m/>
    <m/>
    <n v="0"/>
    <n v="0"/>
    <n v="5"/>
    <n v="0"/>
    <n v="5"/>
    <s v="1 — 9"/>
    <n v="2458544"/>
    <n v="12292720"/>
    <s v="Home"/>
    <m/>
    <m/>
    <m/>
    <m/>
    <m/>
    <m/>
    <m/>
    <s v="Non-smoking adult"/>
    <m/>
    <m/>
    <m/>
    <m/>
    <m/>
    <m/>
    <m/>
    <m/>
    <m/>
    <m/>
    <m/>
    <m/>
    <m/>
    <m/>
    <n v="0"/>
    <n v="0"/>
    <n v="1"/>
    <m/>
    <m/>
    <m/>
    <m/>
    <m/>
    <m/>
    <m/>
    <m/>
    <m/>
    <m/>
    <m/>
    <m/>
    <m/>
    <m/>
    <m/>
    <m/>
    <m/>
    <m/>
    <m/>
    <m/>
    <s v="pipe"/>
    <m/>
    <m/>
    <m/>
    <m/>
    <m/>
    <m/>
    <m/>
    <m/>
    <m/>
    <m/>
    <m/>
    <s v="Neutral"/>
    <n v="2"/>
    <n v="2"/>
    <n v="2"/>
    <n v="2"/>
    <m/>
    <m/>
    <n v="0"/>
    <n v="1.1399999999999999"/>
    <n v="2"/>
    <n v="1"/>
    <n v="1"/>
    <m/>
    <m/>
  </r>
  <r>
    <n v="49672"/>
    <s v="Capitalism: A Love Story"/>
    <d v="2009-10-02T00:00:00"/>
    <x v="7"/>
    <s v="T10"/>
    <n v="120"/>
    <s v="Relativity"/>
    <x v="0"/>
    <s v="Relativity"/>
    <x v="1"/>
    <n v="20000000"/>
    <n v="0"/>
    <m/>
    <n v="14359793"/>
    <s v="final"/>
    <n v="7.5"/>
    <n v="0"/>
    <n v="1"/>
    <n v="1"/>
    <n v="1"/>
    <s v="VAR"/>
    <m/>
    <s v="BC"/>
    <m/>
    <s v="CA"/>
    <s v="BC"/>
    <s v="Moore, Michael; Moore, Anne"/>
    <s v="Moore, Michael"/>
    <s v="Moore, Michael"/>
    <m/>
    <s v="Richman, Todd Woody"/>
    <s v="Reagan, Ronald"/>
    <s v="extra"/>
    <s v="Cigarette"/>
    <s v="30+"/>
    <s v="Male"/>
    <s v="Caucasian"/>
    <m/>
    <m/>
    <s v="Non-IMDb, Extra"/>
    <s v="extra"/>
    <s v="Cigar"/>
    <s v="30+"/>
    <s v="Male"/>
    <s v="Caucasian"/>
    <m/>
    <m/>
    <s v="Non-IMDb, Extra"/>
    <s v="extra"/>
    <s v="Pipe"/>
    <s v="30+"/>
    <s v="Male"/>
    <s v="Caucasian"/>
    <m/>
    <m/>
    <m/>
    <m/>
    <m/>
    <m/>
    <m/>
    <m/>
    <m/>
    <m/>
    <m/>
    <m/>
    <m/>
    <m/>
    <m/>
    <m/>
    <m/>
    <m/>
    <m/>
    <m/>
    <m/>
    <m/>
    <m/>
    <m/>
    <m/>
    <m/>
    <m/>
    <m/>
    <m/>
    <m/>
    <m/>
    <m/>
    <m/>
    <m/>
    <m/>
    <m/>
    <m/>
    <m/>
    <m/>
    <m/>
    <m/>
    <m/>
    <m/>
    <m/>
    <m/>
    <m/>
    <m/>
    <m/>
    <m/>
    <m/>
    <m/>
    <m/>
    <m/>
    <m/>
    <m/>
    <m/>
    <m/>
    <m/>
    <m/>
    <m/>
    <m/>
    <m/>
    <m/>
    <m/>
    <m/>
    <m/>
    <m/>
    <m/>
    <m/>
    <m/>
    <m/>
    <m/>
    <m/>
    <m/>
    <m/>
    <m/>
    <m/>
    <m/>
    <m/>
    <m/>
    <m/>
    <n v="1"/>
    <n v="1"/>
    <n v="1"/>
    <n v="0"/>
    <n v="3"/>
    <s v="1 — 9"/>
    <n v="1914639"/>
    <n v="5743917"/>
    <s v="Workplace"/>
    <s v="Bar/nightclub"/>
    <m/>
    <m/>
    <m/>
    <m/>
    <s v="in photo"/>
    <m/>
    <s v="Non-smoking adult"/>
    <m/>
    <m/>
    <s v="Elsewhere in US"/>
    <m/>
    <m/>
    <m/>
    <m/>
    <m/>
    <m/>
    <m/>
    <m/>
    <m/>
    <m/>
    <m/>
    <n v="0"/>
    <n v="0"/>
    <n v="3"/>
    <m/>
    <m/>
    <m/>
    <m/>
    <m/>
    <m/>
    <m/>
    <m/>
    <m/>
    <m/>
    <m/>
    <m/>
    <m/>
    <m/>
    <m/>
    <m/>
    <m/>
    <m/>
    <m/>
    <m/>
    <s v="cigarette"/>
    <m/>
    <m/>
    <m/>
    <m/>
    <m/>
    <m/>
    <m/>
    <m/>
    <s v="cigar; pipe"/>
    <m/>
    <m/>
    <s v="Neutral"/>
    <n v="2"/>
    <n v="2"/>
    <n v="2"/>
    <n v="2"/>
    <s v="Documentary"/>
    <m/>
    <n v="0"/>
    <n v="1.1399999999999999"/>
    <n v="2"/>
    <n v="1"/>
    <n v="1"/>
    <m/>
    <m/>
  </r>
  <r>
    <n v="49673"/>
    <s v="Toy Story 1 &amp; 2 (3D)"/>
    <d v="2009-10-02T00:00:00"/>
    <x v="7"/>
    <s v="T10"/>
    <n v="81"/>
    <s v="Pixar"/>
    <x v="1"/>
    <m/>
    <x v="3"/>
    <n v="0"/>
    <n v="0"/>
    <m/>
    <n v="30702446"/>
    <s v="final"/>
    <n v="7.5"/>
    <n v="0"/>
    <n v="0"/>
    <n v="0"/>
    <n v="0"/>
    <s v="US"/>
    <s v="CA"/>
    <s v="BC"/>
    <m/>
    <s v="CA"/>
    <s v="BC"/>
    <s v="Arnold, Bonnie"/>
    <s v="Lasseter, John"/>
    <s v="Whedon, Joss; Cohen, Joel; Stanton, Andrew; Sokolow, Alec"/>
    <m/>
    <s v="Unkrich, Lee"/>
    <m/>
    <m/>
    <m/>
    <m/>
    <m/>
    <m/>
    <m/>
    <m/>
    <m/>
    <m/>
    <m/>
    <m/>
    <m/>
    <m/>
    <m/>
    <m/>
    <m/>
    <m/>
    <m/>
    <m/>
    <m/>
    <m/>
    <m/>
    <m/>
    <m/>
    <m/>
    <m/>
    <m/>
    <m/>
    <m/>
    <m/>
    <m/>
    <m/>
    <m/>
    <m/>
    <m/>
    <m/>
    <m/>
    <m/>
    <m/>
    <m/>
    <m/>
    <m/>
    <m/>
    <m/>
    <m/>
    <m/>
    <m/>
    <m/>
    <m/>
    <m/>
    <m/>
    <m/>
    <m/>
    <m/>
    <m/>
    <m/>
    <m/>
    <m/>
    <m/>
    <m/>
    <m/>
    <m/>
    <m/>
    <m/>
    <m/>
    <m/>
    <m/>
    <m/>
    <m/>
    <m/>
    <m/>
    <m/>
    <m/>
    <m/>
    <m/>
    <m/>
    <m/>
    <m/>
    <m/>
    <m/>
    <m/>
    <m/>
    <m/>
    <m/>
    <m/>
    <m/>
    <m/>
    <m/>
    <m/>
    <m/>
    <m/>
    <m/>
    <m/>
    <m/>
    <m/>
    <m/>
    <m/>
    <m/>
    <m/>
    <m/>
    <m/>
    <m/>
    <n v="0"/>
    <n v="0"/>
    <n v="0"/>
    <n v="0"/>
    <n v="0"/>
    <n v="0"/>
    <n v="4093659"/>
    <n v="0"/>
    <m/>
    <m/>
    <m/>
    <m/>
    <m/>
    <m/>
    <m/>
    <m/>
    <m/>
    <m/>
    <m/>
    <m/>
    <m/>
    <m/>
    <m/>
    <m/>
    <m/>
    <m/>
    <m/>
    <m/>
    <m/>
    <m/>
    <m/>
    <n v="0"/>
    <n v="0"/>
    <n v="0"/>
    <m/>
    <m/>
    <m/>
    <m/>
    <m/>
    <m/>
    <m/>
    <m/>
    <m/>
    <m/>
    <m/>
    <m/>
    <m/>
    <m/>
    <m/>
    <m/>
    <m/>
    <m/>
    <m/>
    <m/>
    <m/>
    <m/>
    <m/>
    <m/>
    <m/>
    <m/>
    <m/>
    <m/>
    <m/>
    <m/>
    <m/>
    <m/>
    <m/>
    <n v="0"/>
    <n v="0"/>
    <n v="0"/>
    <n v="0"/>
    <m/>
    <m/>
    <n v="0"/>
    <n v="0"/>
    <n v="1"/>
    <n v="1"/>
    <n v="1"/>
    <m/>
    <m/>
  </r>
  <r>
    <n v="49674"/>
    <s v="Couples Retreat"/>
    <d v="2009-10-09T00:00:00"/>
    <x v="7"/>
    <s v="T10"/>
    <n v="107"/>
    <s v="Relativity"/>
    <x v="2"/>
    <m/>
    <x v="0"/>
    <n v="60000000"/>
    <n v="0"/>
    <m/>
    <n v="109176215"/>
    <s v="final"/>
    <n v="7.5"/>
    <n v="0"/>
    <n v="0"/>
    <n v="0"/>
    <n v="0"/>
    <s v="US"/>
    <s v="CA"/>
    <m/>
    <m/>
    <m/>
    <m/>
    <s v="Vaughn, Vince"/>
    <s v="Billingsley, Peter"/>
    <s v="Favreau, Jon; Vaughn, Vince; Fox, Dana"/>
    <s v="Bates, Mychael"/>
    <s v="Lebental, Dan"/>
    <m/>
    <m/>
    <m/>
    <m/>
    <m/>
    <m/>
    <m/>
    <m/>
    <m/>
    <m/>
    <m/>
    <m/>
    <m/>
    <m/>
    <m/>
    <m/>
    <m/>
    <m/>
    <m/>
    <m/>
    <m/>
    <m/>
    <m/>
    <m/>
    <m/>
    <m/>
    <m/>
    <m/>
    <m/>
    <m/>
    <m/>
    <m/>
    <m/>
    <m/>
    <m/>
    <m/>
    <m/>
    <m/>
    <m/>
    <m/>
    <m/>
    <m/>
    <m/>
    <m/>
    <m/>
    <m/>
    <m/>
    <m/>
    <m/>
    <m/>
    <m/>
    <m/>
    <m/>
    <m/>
    <m/>
    <m/>
    <m/>
    <m/>
    <m/>
    <m/>
    <m/>
    <m/>
    <m/>
    <m/>
    <m/>
    <m/>
    <m/>
    <m/>
    <m/>
    <m/>
    <m/>
    <m/>
    <m/>
    <m/>
    <m/>
    <m/>
    <m/>
    <m/>
    <m/>
    <m/>
    <m/>
    <m/>
    <m/>
    <m/>
    <m/>
    <m/>
    <m/>
    <m/>
    <m/>
    <m/>
    <m/>
    <m/>
    <m/>
    <m/>
    <m/>
    <m/>
    <m/>
    <m/>
    <m/>
    <m/>
    <m/>
    <m/>
    <m/>
    <n v="0"/>
    <n v="0"/>
    <n v="0"/>
    <n v="0"/>
    <n v="0"/>
    <n v="0"/>
    <n v="14556829"/>
    <n v="0"/>
    <m/>
    <m/>
    <m/>
    <m/>
    <m/>
    <m/>
    <m/>
    <m/>
    <m/>
    <m/>
    <m/>
    <m/>
    <m/>
    <m/>
    <m/>
    <m/>
    <m/>
    <m/>
    <m/>
    <m/>
    <m/>
    <m/>
    <m/>
    <n v="0"/>
    <n v="0"/>
    <n v="0"/>
    <m/>
    <m/>
    <m/>
    <m/>
    <m/>
    <m/>
    <m/>
    <m/>
    <m/>
    <m/>
    <m/>
    <m/>
    <m/>
    <m/>
    <m/>
    <m/>
    <m/>
    <m/>
    <m/>
    <m/>
    <m/>
    <m/>
    <m/>
    <m/>
    <m/>
    <m/>
    <m/>
    <m/>
    <m/>
    <m/>
    <m/>
    <m/>
    <s v="Neutral"/>
    <n v="0"/>
    <n v="2"/>
    <n v="0"/>
    <n v="0"/>
    <m/>
    <m/>
    <n v="0"/>
    <n v="0.28000000000000003"/>
    <n v="1"/>
    <n v="1"/>
    <n v="1"/>
    <m/>
    <s v="Joey tells massage therapist &quot;Go grab a smoke&quot;. When talking about Trudy, said &quot;She's probably sitting in a corner smoking&quot;"/>
  </r>
  <r>
    <n v="49675"/>
    <s v="Paranormal Activity"/>
    <d v="2009-10-09T00:00:00"/>
    <x v="7"/>
    <s v="T10"/>
    <n v="99"/>
    <s v="Blumhouse"/>
    <x v="3"/>
    <m/>
    <x v="1"/>
    <n v="11000"/>
    <n v="0"/>
    <m/>
    <n v="107917283"/>
    <s v="final"/>
    <n v="7.5"/>
    <n v="0"/>
    <n v="0"/>
    <n v="0"/>
    <n v="0"/>
    <s v="US"/>
    <s v="CA"/>
    <m/>
    <m/>
    <m/>
    <m/>
    <s v="Peli, Oren; Blum, Jason"/>
    <s v="Peli, Oren"/>
    <s v="Peli, Oren"/>
    <m/>
    <s v="Peli, Oren"/>
    <m/>
    <m/>
    <m/>
    <m/>
    <m/>
    <m/>
    <m/>
    <m/>
    <m/>
    <m/>
    <m/>
    <m/>
    <m/>
    <m/>
    <m/>
    <m/>
    <m/>
    <m/>
    <m/>
    <m/>
    <m/>
    <m/>
    <m/>
    <m/>
    <m/>
    <m/>
    <m/>
    <m/>
    <m/>
    <m/>
    <m/>
    <m/>
    <m/>
    <m/>
    <m/>
    <m/>
    <m/>
    <m/>
    <m/>
    <m/>
    <m/>
    <m/>
    <m/>
    <m/>
    <m/>
    <m/>
    <m/>
    <m/>
    <m/>
    <m/>
    <m/>
    <m/>
    <m/>
    <m/>
    <m/>
    <m/>
    <m/>
    <m/>
    <m/>
    <m/>
    <m/>
    <m/>
    <m/>
    <m/>
    <m/>
    <m/>
    <m/>
    <m/>
    <m/>
    <m/>
    <m/>
    <m/>
    <m/>
    <m/>
    <m/>
    <m/>
    <m/>
    <m/>
    <m/>
    <m/>
    <m/>
    <m/>
    <m/>
    <m/>
    <m/>
    <m/>
    <m/>
    <m/>
    <m/>
    <m/>
    <m/>
    <m/>
    <m/>
    <m/>
    <m/>
    <m/>
    <m/>
    <m/>
    <m/>
    <m/>
    <m/>
    <m/>
    <m/>
    <n v="0"/>
    <n v="0"/>
    <n v="0"/>
    <n v="0"/>
    <n v="0"/>
    <n v="0"/>
    <n v="14388971"/>
    <n v="0"/>
    <m/>
    <m/>
    <m/>
    <m/>
    <m/>
    <m/>
    <m/>
    <m/>
    <m/>
    <m/>
    <m/>
    <m/>
    <m/>
    <m/>
    <m/>
    <m/>
    <m/>
    <m/>
    <m/>
    <m/>
    <m/>
    <m/>
    <m/>
    <n v="0"/>
    <n v="0"/>
    <n v="0"/>
    <m/>
    <m/>
    <m/>
    <m/>
    <m/>
    <m/>
    <m/>
    <m/>
    <m/>
    <m/>
    <m/>
    <m/>
    <m/>
    <m/>
    <m/>
    <m/>
    <m/>
    <m/>
    <m/>
    <m/>
    <m/>
    <m/>
    <m/>
    <m/>
    <m/>
    <m/>
    <m/>
    <m/>
    <m/>
    <m/>
    <m/>
    <m/>
    <m/>
    <n v="0"/>
    <n v="0"/>
    <n v="0"/>
    <n v="0"/>
    <m/>
    <m/>
    <n v="0"/>
    <n v="0"/>
    <n v="1"/>
    <n v="1"/>
    <n v="1"/>
    <m/>
    <m/>
  </r>
  <r>
    <n v="50406"/>
    <s v="Good Hair"/>
    <d v="2009-10-09T00:00:00"/>
    <x v="7"/>
    <s v="T10"/>
    <n v="96"/>
    <s v="HBO"/>
    <x v="0"/>
    <s v="Lionsgate"/>
    <x v="0"/>
    <n v="0"/>
    <n v="0"/>
    <m/>
    <n v="4157104"/>
    <s v="final"/>
    <n v="7.5"/>
    <n v="0"/>
    <n v="1"/>
    <n v="0"/>
    <n v="0"/>
    <s v="VAR"/>
    <m/>
    <m/>
    <m/>
    <m/>
    <m/>
    <s v="Hunter, Jenny; O'Donnell, Kevin; Stilson, Jeff"/>
    <s v="Stilson, Jeff"/>
    <s v="Crouther, Lance; Rock, Chris; Sklar, Chuck; Stilson, Jeff"/>
    <m/>
    <s v="Marchand, Paul"/>
    <s v="Non-IMDb, Extra"/>
    <s v="extra"/>
    <s v="Cigarette"/>
    <s v="30+"/>
    <s v="Male"/>
    <s v="African American"/>
    <m/>
    <m/>
    <m/>
    <m/>
    <m/>
    <m/>
    <m/>
    <m/>
    <m/>
    <m/>
    <m/>
    <m/>
    <m/>
    <m/>
    <m/>
    <m/>
    <m/>
    <m/>
    <m/>
    <m/>
    <m/>
    <m/>
    <m/>
    <m/>
    <m/>
    <m/>
    <m/>
    <m/>
    <m/>
    <m/>
    <m/>
    <m/>
    <m/>
    <m/>
    <m/>
    <m/>
    <m/>
    <m/>
    <m/>
    <m/>
    <m/>
    <m/>
    <m/>
    <m/>
    <m/>
    <m/>
    <m/>
    <m/>
    <m/>
    <m/>
    <m/>
    <m/>
    <m/>
    <m/>
    <m/>
    <m/>
    <m/>
    <m/>
    <m/>
    <m/>
    <m/>
    <m/>
    <m/>
    <m/>
    <m/>
    <m/>
    <m/>
    <m/>
    <m/>
    <m/>
    <m/>
    <m/>
    <m/>
    <m/>
    <m/>
    <m/>
    <m/>
    <m/>
    <m/>
    <m/>
    <m/>
    <m/>
    <m/>
    <m/>
    <m/>
    <m/>
    <m/>
    <m/>
    <m/>
    <m/>
    <m/>
    <m/>
    <m/>
    <m/>
    <m/>
    <m/>
    <m/>
    <n v="11"/>
    <n v="0"/>
    <n v="0"/>
    <n v="0"/>
    <n v="11"/>
    <s v="10 — 29"/>
    <n v="554281"/>
    <n v="6097091"/>
    <s v="Workplace"/>
    <m/>
    <m/>
    <m/>
    <m/>
    <m/>
    <m/>
    <m/>
    <m/>
    <m/>
    <m/>
    <s v="Elsewhere in US"/>
    <m/>
    <m/>
    <m/>
    <m/>
    <m/>
    <m/>
    <m/>
    <m/>
    <m/>
    <m/>
    <m/>
    <n v="0"/>
    <n v="0"/>
    <n v="1"/>
    <s v="Comment by actor/actress"/>
    <s v="Chris Rock to daughters &quot;Don't drink, don't smoke…&quot;"/>
    <m/>
    <s v="Health of Smoker"/>
    <m/>
    <m/>
    <m/>
    <m/>
    <m/>
    <m/>
    <m/>
    <m/>
    <m/>
    <m/>
    <m/>
    <m/>
    <m/>
    <m/>
    <m/>
    <m/>
    <m/>
    <m/>
    <m/>
    <m/>
    <m/>
    <m/>
    <m/>
    <m/>
    <m/>
    <s v="cigarette"/>
    <m/>
    <m/>
    <s v="Neutral"/>
    <n v="4"/>
    <n v="2"/>
    <n v="2"/>
    <n v="3"/>
    <s v="Documentary"/>
    <m/>
    <n v="0"/>
    <n v="1.57"/>
    <n v="3"/>
    <n v="1"/>
    <n v="1"/>
    <m/>
    <m/>
  </r>
  <r>
    <n v="50409"/>
    <s v="Bright Star"/>
    <d v="2009-10-15T00:00:00"/>
    <x v="7"/>
    <s v="T10"/>
    <n v="119"/>
    <s v="Jan Chapman"/>
    <x v="0"/>
    <s v="Apparition"/>
    <x v="2"/>
    <n v="8500000"/>
    <n v="1"/>
    <s v="incidental smoking"/>
    <n v="4440055"/>
    <s v="final"/>
    <n v="7.5"/>
    <n v="0"/>
    <n v="1"/>
    <n v="0"/>
    <n v="0"/>
    <s v="UK"/>
    <m/>
    <s v="BC"/>
    <m/>
    <s v="CA"/>
    <s v="BC"/>
    <s v="Chapman, Jan; Hewitt, Caroline"/>
    <s v="Campion, Jane"/>
    <s v="Campion, Jane"/>
    <s v="van der Vijver, Oli"/>
    <s v="de Franceschi, Alexandre"/>
    <s v="Schneider, Paul"/>
    <s v="star"/>
    <s v="Cigar"/>
    <s v="30+"/>
    <s v="Male"/>
    <s v="Caucasian"/>
    <m/>
    <s v="Bad guy"/>
    <s v="Non-IMDb, Extra"/>
    <s v="extra"/>
    <s v="Pipe"/>
    <s v="20-30"/>
    <s v="Male"/>
    <s v="Caucasian"/>
    <m/>
    <s v="Good guy"/>
    <m/>
    <m/>
    <m/>
    <m/>
    <m/>
    <m/>
    <m/>
    <m/>
    <m/>
    <m/>
    <m/>
    <m/>
    <m/>
    <m/>
    <m/>
    <m/>
    <m/>
    <m/>
    <m/>
    <m/>
    <m/>
    <m/>
    <m/>
    <m/>
    <m/>
    <m/>
    <m/>
    <m/>
    <m/>
    <m/>
    <m/>
    <m/>
    <m/>
    <m/>
    <m/>
    <m/>
    <m/>
    <m/>
    <m/>
    <m/>
    <m/>
    <m/>
    <m/>
    <m/>
    <m/>
    <m/>
    <m/>
    <m/>
    <m/>
    <m/>
    <m/>
    <m/>
    <m/>
    <m/>
    <m/>
    <m/>
    <m/>
    <m/>
    <m/>
    <m/>
    <m/>
    <m/>
    <m/>
    <m/>
    <m/>
    <m/>
    <m/>
    <m/>
    <m/>
    <m/>
    <m/>
    <m/>
    <m/>
    <m/>
    <m/>
    <m/>
    <m/>
    <m/>
    <m/>
    <m/>
    <m/>
    <m/>
    <m/>
    <m/>
    <m/>
    <m/>
    <m/>
    <n v="0"/>
    <n v="9"/>
    <n v="2"/>
    <n v="0"/>
    <n v="11"/>
    <s v="10 — 29"/>
    <n v="592007"/>
    <n v="6512077"/>
    <s v="Home"/>
    <m/>
    <m/>
    <m/>
    <m/>
    <m/>
    <m/>
    <m/>
    <s v="Non-smoking adult"/>
    <s v="Child"/>
    <m/>
    <s v="Outside of US"/>
    <m/>
    <m/>
    <m/>
    <m/>
    <m/>
    <m/>
    <m/>
    <m/>
    <m/>
    <m/>
    <m/>
    <n v="1"/>
    <n v="0"/>
    <n v="1"/>
    <m/>
    <m/>
    <m/>
    <m/>
    <m/>
    <m/>
    <m/>
    <m/>
    <m/>
    <m/>
    <m/>
    <m/>
    <m/>
    <m/>
    <m/>
    <m/>
    <m/>
    <m/>
    <m/>
    <m/>
    <m/>
    <m/>
    <m/>
    <m/>
    <m/>
    <m/>
    <s v="cigar; pipe"/>
    <m/>
    <m/>
    <m/>
    <m/>
    <m/>
    <s v="Pro"/>
    <n v="4"/>
    <n v="6"/>
    <n v="4"/>
    <n v="3"/>
    <s v="Tobacco use around child"/>
    <s v="use near child/pregnant/ill person"/>
    <n v="0"/>
    <n v="2.42"/>
    <n v="6"/>
    <n v="1"/>
    <n v="1"/>
    <m/>
    <m/>
  </r>
  <r>
    <n v="49676"/>
    <s v="Where the Wild Things Are"/>
    <d v="2009-10-16T00:00:00"/>
    <x v="7"/>
    <s v="T10"/>
    <n v="94"/>
    <s v="Legendary"/>
    <x v="4"/>
    <m/>
    <x v="2"/>
    <n v="100000000"/>
    <n v="0"/>
    <m/>
    <n v="77222184"/>
    <s v="final"/>
    <n v="7.5"/>
    <n v="0"/>
    <n v="0"/>
    <n v="0"/>
    <n v="0"/>
    <s v="Australia"/>
    <m/>
    <m/>
    <m/>
    <m/>
    <m/>
    <s v="Hanks, Tom; Sendak, Maurice; Carls, John B.; Goetzman, Gary"/>
    <s v="Jonze, Spike"/>
    <s v="Jonze, Spike; Eggers, Dave"/>
    <m/>
    <s v="Zumbrunnen, Eric"/>
    <m/>
    <m/>
    <m/>
    <m/>
    <m/>
    <m/>
    <m/>
    <m/>
    <m/>
    <m/>
    <m/>
    <m/>
    <m/>
    <m/>
    <m/>
    <m/>
    <m/>
    <m/>
    <m/>
    <m/>
    <m/>
    <m/>
    <m/>
    <m/>
    <m/>
    <m/>
    <m/>
    <m/>
    <m/>
    <m/>
    <m/>
    <m/>
    <m/>
    <m/>
    <m/>
    <m/>
    <m/>
    <m/>
    <m/>
    <m/>
    <m/>
    <m/>
    <m/>
    <m/>
    <m/>
    <m/>
    <m/>
    <m/>
    <m/>
    <m/>
    <m/>
    <m/>
    <m/>
    <m/>
    <m/>
    <m/>
    <m/>
    <m/>
    <m/>
    <m/>
    <m/>
    <m/>
    <m/>
    <m/>
    <m/>
    <m/>
    <m/>
    <m/>
    <m/>
    <m/>
    <m/>
    <m/>
    <m/>
    <m/>
    <m/>
    <m/>
    <m/>
    <m/>
    <m/>
    <m/>
    <m/>
    <m/>
    <m/>
    <m/>
    <m/>
    <m/>
    <m/>
    <m/>
    <m/>
    <m/>
    <m/>
    <m/>
    <m/>
    <m/>
    <m/>
    <m/>
    <m/>
    <m/>
    <m/>
    <m/>
    <m/>
    <m/>
    <m/>
    <n v="0"/>
    <n v="0"/>
    <n v="0"/>
    <n v="0"/>
    <n v="0"/>
    <n v="0"/>
    <n v="10296291"/>
    <n v="0"/>
    <m/>
    <m/>
    <m/>
    <m/>
    <m/>
    <m/>
    <m/>
    <m/>
    <m/>
    <m/>
    <m/>
    <m/>
    <m/>
    <m/>
    <m/>
    <m/>
    <m/>
    <m/>
    <m/>
    <m/>
    <m/>
    <m/>
    <m/>
    <n v="0"/>
    <n v="0"/>
    <n v="0"/>
    <m/>
    <m/>
    <m/>
    <m/>
    <m/>
    <m/>
    <m/>
    <m/>
    <m/>
    <m/>
    <m/>
    <m/>
    <m/>
    <m/>
    <m/>
    <m/>
    <m/>
    <m/>
    <m/>
    <m/>
    <m/>
    <m/>
    <m/>
    <m/>
    <m/>
    <m/>
    <m/>
    <m/>
    <m/>
    <m/>
    <m/>
    <m/>
    <m/>
    <n v="0"/>
    <n v="0"/>
    <n v="0"/>
    <n v="0"/>
    <m/>
    <m/>
    <n v="0"/>
    <n v="0"/>
    <n v="1"/>
    <n v="1"/>
    <n v="1"/>
    <m/>
    <m/>
  </r>
  <r>
    <n v="49677"/>
    <s v="Stepfather, The"/>
    <d v="2009-10-16T00:00:00"/>
    <x v="7"/>
    <s v="T10"/>
    <n v="101"/>
    <s v="Screen Gems"/>
    <x v="6"/>
    <m/>
    <x v="0"/>
    <n v="20000000"/>
    <n v="0"/>
    <m/>
    <n v="29062561"/>
    <s v="final"/>
    <n v="7.5"/>
    <n v="0"/>
    <n v="0"/>
    <n v="0"/>
    <n v="0"/>
    <s v="US"/>
    <s v="CA"/>
    <m/>
    <m/>
    <m/>
    <m/>
    <s v="Mooradian, Greg; Morgan, Mark"/>
    <s v="McCormick, Nelson"/>
    <s v="Cardone, J.S."/>
    <s v="Brehme, Max E."/>
    <s v="Beason, Eric L."/>
    <m/>
    <m/>
    <m/>
    <m/>
    <m/>
    <m/>
    <m/>
    <m/>
    <m/>
    <m/>
    <m/>
    <m/>
    <m/>
    <m/>
    <m/>
    <m/>
    <m/>
    <m/>
    <m/>
    <m/>
    <m/>
    <m/>
    <m/>
    <m/>
    <m/>
    <m/>
    <m/>
    <m/>
    <m/>
    <m/>
    <m/>
    <m/>
    <m/>
    <m/>
    <m/>
    <m/>
    <m/>
    <m/>
    <m/>
    <m/>
    <m/>
    <m/>
    <m/>
    <m/>
    <m/>
    <m/>
    <m/>
    <m/>
    <m/>
    <m/>
    <m/>
    <m/>
    <m/>
    <m/>
    <m/>
    <m/>
    <m/>
    <m/>
    <m/>
    <m/>
    <m/>
    <m/>
    <m/>
    <m/>
    <m/>
    <m/>
    <m/>
    <m/>
    <m/>
    <m/>
    <m/>
    <m/>
    <m/>
    <m/>
    <m/>
    <m/>
    <m/>
    <m/>
    <m/>
    <m/>
    <m/>
    <m/>
    <m/>
    <m/>
    <m/>
    <m/>
    <m/>
    <m/>
    <m/>
    <m/>
    <m/>
    <m/>
    <m/>
    <m/>
    <m/>
    <m/>
    <m/>
    <m/>
    <m/>
    <m/>
    <m/>
    <m/>
    <m/>
    <n v="0"/>
    <n v="0"/>
    <n v="0"/>
    <n v="0"/>
    <n v="0"/>
    <n v="0"/>
    <n v="3875008"/>
    <n v="0"/>
    <m/>
    <m/>
    <m/>
    <m/>
    <m/>
    <m/>
    <m/>
    <m/>
    <m/>
    <m/>
    <m/>
    <m/>
    <m/>
    <m/>
    <m/>
    <m/>
    <m/>
    <m/>
    <m/>
    <m/>
    <m/>
    <m/>
    <m/>
    <n v="0"/>
    <n v="0"/>
    <n v="0"/>
    <m/>
    <m/>
    <m/>
    <m/>
    <m/>
    <m/>
    <m/>
    <m/>
    <m/>
    <m/>
    <m/>
    <m/>
    <m/>
    <m/>
    <m/>
    <m/>
    <m/>
    <m/>
    <m/>
    <m/>
    <m/>
    <m/>
    <m/>
    <m/>
    <m/>
    <m/>
    <m/>
    <m/>
    <m/>
    <m/>
    <m/>
    <m/>
    <m/>
    <n v="0"/>
    <n v="0"/>
    <n v="0"/>
    <n v="0"/>
    <m/>
    <m/>
    <n v="0"/>
    <n v="0"/>
    <n v="1"/>
    <n v="1"/>
    <n v="1"/>
    <m/>
    <m/>
  </r>
  <r>
    <n v="49678"/>
    <s v="Law Abiding Citizen"/>
    <d v="2009-10-16T00:00:00"/>
    <x v="7"/>
    <s v="T10"/>
    <n v="108"/>
    <s v="Film Department"/>
    <x v="0"/>
    <s v="Relativity"/>
    <x v="1"/>
    <n v="40000000"/>
    <n v="0"/>
    <m/>
    <n v="73343413"/>
    <s v="final"/>
    <n v="7.5"/>
    <n v="0"/>
    <n v="1"/>
    <n v="0"/>
    <n v="0"/>
    <s v="US"/>
    <s v="PA"/>
    <s v="BC"/>
    <m/>
    <s v="CA"/>
    <s v="BC"/>
    <s v="Butler, Gerard; Wimmer, Kurt; Gill, Mark; Katz, Robert"/>
    <s v="Gray, F. Gary"/>
    <s v="Wimmer, Kurt"/>
    <s v="Tuers, Gary"/>
    <s v="Anwar, Tariq"/>
    <s v="Non-IMDb, Extra"/>
    <s v="extra"/>
    <s v="Cigarette"/>
    <s v="20-30"/>
    <s v="Male"/>
    <s v="Caucasian"/>
    <m/>
    <m/>
    <m/>
    <m/>
    <m/>
    <m/>
    <m/>
    <m/>
    <m/>
    <m/>
    <m/>
    <m/>
    <m/>
    <m/>
    <m/>
    <m/>
    <m/>
    <m/>
    <m/>
    <m/>
    <m/>
    <m/>
    <m/>
    <m/>
    <m/>
    <m/>
    <m/>
    <m/>
    <m/>
    <m/>
    <m/>
    <m/>
    <m/>
    <m/>
    <m/>
    <m/>
    <m/>
    <m/>
    <m/>
    <m/>
    <m/>
    <m/>
    <m/>
    <m/>
    <m/>
    <m/>
    <m/>
    <m/>
    <m/>
    <m/>
    <m/>
    <m/>
    <m/>
    <m/>
    <m/>
    <m/>
    <m/>
    <m/>
    <m/>
    <m/>
    <m/>
    <m/>
    <m/>
    <m/>
    <m/>
    <m/>
    <m/>
    <m/>
    <m/>
    <m/>
    <m/>
    <m/>
    <m/>
    <m/>
    <m/>
    <m/>
    <m/>
    <m/>
    <m/>
    <m/>
    <m/>
    <m/>
    <m/>
    <m/>
    <m/>
    <m/>
    <m/>
    <m/>
    <m/>
    <m/>
    <m/>
    <m/>
    <m/>
    <m/>
    <m/>
    <m/>
    <m/>
    <n v="2"/>
    <n v="0"/>
    <n v="0"/>
    <n v="0"/>
    <n v="2"/>
    <s v="1 — 9"/>
    <n v="9779122"/>
    <n v="19558244"/>
    <m/>
    <m/>
    <m/>
    <m/>
    <m/>
    <m/>
    <s v="subway station"/>
    <m/>
    <s v="Non-smoking adult"/>
    <m/>
    <m/>
    <s v="Elsewhere in US"/>
    <m/>
    <m/>
    <m/>
    <m/>
    <m/>
    <m/>
    <m/>
    <m/>
    <m/>
    <m/>
    <m/>
    <n v="0"/>
    <n v="0"/>
    <n v="1"/>
    <m/>
    <m/>
    <m/>
    <m/>
    <m/>
    <m/>
    <m/>
    <m/>
    <m/>
    <m/>
    <m/>
    <m/>
    <m/>
    <m/>
    <m/>
    <m/>
    <m/>
    <m/>
    <m/>
    <m/>
    <m/>
    <m/>
    <m/>
    <m/>
    <m/>
    <m/>
    <m/>
    <m/>
    <m/>
    <s v="cigarette"/>
    <m/>
    <m/>
    <s v="Neutral"/>
    <n v="2"/>
    <n v="2"/>
    <n v="2"/>
    <n v="2"/>
    <m/>
    <m/>
    <n v="0"/>
    <n v="1.1399999999999999"/>
    <n v="2"/>
    <n v="1"/>
    <n v="1"/>
    <m/>
    <m/>
  </r>
  <r>
    <n v="49679"/>
    <s v="Saw VI"/>
    <d v="2009-10-23T00:00:00"/>
    <x v="7"/>
    <s v="T10"/>
    <n v="90"/>
    <s v="Twisted"/>
    <x v="0"/>
    <s v="Lionsgate"/>
    <x v="1"/>
    <n v="11000000"/>
    <n v="0"/>
    <m/>
    <n v="27669413"/>
    <s v="final"/>
    <n v="7.5"/>
    <n v="0"/>
    <n v="0"/>
    <n v="0"/>
    <n v="0"/>
    <s v="CAN"/>
    <m/>
    <s v="ON"/>
    <m/>
    <m/>
    <m/>
    <s v="Burg, Mark; Koules, Oren"/>
    <s v="Greutert, Kevin"/>
    <s v="Dunstan, Marcus; Melton, Patrick"/>
    <m/>
    <s v="Coutts, Andrew"/>
    <m/>
    <m/>
    <m/>
    <m/>
    <m/>
    <m/>
    <m/>
    <m/>
    <m/>
    <m/>
    <m/>
    <m/>
    <m/>
    <m/>
    <m/>
    <m/>
    <m/>
    <m/>
    <m/>
    <m/>
    <m/>
    <m/>
    <m/>
    <m/>
    <m/>
    <m/>
    <m/>
    <m/>
    <m/>
    <m/>
    <m/>
    <m/>
    <m/>
    <m/>
    <m/>
    <m/>
    <m/>
    <m/>
    <m/>
    <m/>
    <m/>
    <m/>
    <m/>
    <m/>
    <m/>
    <m/>
    <m/>
    <m/>
    <m/>
    <m/>
    <m/>
    <m/>
    <m/>
    <m/>
    <m/>
    <m/>
    <m/>
    <m/>
    <m/>
    <m/>
    <m/>
    <m/>
    <m/>
    <m/>
    <m/>
    <m/>
    <m/>
    <m/>
    <m/>
    <m/>
    <m/>
    <m/>
    <m/>
    <m/>
    <m/>
    <m/>
    <m/>
    <m/>
    <m/>
    <m/>
    <m/>
    <m/>
    <m/>
    <m/>
    <m/>
    <m/>
    <m/>
    <m/>
    <m/>
    <m/>
    <m/>
    <m/>
    <m/>
    <m/>
    <m/>
    <m/>
    <m/>
    <m/>
    <m/>
    <m/>
    <m/>
    <m/>
    <m/>
    <n v="0"/>
    <n v="0"/>
    <n v="0"/>
    <n v="0"/>
    <n v="0"/>
    <n v="0"/>
    <n v="3689255"/>
    <n v="0"/>
    <m/>
    <m/>
    <m/>
    <m/>
    <m/>
    <m/>
    <m/>
    <m/>
    <m/>
    <m/>
    <m/>
    <m/>
    <m/>
    <m/>
    <m/>
    <m/>
    <m/>
    <m/>
    <m/>
    <m/>
    <m/>
    <m/>
    <m/>
    <n v="0"/>
    <n v="0"/>
    <n v="0"/>
    <m/>
    <m/>
    <m/>
    <m/>
    <m/>
    <m/>
    <m/>
    <m/>
    <m/>
    <m/>
    <m/>
    <m/>
    <m/>
    <m/>
    <m/>
    <m/>
    <m/>
    <m/>
    <m/>
    <m/>
    <m/>
    <m/>
    <m/>
    <m/>
    <m/>
    <m/>
    <m/>
    <m/>
    <m/>
    <m/>
    <m/>
    <m/>
    <m/>
    <n v="0"/>
    <n v="0"/>
    <n v="0"/>
    <n v="0"/>
    <m/>
    <m/>
    <n v="0"/>
    <n v="0"/>
    <n v="1"/>
    <n v="1"/>
    <n v="1"/>
    <m/>
    <m/>
  </r>
  <r>
    <n v="49680"/>
    <s v="Cirque du Freak: The Vampire's Assistant"/>
    <d v="2009-10-23T00:00:00"/>
    <x v="7"/>
    <s v="T10"/>
    <n v="108"/>
    <s v="Relativity"/>
    <x v="2"/>
    <m/>
    <x v="0"/>
    <n v="40000000"/>
    <n v="0"/>
    <m/>
    <n v="13838130"/>
    <s v="final"/>
    <n v="7.5"/>
    <n v="0"/>
    <n v="0"/>
    <n v="0"/>
    <n v="0"/>
    <s v="US"/>
    <s v="CA"/>
    <m/>
    <s v="US"/>
    <s v="LA"/>
    <m/>
    <s v="Leslie, Ewan; Donner, Lauren Shuler"/>
    <s v="Weitz, Paul"/>
    <s v="Weitz, Paul; Helgeland, Brian"/>
    <s v="Larson, Lance"/>
    <s v="Jones, Leslie"/>
    <m/>
    <m/>
    <m/>
    <m/>
    <m/>
    <m/>
    <m/>
    <m/>
    <m/>
    <m/>
    <m/>
    <m/>
    <m/>
    <m/>
    <m/>
    <m/>
    <m/>
    <m/>
    <m/>
    <m/>
    <m/>
    <m/>
    <m/>
    <m/>
    <m/>
    <m/>
    <m/>
    <m/>
    <m/>
    <m/>
    <m/>
    <m/>
    <m/>
    <m/>
    <m/>
    <m/>
    <m/>
    <m/>
    <m/>
    <m/>
    <m/>
    <m/>
    <m/>
    <m/>
    <m/>
    <m/>
    <m/>
    <m/>
    <m/>
    <m/>
    <m/>
    <m/>
    <m/>
    <m/>
    <m/>
    <m/>
    <m/>
    <m/>
    <m/>
    <m/>
    <m/>
    <m/>
    <m/>
    <m/>
    <m/>
    <m/>
    <m/>
    <m/>
    <m/>
    <m/>
    <m/>
    <m/>
    <m/>
    <m/>
    <m/>
    <m/>
    <m/>
    <m/>
    <m/>
    <m/>
    <m/>
    <m/>
    <m/>
    <m/>
    <m/>
    <m/>
    <m/>
    <m/>
    <m/>
    <m/>
    <m/>
    <m/>
    <m/>
    <m/>
    <m/>
    <m/>
    <m/>
    <m/>
    <m/>
    <m/>
    <m/>
    <m/>
    <m/>
    <n v="0"/>
    <n v="0"/>
    <n v="0"/>
    <n v="0"/>
    <n v="0"/>
    <n v="0"/>
    <n v="1845084"/>
    <n v="0"/>
    <m/>
    <m/>
    <m/>
    <m/>
    <m/>
    <m/>
    <m/>
    <m/>
    <m/>
    <m/>
    <m/>
    <m/>
    <m/>
    <m/>
    <m/>
    <m/>
    <m/>
    <m/>
    <m/>
    <m/>
    <m/>
    <m/>
    <m/>
    <n v="0"/>
    <n v="0"/>
    <n v="0"/>
    <m/>
    <m/>
    <m/>
    <m/>
    <m/>
    <m/>
    <m/>
    <m/>
    <m/>
    <m/>
    <m/>
    <m/>
    <m/>
    <m/>
    <m/>
    <m/>
    <m/>
    <m/>
    <m/>
    <m/>
    <m/>
    <m/>
    <m/>
    <m/>
    <m/>
    <m/>
    <m/>
    <m/>
    <m/>
    <m/>
    <m/>
    <m/>
    <m/>
    <n v="0"/>
    <n v="0"/>
    <n v="0"/>
    <n v="0"/>
    <m/>
    <m/>
    <n v="0"/>
    <n v="0"/>
    <n v="1"/>
    <n v="1"/>
    <n v="1"/>
    <m/>
    <m/>
  </r>
  <r>
    <n v="49681"/>
    <s v="Astro Boy"/>
    <d v="2009-10-23T00:00:00"/>
    <x v="7"/>
    <s v="T10"/>
    <n v="94"/>
    <s v="Imagi Anim"/>
    <x v="0"/>
    <s v="Lionsgate"/>
    <x v="2"/>
    <n v="40000000"/>
    <n v="0"/>
    <m/>
    <n v="19548064"/>
    <s v="final"/>
    <n v="7.5"/>
    <n v="0"/>
    <n v="0"/>
    <n v="0"/>
    <n v="0"/>
    <s v="China"/>
    <m/>
    <m/>
    <m/>
    <m/>
    <m/>
    <s v="Garger, Maryann"/>
    <s v="Bowers, David"/>
    <s v="Bowers, David; Harris, Timothy"/>
    <m/>
    <s v="Cole, Robert Anich"/>
    <m/>
    <m/>
    <m/>
    <m/>
    <m/>
    <m/>
    <m/>
    <m/>
    <m/>
    <m/>
    <m/>
    <m/>
    <m/>
    <m/>
    <m/>
    <m/>
    <m/>
    <m/>
    <m/>
    <m/>
    <m/>
    <m/>
    <m/>
    <m/>
    <m/>
    <m/>
    <m/>
    <m/>
    <m/>
    <m/>
    <m/>
    <m/>
    <m/>
    <m/>
    <m/>
    <m/>
    <m/>
    <m/>
    <m/>
    <m/>
    <m/>
    <m/>
    <m/>
    <m/>
    <m/>
    <m/>
    <m/>
    <m/>
    <m/>
    <m/>
    <m/>
    <m/>
    <m/>
    <m/>
    <m/>
    <m/>
    <m/>
    <m/>
    <m/>
    <m/>
    <m/>
    <m/>
    <m/>
    <m/>
    <m/>
    <m/>
    <m/>
    <m/>
    <m/>
    <m/>
    <m/>
    <m/>
    <m/>
    <m/>
    <m/>
    <m/>
    <m/>
    <m/>
    <m/>
    <m/>
    <m/>
    <m/>
    <m/>
    <m/>
    <m/>
    <m/>
    <m/>
    <m/>
    <m/>
    <m/>
    <m/>
    <m/>
    <m/>
    <m/>
    <m/>
    <m/>
    <m/>
    <m/>
    <m/>
    <m/>
    <m/>
    <m/>
    <m/>
    <n v="0"/>
    <n v="0"/>
    <n v="0"/>
    <n v="0"/>
    <n v="0"/>
    <n v="0"/>
    <n v="2606409"/>
    <n v="0"/>
    <m/>
    <m/>
    <m/>
    <m/>
    <m/>
    <m/>
    <m/>
    <m/>
    <m/>
    <m/>
    <m/>
    <m/>
    <m/>
    <m/>
    <m/>
    <m/>
    <m/>
    <m/>
    <m/>
    <m/>
    <m/>
    <m/>
    <m/>
    <n v="0"/>
    <n v="0"/>
    <n v="0"/>
    <m/>
    <m/>
    <m/>
    <m/>
    <m/>
    <m/>
    <m/>
    <m/>
    <m/>
    <m/>
    <m/>
    <m/>
    <m/>
    <m/>
    <m/>
    <m/>
    <m/>
    <m/>
    <m/>
    <m/>
    <m/>
    <m/>
    <m/>
    <m/>
    <m/>
    <m/>
    <m/>
    <m/>
    <m/>
    <m/>
    <m/>
    <m/>
    <m/>
    <n v="0"/>
    <n v="0"/>
    <n v="0"/>
    <n v="0"/>
    <m/>
    <m/>
    <n v="0"/>
    <n v="0"/>
    <n v="1"/>
    <n v="1"/>
    <n v="1"/>
    <m/>
    <m/>
  </r>
  <r>
    <n v="49683"/>
    <s v="Amelia"/>
    <d v="2009-10-23T00:00:00"/>
    <x v="7"/>
    <s v="T10"/>
    <n v="111"/>
    <s v="Fox Searchlight"/>
    <x v="5"/>
    <m/>
    <x v="2"/>
    <n v="40000000"/>
    <n v="1"/>
    <s v="smoking"/>
    <n v="14241034"/>
    <s v="final"/>
    <n v="7.5"/>
    <n v="0"/>
    <n v="1"/>
    <n v="0"/>
    <n v="0"/>
    <s v="CAN"/>
    <m/>
    <s v="ON"/>
    <m/>
    <m/>
    <m/>
    <s v="Pilcher, Lydia Dean; Hyman, Kevin"/>
    <s v="Nair, Mira"/>
    <s v="Bass, Ronald; Phelan, Anna Hamilton"/>
    <s v="Geggie, Christopher"/>
    <s v="Percy, Lee"/>
    <s v="McGregor, Ewan"/>
    <s v="credited non-star"/>
    <s v="Cigarette"/>
    <s v="30+"/>
    <s v="Male"/>
    <s v="Caucasian"/>
    <m/>
    <m/>
    <s v="Non-IMDb, Extra"/>
    <s v="extra"/>
    <s v="Cigarette"/>
    <s v="20-30"/>
    <s v="Female"/>
    <s v="Caucasian"/>
    <m/>
    <m/>
    <s v="Non-IMDb, Extra"/>
    <s v="extra"/>
    <s v="Cigarette"/>
    <s v="20-30"/>
    <s v="Male"/>
    <s v="Caucasian"/>
    <m/>
    <m/>
    <s v="Non-IMDb, Extra"/>
    <s v="extra"/>
    <s v="Cigarette"/>
    <s v="30+"/>
    <s v="Male"/>
    <s v="Caucasian"/>
    <m/>
    <m/>
    <s v="Non-IMDb, Extra"/>
    <s v="extra"/>
    <s v="Pipe"/>
    <s v="30+"/>
    <s v="Male"/>
    <s v="Caucasian"/>
    <m/>
    <m/>
    <s v="Non-IMDb, Extra"/>
    <s v="extra"/>
    <s v="Cigarette"/>
    <s v="30+"/>
    <s v="Male"/>
    <s v="Caucasian"/>
    <m/>
    <m/>
    <s v="Non-IMDb, Extra"/>
    <s v="extra"/>
    <s v="Cigarette"/>
    <s v="20-30"/>
    <s v="Female"/>
    <s v="Caucasian"/>
    <m/>
    <m/>
    <s v="Non-IMDb, Extra"/>
    <s v="extra"/>
    <s v="Cigarette"/>
    <s v="20-30"/>
    <s v="Male"/>
    <s v="Caucasian"/>
    <m/>
    <m/>
    <m/>
    <m/>
    <m/>
    <m/>
    <m/>
    <m/>
    <m/>
    <m/>
    <m/>
    <m/>
    <m/>
    <m/>
    <m/>
    <m/>
    <m/>
    <m/>
    <m/>
    <m/>
    <m/>
    <m/>
    <m/>
    <m/>
    <m/>
    <m/>
    <m/>
    <s v="Lucky Strike"/>
    <s v="Lucky Strike"/>
    <s v="No actor use"/>
    <s v="Mentioned"/>
    <m/>
    <m/>
    <m/>
    <m/>
    <m/>
    <m/>
    <m/>
    <m/>
    <m/>
    <m/>
    <n v="41"/>
    <n v="0"/>
    <n v="3"/>
    <n v="0"/>
    <n v="44"/>
    <s v="30 — 49"/>
    <n v="1898805"/>
    <n v="83547420"/>
    <s v="Home"/>
    <s v="Workplace"/>
    <s v="Restaurant"/>
    <m/>
    <m/>
    <m/>
    <m/>
    <m/>
    <s v="Non-smoking adult"/>
    <s v="Child"/>
    <m/>
    <s v="Elsewhere in US"/>
    <m/>
    <m/>
    <s v="Outside of US"/>
    <m/>
    <s v="Outside of US"/>
    <m/>
    <m/>
    <m/>
    <m/>
    <m/>
    <m/>
    <n v="0"/>
    <n v="1"/>
    <n v="7"/>
    <m/>
    <m/>
    <m/>
    <m/>
    <m/>
    <m/>
    <m/>
    <m/>
    <m/>
    <m/>
    <m/>
    <m/>
    <m/>
    <m/>
    <m/>
    <m/>
    <m/>
    <m/>
    <m/>
    <m/>
    <s v="cigarette"/>
    <m/>
    <m/>
    <m/>
    <m/>
    <m/>
    <s v="cigarette"/>
    <m/>
    <m/>
    <s v="pipe"/>
    <m/>
    <m/>
    <s v="Pro"/>
    <n v="6"/>
    <n v="6"/>
    <n v="4"/>
    <n v="3"/>
    <s v="Specific brand, tobacco use around child"/>
    <s v="use near child/pregnant/ill person; specific brand depiction"/>
    <n v="0"/>
    <n v="2.71"/>
    <n v="6"/>
    <n v="1"/>
    <n v="1"/>
    <m/>
    <m/>
  </r>
  <r>
    <n v="49682"/>
    <s v="This is It"/>
    <d v="2009-10-28T00:00:00"/>
    <x v="7"/>
    <s v="T10"/>
    <n v="112"/>
    <s v="Columbia"/>
    <x v="6"/>
    <m/>
    <x v="2"/>
    <n v="60000000"/>
    <n v="0"/>
    <m/>
    <n v="71844424"/>
    <s v="final"/>
    <n v="7.5"/>
    <n v="0"/>
    <n v="1"/>
    <n v="1"/>
    <n v="0"/>
    <s v="US"/>
    <s v="CA"/>
    <m/>
    <m/>
    <m/>
    <m/>
    <s v="Gongaware, Paul; Phillips, Randy"/>
    <s v="Ortega, Kenny"/>
    <m/>
    <m/>
    <m/>
    <s v="Non-IMDb, Extra"/>
    <s v="extra"/>
    <s v="Cigarette"/>
    <s v="30+"/>
    <s v="Male"/>
    <s v="Caucasian"/>
    <m/>
    <m/>
    <m/>
    <m/>
    <m/>
    <m/>
    <m/>
    <m/>
    <m/>
    <m/>
    <m/>
    <m/>
    <m/>
    <m/>
    <m/>
    <m/>
    <m/>
    <m/>
    <m/>
    <m/>
    <m/>
    <m/>
    <m/>
    <m/>
    <m/>
    <m/>
    <m/>
    <m/>
    <m/>
    <m/>
    <m/>
    <m/>
    <m/>
    <m/>
    <m/>
    <m/>
    <m/>
    <m/>
    <m/>
    <m/>
    <m/>
    <m/>
    <m/>
    <m/>
    <m/>
    <m/>
    <m/>
    <m/>
    <m/>
    <m/>
    <m/>
    <m/>
    <m/>
    <m/>
    <m/>
    <m/>
    <m/>
    <m/>
    <m/>
    <m/>
    <m/>
    <m/>
    <m/>
    <m/>
    <m/>
    <m/>
    <m/>
    <m/>
    <m/>
    <m/>
    <m/>
    <m/>
    <m/>
    <m/>
    <m/>
    <m/>
    <m/>
    <m/>
    <m/>
    <m/>
    <m/>
    <m/>
    <m/>
    <m/>
    <m/>
    <m/>
    <m/>
    <m/>
    <m/>
    <m/>
    <m/>
    <m/>
    <m/>
    <m/>
    <m/>
    <m/>
    <m/>
    <n v="1"/>
    <n v="0"/>
    <n v="0"/>
    <n v="0"/>
    <n v="1"/>
    <s v="1 — 9"/>
    <n v="9579257"/>
    <n v="9579257"/>
    <s v="Bar/nightclub"/>
    <m/>
    <m/>
    <m/>
    <m/>
    <m/>
    <s v="in music video"/>
    <m/>
    <m/>
    <m/>
    <m/>
    <m/>
    <m/>
    <m/>
    <m/>
    <m/>
    <m/>
    <m/>
    <m/>
    <m/>
    <m/>
    <m/>
    <m/>
    <n v="0"/>
    <n v="0"/>
    <n v="1"/>
    <m/>
    <m/>
    <m/>
    <m/>
    <m/>
    <m/>
    <m/>
    <m/>
    <m/>
    <m/>
    <m/>
    <m/>
    <m/>
    <m/>
    <m/>
    <m/>
    <m/>
    <m/>
    <m/>
    <m/>
    <s v="cigarette"/>
    <m/>
    <m/>
    <m/>
    <m/>
    <m/>
    <m/>
    <m/>
    <m/>
    <m/>
    <m/>
    <m/>
    <s v="Neutral"/>
    <n v="2"/>
    <n v="2"/>
    <n v="2"/>
    <n v="2"/>
    <s v="Documentary"/>
    <m/>
    <n v="0"/>
    <n v="1.1399999999999999"/>
    <n v="2"/>
    <n v="1"/>
    <n v="1"/>
    <m/>
    <s v="A brief scene of a music video shows a man with a cigarette. Film is a documentary and showed a historic video in which a man has a cigarette."/>
  </r>
  <r>
    <n v="49684"/>
    <s v="Disney's A Christmas Carol"/>
    <d v="2009-11-06T00:00:00"/>
    <x v="7"/>
    <s v="T10"/>
    <n v="96"/>
    <s v="Disney"/>
    <x v="1"/>
    <m/>
    <x v="2"/>
    <n v="200000000"/>
    <n v="0"/>
    <m/>
    <n v="137850096"/>
    <s v="final"/>
    <n v="7.5"/>
    <n v="0"/>
    <n v="1"/>
    <n v="0"/>
    <n v="0"/>
    <s v="US"/>
    <s v="CA"/>
    <m/>
    <m/>
    <m/>
    <m/>
    <s v="Zemeckis, Robert; Rapke, Jack"/>
    <s v="Zemeckis, Robert"/>
    <s v="Zemeckis, Robert"/>
    <s v="Gastaldo, Michael"/>
    <s v="O'Driscoll, Jeremiah"/>
    <s v="Non-IMDb, Extra"/>
    <s v="extra"/>
    <s v="Pipe"/>
    <s v="30+"/>
    <s v="Male"/>
    <s v="Caucasian"/>
    <m/>
    <m/>
    <s v="Non-IMDb, Extra"/>
    <s v="extra"/>
    <s v="Smokeless"/>
    <s v="30+"/>
    <s v="Male"/>
    <s v="Caucasian"/>
    <m/>
    <m/>
    <m/>
    <m/>
    <m/>
    <m/>
    <m/>
    <m/>
    <m/>
    <m/>
    <m/>
    <m/>
    <m/>
    <m/>
    <m/>
    <m/>
    <m/>
    <m/>
    <m/>
    <m/>
    <m/>
    <m/>
    <m/>
    <m/>
    <m/>
    <m/>
    <m/>
    <m/>
    <m/>
    <m/>
    <m/>
    <m/>
    <m/>
    <m/>
    <m/>
    <m/>
    <m/>
    <m/>
    <m/>
    <m/>
    <m/>
    <m/>
    <m/>
    <m/>
    <m/>
    <m/>
    <m/>
    <m/>
    <m/>
    <m/>
    <m/>
    <m/>
    <m/>
    <m/>
    <m/>
    <m/>
    <m/>
    <m/>
    <m/>
    <m/>
    <m/>
    <m/>
    <m/>
    <m/>
    <m/>
    <m/>
    <m/>
    <m/>
    <m/>
    <m/>
    <m/>
    <m/>
    <m/>
    <m/>
    <m/>
    <m/>
    <m/>
    <m/>
    <m/>
    <m/>
    <m/>
    <m/>
    <m/>
    <m/>
    <m/>
    <m/>
    <m/>
    <m/>
    <m/>
    <n v="0"/>
    <n v="0"/>
    <n v="1"/>
    <n v="1"/>
    <n v="2"/>
    <s v="1 — 9"/>
    <n v="18380013"/>
    <n v="36760026"/>
    <s v="Home"/>
    <s v="Outdoors"/>
    <m/>
    <m/>
    <m/>
    <m/>
    <m/>
    <s v="street"/>
    <s v="Non-smoking adult"/>
    <m/>
    <m/>
    <s v="Outside of US"/>
    <m/>
    <m/>
    <m/>
    <m/>
    <m/>
    <m/>
    <m/>
    <m/>
    <m/>
    <m/>
    <m/>
    <n v="0"/>
    <n v="0"/>
    <n v="2"/>
    <m/>
    <m/>
    <m/>
    <m/>
    <m/>
    <m/>
    <m/>
    <m/>
    <m/>
    <m/>
    <m/>
    <m/>
    <m/>
    <m/>
    <m/>
    <m/>
    <m/>
    <m/>
    <m/>
    <m/>
    <m/>
    <m/>
    <m/>
    <m/>
    <m/>
    <m/>
    <m/>
    <m/>
    <m/>
    <s v="pipe; smokeless"/>
    <m/>
    <m/>
    <s v="Neutral"/>
    <n v="2"/>
    <n v="2"/>
    <n v="2"/>
    <n v="2"/>
    <m/>
    <m/>
    <n v="0"/>
    <n v="1.1399999999999999"/>
    <n v="2"/>
    <n v="1"/>
    <n v="1"/>
    <m/>
    <m/>
  </r>
  <r>
    <n v="49685"/>
    <s v="Men Who Stare at Goats, The"/>
    <d v="2009-11-06T00:00:00"/>
    <x v="7"/>
    <s v="T10"/>
    <n v="93"/>
    <s v="Smoke House"/>
    <x v="0"/>
    <s v="Relativity"/>
    <x v="1"/>
    <n v="24000000"/>
    <n v="0"/>
    <m/>
    <n v="32416109"/>
    <s v="final"/>
    <n v="7.5"/>
    <n v="0"/>
    <n v="1"/>
    <n v="0"/>
    <n v="0"/>
    <s v="US"/>
    <s v="NM"/>
    <m/>
    <m/>
    <m/>
    <m/>
    <s v="Clooney, George; Heslov, Grant; Lister, Paul"/>
    <s v="Heslov, Grant"/>
    <s v="Straughan, Peter"/>
    <s v="Petrotta, Andrew"/>
    <s v="Riegel, Tatiana S."/>
    <s v="Spacey, Kevin"/>
    <s v="star"/>
    <s v="Cigar"/>
    <s v="30+"/>
    <s v="Male"/>
    <s v="Caucasian"/>
    <m/>
    <s v="Bad guy"/>
    <s v="Non-IMDb, Extra"/>
    <s v="extra"/>
    <s v="Cigarette"/>
    <s v="30+"/>
    <s v="Male"/>
    <s v="Caucasian"/>
    <m/>
    <m/>
    <m/>
    <m/>
    <m/>
    <m/>
    <m/>
    <m/>
    <m/>
    <m/>
    <m/>
    <m/>
    <m/>
    <m/>
    <m/>
    <m/>
    <m/>
    <m/>
    <m/>
    <m/>
    <m/>
    <m/>
    <m/>
    <m/>
    <m/>
    <m/>
    <m/>
    <m/>
    <m/>
    <m/>
    <m/>
    <m/>
    <m/>
    <m/>
    <m/>
    <m/>
    <m/>
    <m/>
    <m/>
    <m/>
    <m/>
    <m/>
    <m/>
    <m/>
    <m/>
    <m/>
    <m/>
    <m/>
    <m/>
    <m/>
    <m/>
    <m/>
    <m/>
    <m/>
    <m/>
    <m/>
    <m/>
    <m/>
    <m/>
    <m/>
    <m/>
    <m/>
    <m/>
    <m/>
    <m/>
    <m/>
    <m/>
    <m/>
    <m/>
    <m/>
    <m/>
    <m/>
    <m/>
    <m/>
    <m/>
    <m/>
    <m/>
    <m/>
    <m/>
    <m/>
    <m/>
    <m/>
    <m/>
    <m/>
    <m/>
    <m/>
    <m/>
    <m/>
    <m/>
    <n v="3"/>
    <n v="9"/>
    <n v="0"/>
    <n v="0"/>
    <n v="12"/>
    <s v="10 — 29"/>
    <n v="4322148"/>
    <n v="51865776"/>
    <s v="Workplace"/>
    <s v="Outdoors"/>
    <m/>
    <m/>
    <m/>
    <m/>
    <m/>
    <s v="military base"/>
    <s v="Non-smoking adult"/>
    <m/>
    <m/>
    <s v="Outside of US"/>
    <m/>
    <m/>
    <m/>
    <m/>
    <m/>
    <m/>
    <m/>
    <m/>
    <m/>
    <m/>
    <m/>
    <n v="1"/>
    <n v="0"/>
    <n v="1"/>
    <m/>
    <m/>
    <m/>
    <m/>
    <m/>
    <m/>
    <m/>
    <m/>
    <m/>
    <m/>
    <m/>
    <m/>
    <m/>
    <m/>
    <m/>
    <m/>
    <m/>
    <m/>
    <m/>
    <m/>
    <s v="cigar"/>
    <m/>
    <m/>
    <m/>
    <m/>
    <m/>
    <m/>
    <s v="cigar"/>
    <m/>
    <s v="cigarette"/>
    <m/>
    <m/>
    <s v="Pro"/>
    <n v="4"/>
    <n v="6"/>
    <n v="6"/>
    <n v="2"/>
    <m/>
    <m/>
    <n v="0"/>
    <n v="2.57"/>
    <n v="4"/>
    <n v="1"/>
    <n v="1"/>
    <m/>
    <m/>
  </r>
  <r>
    <n v="49686"/>
    <s v="Fourth Kind, The"/>
    <d v="2009-11-06T00:00:00"/>
    <x v="7"/>
    <s v="T10"/>
    <n v="98"/>
    <s v="Gold Circle"/>
    <x v="2"/>
    <m/>
    <x v="0"/>
    <n v="10000000"/>
    <n v="0"/>
    <m/>
    <n v="25464480"/>
    <s v="final"/>
    <n v="7.5"/>
    <n v="0"/>
    <n v="0"/>
    <n v="0"/>
    <n v="0"/>
    <s v="Bulgaria"/>
    <m/>
    <m/>
    <s v="CAN"/>
    <m/>
    <s v="BC"/>
    <s v="Carnahan, Joe; Brooks, Paul; Robbins, Terry"/>
    <s v="Osunsanmi, Olatunde"/>
    <s v="Osunsanmi, Olatunde"/>
    <m/>
    <s v="Covington, Paul"/>
    <m/>
    <m/>
    <m/>
    <m/>
    <m/>
    <m/>
    <m/>
    <m/>
    <m/>
    <m/>
    <m/>
    <m/>
    <m/>
    <m/>
    <m/>
    <m/>
    <m/>
    <m/>
    <m/>
    <m/>
    <m/>
    <m/>
    <m/>
    <m/>
    <m/>
    <m/>
    <m/>
    <m/>
    <m/>
    <m/>
    <m/>
    <m/>
    <m/>
    <m/>
    <m/>
    <m/>
    <m/>
    <m/>
    <m/>
    <m/>
    <m/>
    <m/>
    <m/>
    <m/>
    <m/>
    <m/>
    <m/>
    <m/>
    <m/>
    <m/>
    <m/>
    <m/>
    <m/>
    <m/>
    <m/>
    <m/>
    <m/>
    <m/>
    <m/>
    <m/>
    <m/>
    <m/>
    <m/>
    <m/>
    <m/>
    <m/>
    <m/>
    <m/>
    <m/>
    <m/>
    <m/>
    <m/>
    <m/>
    <m/>
    <m/>
    <m/>
    <m/>
    <m/>
    <m/>
    <m/>
    <m/>
    <m/>
    <m/>
    <m/>
    <m/>
    <m/>
    <m/>
    <m/>
    <m/>
    <m/>
    <m/>
    <m/>
    <m/>
    <m/>
    <m/>
    <m/>
    <m/>
    <m/>
    <m/>
    <m/>
    <m/>
    <m/>
    <m/>
    <n v="0"/>
    <n v="0"/>
    <n v="0"/>
    <n v="0"/>
    <n v="0"/>
    <n v="0"/>
    <n v="3395264"/>
    <n v="0"/>
    <m/>
    <m/>
    <m/>
    <m/>
    <m/>
    <m/>
    <m/>
    <m/>
    <m/>
    <m/>
    <m/>
    <m/>
    <m/>
    <m/>
    <m/>
    <m/>
    <m/>
    <m/>
    <m/>
    <m/>
    <m/>
    <m/>
    <m/>
    <n v="0"/>
    <n v="0"/>
    <n v="0"/>
    <m/>
    <m/>
    <m/>
    <m/>
    <m/>
    <m/>
    <m/>
    <m/>
    <m/>
    <m/>
    <m/>
    <m/>
    <m/>
    <m/>
    <m/>
    <m/>
    <m/>
    <m/>
    <m/>
    <m/>
    <m/>
    <m/>
    <m/>
    <m/>
    <m/>
    <m/>
    <m/>
    <m/>
    <m/>
    <m/>
    <m/>
    <m/>
    <m/>
    <n v="0"/>
    <n v="0"/>
    <n v="0"/>
    <n v="0"/>
    <m/>
    <m/>
    <n v="0"/>
    <n v="0"/>
    <n v="1"/>
    <n v="1"/>
    <n v="1"/>
    <m/>
    <m/>
  </r>
  <r>
    <n v="49687"/>
    <s v="Box, The"/>
    <d v="2009-11-06T00:00:00"/>
    <x v="7"/>
    <s v="T10"/>
    <n v="116"/>
    <s v="Media Rights Cap."/>
    <x v="4"/>
    <m/>
    <x v="0"/>
    <n v="16000000"/>
    <n v="0"/>
    <m/>
    <n v="15045676"/>
    <s v="final"/>
    <n v="7.5"/>
    <n v="0"/>
    <n v="1"/>
    <n v="0"/>
    <n v="0"/>
    <s v="US"/>
    <s v="MA"/>
    <m/>
    <m/>
    <m/>
    <m/>
    <s v="Kelly, Richard; Lin, Dan; McKittrick, Kelly; McKittrick, Sean"/>
    <s v="Kelly, Richard"/>
    <s v="Kelly, Richard"/>
    <s v="Gulick, Jane"/>
    <s v="Bauer, Sam"/>
    <s v="Non-IMDb, Extra"/>
    <s v="extra"/>
    <s v="Cigarette"/>
    <s v="30+"/>
    <s v="Male"/>
    <s v="Caucasian"/>
    <m/>
    <m/>
    <s v="Non-IMDb, Extra"/>
    <s v="extra"/>
    <s v="Cigarette"/>
    <s v="30+"/>
    <s v="Female"/>
    <s v="Caucasian"/>
    <m/>
    <m/>
    <m/>
    <m/>
    <m/>
    <m/>
    <m/>
    <m/>
    <m/>
    <m/>
    <m/>
    <m/>
    <m/>
    <m/>
    <m/>
    <m/>
    <m/>
    <m/>
    <m/>
    <m/>
    <m/>
    <m/>
    <m/>
    <m/>
    <m/>
    <m/>
    <m/>
    <m/>
    <m/>
    <m/>
    <m/>
    <m/>
    <m/>
    <m/>
    <m/>
    <m/>
    <m/>
    <m/>
    <m/>
    <m/>
    <m/>
    <m/>
    <m/>
    <m/>
    <m/>
    <m/>
    <m/>
    <m/>
    <m/>
    <m/>
    <m/>
    <m/>
    <m/>
    <m/>
    <m/>
    <m/>
    <m/>
    <m/>
    <m/>
    <m/>
    <m/>
    <m/>
    <m/>
    <m/>
    <m/>
    <m/>
    <m/>
    <m/>
    <m/>
    <m/>
    <m/>
    <m/>
    <m/>
    <m/>
    <m/>
    <m/>
    <m/>
    <m/>
    <m/>
    <m/>
    <m/>
    <m/>
    <m/>
    <m/>
    <m/>
    <m/>
    <m/>
    <m/>
    <m/>
    <n v="6"/>
    <n v="0"/>
    <n v="0"/>
    <n v="0"/>
    <n v="6"/>
    <s v="1 — 9"/>
    <n v="2006090"/>
    <n v="12036540"/>
    <s v="Workplace"/>
    <m/>
    <m/>
    <m/>
    <m/>
    <m/>
    <m/>
    <m/>
    <s v="Non-smoking adult"/>
    <m/>
    <m/>
    <s v="Elsewhere in US"/>
    <m/>
    <m/>
    <m/>
    <m/>
    <m/>
    <m/>
    <m/>
    <m/>
    <m/>
    <m/>
    <m/>
    <n v="0"/>
    <n v="0"/>
    <n v="2"/>
    <m/>
    <m/>
    <m/>
    <m/>
    <m/>
    <m/>
    <m/>
    <m/>
    <m/>
    <m/>
    <m/>
    <m/>
    <m/>
    <m/>
    <m/>
    <m/>
    <m/>
    <m/>
    <m/>
    <m/>
    <s v="cigarette"/>
    <m/>
    <m/>
    <m/>
    <m/>
    <m/>
    <m/>
    <m/>
    <m/>
    <s v="cigarette"/>
    <m/>
    <m/>
    <s v="Pro"/>
    <n v="2"/>
    <n v="6"/>
    <n v="2"/>
    <n v="3"/>
    <m/>
    <m/>
    <n v="0"/>
    <n v="1.85"/>
    <n v="3"/>
    <n v="1"/>
    <n v="1"/>
    <m/>
    <m/>
  </r>
  <r>
    <n v="49688"/>
    <n v="2012"/>
    <d v="2009-11-13T00:00:00"/>
    <x v="7"/>
    <s v="T10"/>
    <n v="158"/>
    <s v="Mark Gordon"/>
    <x v="6"/>
    <m/>
    <x v="0"/>
    <n v="200000000"/>
    <n v="0"/>
    <m/>
    <n v="166112167"/>
    <s v="final"/>
    <n v="7.5"/>
    <n v="0"/>
    <n v="0"/>
    <n v="0"/>
    <n v="0"/>
    <s v="CAN"/>
    <m/>
    <s v="BC"/>
    <m/>
    <m/>
    <m/>
    <s v="Emmerich, Roland; Franco, Larry J.; Kloser, Harald"/>
    <s v="Emmerich, Roland"/>
    <s v="Emmerich, Roland; Kloser, Harald"/>
    <s v="McLaughlin, Wayne"/>
    <s v="Brenner, David"/>
    <m/>
    <m/>
    <m/>
    <m/>
    <m/>
    <m/>
    <m/>
    <m/>
    <m/>
    <m/>
    <m/>
    <m/>
    <m/>
    <m/>
    <m/>
    <m/>
    <m/>
    <m/>
    <m/>
    <m/>
    <m/>
    <m/>
    <m/>
    <m/>
    <m/>
    <m/>
    <m/>
    <m/>
    <m/>
    <m/>
    <m/>
    <m/>
    <m/>
    <m/>
    <m/>
    <m/>
    <m/>
    <m/>
    <m/>
    <m/>
    <m/>
    <m/>
    <m/>
    <m/>
    <m/>
    <m/>
    <m/>
    <m/>
    <m/>
    <m/>
    <m/>
    <m/>
    <m/>
    <m/>
    <m/>
    <m/>
    <m/>
    <m/>
    <m/>
    <m/>
    <m/>
    <m/>
    <m/>
    <m/>
    <m/>
    <m/>
    <m/>
    <m/>
    <m/>
    <m/>
    <m/>
    <m/>
    <m/>
    <m/>
    <m/>
    <m/>
    <m/>
    <m/>
    <m/>
    <m/>
    <m/>
    <m/>
    <m/>
    <m/>
    <m/>
    <m/>
    <m/>
    <m/>
    <m/>
    <m/>
    <m/>
    <m/>
    <m/>
    <m/>
    <m/>
    <m/>
    <m/>
    <m/>
    <m/>
    <m/>
    <m/>
    <m/>
    <m/>
    <n v="0"/>
    <n v="0"/>
    <n v="0"/>
    <n v="0"/>
    <n v="0"/>
    <n v="0"/>
    <n v="22148289"/>
    <n v="0"/>
    <m/>
    <m/>
    <m/>
    <m/>
    <m/>
    <m/>
    <m/>
    <m/>
    <m/>
    <m/>
    <m/>
    <m/>
    <m/>
    <m/>
    <m/>
    <m/>
    <m/>
    <m/>
    <m/>
    <m/>
    <m/>
    <m/>
    <m/>
    <n v="0"/>
    <n v="0"/>
    <n v="0"/>
    <m/>
    <m/>
    <m/>
    <m/>
    <m/>
    <m/>
    <m/>
    <m/>
    <m/>
    <m/>
    <m/>
    <m/>
    <m/>
    <m/>
    <m/>
    <m/>
    <m/>
    <m/>
    <m/>
    <m/>
    <m/>
    <m/>
    <m/>
    <m/>
    <m/>
    <m/>
    <m/>
    <m/>
    <m/>
    <m/>
    <m/>
    <m/>
    <m/>
    <n v="0"/>
    <n v="0"/>
    <n v="0"/>
    <n v="0"/>
    <m/>
    <m/>
    <n v="0"/>
    <n v="0"/>
    <n v="1"/>
    <n v="1"/>
    <n v="1"/>
    <m/>
    <m/>
  </r>
  <r>
    <n v="49689"/>
    <s v="Precious: Based on the Novel Push by Sapphire"/>
    <d v="2009-11-13T00:00:00"/>
    <x v="7"/>
    <s v="T10"/>
    <n v="110"/>
    <s v="Lee Daniels"/>
    <x v="0"/>
    <s v="Lionsgate"/>
    <x v="1"/>
    <n v="10000000"/>
    <n v="0"/>
    <m/>
    <n v="47536959"/>
    <s v="final"/>
    <n v="7.5"/>
    <n v="0"/>
    <n v="1"/>
    <n v="0"/>
    <n v="0"/>
    <s v="US"/>
    <s v="CA"/>
    <m/>
    <m/>
    <m/>
    <m/>
    <s v="Daniels, Lee; Magness, Gary; Siegel-Magness, Sarah"/>
    <s v="Daniels, Lee"/>
    <s v="Fletcher, Geoffrey"/>
    <s v="Wright, Sabrina"/>
    <s v="Klotz, Joe"/>
    <m/>
    <s v="star"/>
    <s v="Cigarette"/>
    <s v="30+"/>
    <s v="Female"/>
    <s v="African American"/>
    <m/>
    <s v="Bad guy"/>
    <s v="Layne, Chyna"/>
    <s v="credited non-star"/>
    <s v="Cigarette"/>
    <s v="Teen"/>
    <s v="Female"/>
    <s v="African American"/>
    <m/>
    <s v="Good guy"/>
    <s v="Gordon, Nealla"/>
    <s v="credited non-star"/>
    <s v="Cigarette"/>
    <s v="30+"/>
    <s v="Female"/>
    <s v="Caucasian"/>
    <m/>
    <s v="Good guy"/>
    <s v="Robinson, Amina"/>
    <s v="credited non-star"/>
    <s v="Cigarette"/>
    <s v="Teen"/>
    <s v="Female"/>
    <s v="African American"/>
    <m/>
    <s v="Good guy"/>
    <s v="Zambrana, Angelic"/>
    <s v="credited non-star"/>
    <s v="Cigarette"/>
    <s v="Teen"/>
    <s v="Female"/>
    <s v="Hispanic"/>
    <m/>
    <m/>
    <s v="Non-IMDb, Extra"/>
    <s v="extra"/>
    <s v="Cigarette"/>
    <s v="20-30"/>
    <s v="Male"/>
    <s v="African American"/>
    <m/>
    <m/>
    <s v="Non-IMDb, Extra"/>
    <s v="extra"/>
    <s v="Cigarette"/>
    <s v="Teen"/>
    <s v="Male"/>
    <s v="African American"/>
    <m/>
    <m/>
    <s v="Non-IMDb, Extra"/>
    <s v="extra"/>
    <s v="Cigarette"/>
    <m/>
    <s v="Male"/>
    <s v="Caucasian"/>
    <m/>
    <m/>
    <m/>
    <m/>
    <m/>
    <m/>
    <m/>
    <m/>
    <m/>
    <m/>
    <m/>
    <m/>
    <m/>
    <m/>
    <m/>
    <m/>
    <m/>
    <m/>
    <m/>
    <m/>
    <m/>
    <m/>
    <m/>
    <m/>
    <m/>
    <m/>
    <m/>
    <m/>
    <m/>
    <m/>
    <m/>
    <m/>
    <m/>
    <m/>
    <m/>
    <m/>
    <m/>
    <m/>
    <m/>
    <m/>
    <m/>
    <n v="88"/>
    <n v="0"/>
    <n v="0"/>
    <n v="0"/>
    <n v="88"/>
    <s v="50+"/>
    <n v="6338261"/>
    <n v="557766968"/>
    <s v="Home"/>
    <s v="Workplace"/>
    <s v="Outdoors"/>
    <m/>
    <m/>
    <m/>
    <s v="Designated non-smoking area (choices school)"/>
    <s v="street, outside apartment building"/>
    <s v="Designated non-smoking area"/>
    <s v="Child"/>
    <s v="Pregnant/ill person"/>
    <s v="Elsewhere in US"/>
    <m/>
    <m/>
    <m/>
    <m/>
    <m/>
    <m/>
    <m/>
    <m/>
    <m/>
    <m/>
    <m/>
    <n v="1"/>
    <n v="4"/>
    <n v="3"/>
    <s v="Visual clue"/>
    <m/>
    <s v="Teacher snatches cigarette and lighter from teen's hand"/>
    <s v="Health of Smoker"/>
    <m/>
    <m/>
    <m/>
    <m/>
    <m/>
    <m/>
    <m/>
    <m/>
    <m/>
    <m/>
    <m/>
    <m/>
    <m/>
    <m/>
    <m/>
    <m/>
    <m/>
    <m/>
    <m/>
    <s v="cigarette"/>
    <m/>
    <s v="cigarette"/>
    <s v="cigarette"/>
    <s v="cigarette"/>
    <m/>
    <m/>
    <m/>
    <m/>
    <s v="Pro"/>
    <n v="6"/>
    <n v="6"/>
    <n v="6"/>
    <n v="3"/>
    <s v="Tobacco use around child, tobacco use around pregnant/ill person, tobacco use by person under 18, tobacco use in designated non-smoking area"/>
    <s v="minor; use near child/pregnant/ill person"/>
    <n v="0"/>
    <n v="3"/>
    <n v="6"/>
    <n v="1"/>
    <n v="1"/>
    <m/>
    <m/>
  </r>
  <r>
    <n v="49690"/>
    <s v="Twilight Saga, The: New Moon"/>
    <d v="2009-11-20T00:00:00"/>
    <x v="7"/>
    <s v="T10"/>
    <n v="130"/>
    <s v="Summit"/>
    <x v="0"/>
    <s v="Lionsgate"/>
    <x v="0"/>
    <n v="50000000"/>
    <n v="0"/>
    <m/>
    <n v="296623634"/>
    <s v="final"/>
    <n v="7.5"/>
    <n v="0"/>
    <n v="0"/>
    <n v="0"/>
    <n v="0"/>
    <s v="CAN"/>
    <m/>
    <s v="BC"/>
    <m/>
    <m/>
    <m/>
    <s v="Godfrey, Wyck"/>
    <s v="Weitz, Chris"/>
    <s v="Rosenberg, Melissa"/>
    <s v="Murer, Sebastiano"/>
    <s v="Lambert, Peter"/>
    <m/>
    <m/>
    <m/>
    <m/>
    <m/>
    <m/>
    <m/>
    <m/>
    <m/>
    <m/>
    <m/>
    <m/>
    <m/>
    <m/>
    <m/>
    <m/>
    <m/>
    <m/>
    <m/>
    <m/>
    <m/>
    <m/>
    <m/>
    <m/>
    <m/>
    <m/>
    <m/>
    <m/>
    <m/>
    <m/>
    <m/>
    <m/>
    <m/>
    <m/>
    <m/>
    <m/>
    <m/>
    <m/>
    <m/>
    <m/>
    <m/>
    <m/>
    <m/>
    <m/>
    <m/>
    <m/>
    <m/>
    <m/>
    <m/>
    <m/>
    <m/>
    <m/>
    <m/>
    <m/>
    <m/>
    <m/>
    <m/>
    <m/>
    <m/>
    <m/>
    <m/>
    <m/>
    <m/>
    <m/>
    <m/>
    <m/>
    <m/>
    <m/>
    <m/>
    <m/>
    <m/>
    <m/>
    <m/>
    <m/>
    <m/>
    <m/>
    <m/>
    <m/>
    <m/>
    <m/>
    <m/>
    <m/>
    <m/>
    <m/>
    <m/>
    <m/>
    <m/>
    <m/>
    <m/>
    <m/>
    <m/>
    <m/>
    <m/>
    <m/>
    <m/>
    <m/>
    <m/>
    <m/>
    <m/>
    <m/>
    <m/>
    <m/>
    <m/>
    <n v="0"/>
    <n v="0"/>
    <n v="0"/>
    <n v="0"/>
    <n v="0"/>
    <n v="0"/>
    <n v="39549818"/>
    <n v="0"/>
    <m/>
    <m/>
    <m/>
    <m/>
    <m/>
    <m/>
    <m/>
    <m/>
    <m/>
    <m/>
    <m/>
    <m/>
    <m/>
    <m/>
    <m/>
    <m/>
    <m/>
    <m/>
    <m/>
    <m/>
    <m/>
    <m/>
    <m/>
    <n v="0"/>
    <n v="0"/>
    <n v="0"/>
    <m/>
    <m/>
    <m/>
    <m/>
    <m/>
    <m/>
    <m/>
    <m/>
    <m/>
    <m/>
    <m/>
    <m/>
    <m/>
    <m/>
    <m/>
    <m/>
    <m/>
    <m/>
    <m/>
    <m/>
    <m/>
    <m/>
    <m/>
    <m/>
    <m/>
    <m/>
    <m/>
    <m/>
    <m/>
    <m/>
    <m/>
    <m/>
    <m/>
    <n v="0"/>
    <n v="0"/>
    <n v="0"/>
    <n v="0"/>
    <m/>
    <m/>
    <n v="0"/>
    <n v="0"/>
    <n v="1"/>
    <n v="1"/>
    <n v="1"/>
    <m/>
    <m/>
  </r>
  <r>
    <n v="49691"/>
    <s v="Planet 51"/>
    <d v="2009-11-20T00:00:00"/>
    <x v="7"/>
    <s v="T10"/>
    <n v="91"/>
    <s v="Handmade"/>
    <x v="6"/>
    <m/>
    <x v="2"/>
    <n v="70000000"/>
    <n v="0"/>
    <m/>
    <n v="42194060"/>
    <s v="final"/>
    <n v="7.5"/>
    <n v="0"/>
    <n v="0"/>
    <n v="0"/>
    <n v="0"/>
    <s v="Spain"/>
    <m/>
    <m/>
    <m/>
    <m/>
    <m/>
    <s v="Collins, Guy; Dolset, Ignacio Pérez"/>
    <s v="Blanco, Jorge"/>
    <s v="Stillman, Joe"/>
    <m/>
    <s v="Rodríguez, Alex"/>
    <m/>
    <m/>
    <m/>
    <m/>
    <m/>
    <m/>
    <m/>
    <m/>
    <m/>
    <m/>
    <m/>
    <m/>
    <m/>
    <m/>
    <m/>
    <m/>
    <m/>
    <m/>
    <m/>
    <m/>
    <m/>
    <m/>
    <m/>
    <m/>
    <m/>
    <m/>
    <m/>
    <m/>
    <m/>
    <m/>
    <m/>
    <m/>
    <m/>
    <m/>
    <m/>
    <m/>
    <m/>
    <m/>
    <m/>
    <m/>
    <m/>
    <m/>
    <m/>
    <m/>
    <m/>
    <m/>
    <m/>
    <m/>
    <m/>
    <m/>
    <m/>
    <m/>
    <m/>
    <m/>
    <m/>
    <m/>
    <m/>
    <m/>
    <m/>
    <m/>
    <m/>
    <m/>
    <m/>
    <m/>
    <m/>
    <m/>
    <m/>
    <m/>
    <m/>
    <m/>
    <m/>
    <m/>
    <m/>
    <m/>
    <m/>
    <m/>
    <m/>
    <m/>
    <m/>
    <m/>
    <m/>
    <m/>
    <m/>
    <m/>
    <m/>
    <m/>
    <m/>
    <m/>
    <m/>
    <m/>
    <m/>
    <m/>
    <m/>
    <m/>
    <m/>
    <m/>
    <m/>
    <m/>
    <m/>
    <m/>
    <m/>
    <m/>
    <m/>
    <n v="0"/>
    <n v="0"/>
    <n v="0"/>
    <n v="0"/>
    <n v="0"/>
    <n v="0"/>
    <n v="5625875"/>
    <n v="0"/>
    <m/>
    <m/>
    <m/>
    <m/>
    <m/>
    <m/>
    <m/>
    <m/>
    <m/>
    <m/>
    <m/>
    <m/>
    <m/>
    <m/>
    <m/>
    <m/>
    <m/>
    <m/>
    <m/>
    <m/>
    <m/>
    <m/>
    <m/>
    <n v="0"/>
    <n v="0"/>
    <n v="0"/>
    <m/>
    <m/>
    <m/>
    <m/>
    <m/>
    <m/>
    <m/>
    <m/>
    <m/>
    <m/>
    <m/>
    <m/>
    <m/>
    <m/>
    <m/>
    <m/>
    <m/>
    <m/>
    <m/>
    <m/>
    <m/>
    <m/>
    <m/>
    <m/>
    <m/>
    <m/>
    <m/>
    <m/>
    <m/>
    <m/>
    <m/>
    <m/>
    <m/>
    <n v="0"/>
    <n v="0"/>
    <n v="0"/>
    <n v="0"/>
    <m/>
    <m/>
    <n v="0"/>
    <n v="0"/>
    <n v="1"/>
    <n v="1"/>
    <n v="1"/>
    <m/>
    <m/>
  </r>
  <r>
    <n v="49692"/>
    <s v="Blind Side, The"/>
    <d v="2009-11-20T00:00:00"/>
    <x v="7"/>
    <s v="T10"/>
    <n v="128"/>
    <s v="Alcon"/>
    <x v="4"/>
    <m/>
    <x v="0"/>
    <n v="29000000"/>
    <n v="0"/>
    <m/>
    <n v="255950375"/>
    <s v="final"/>
    <n v="7.5"/>
    <n v="0"/>
    <n v="1"/>
    <n v="0"/>
    <n v="0"/>
    <s v="US"/>
    <s v="GA"/>
    <m/>
    <m/>
    <m/>
    <m/>
    <s v="Johnson, Broderick; Kosove, Andrew A.; Netter, Gil"/>
    <s v="Hancock, John Lee"/>
    <s v="Hancock, John Lee"/>
    <s v="Schneider, Philip"/>
    <s v="Livolsi, Mark"/>
    <s v="Non-IMDb, Extra"/>
    <s v="extra"/>
    <s v="Cigar"/>
    <s v="20-30"/>
    <s v="Male"/>
    <s v="African American"/>
    <m/>
    <m/>
    <m/>
    <m/>
    <m/>
    <m/>
    <m/>
    <m/>
    <m/>
    <m/>
    <m/>
    <m/>
    <m/>
    <m/>
    <m/>
    <m/>
    <m/>
    <m/>
    <m/>
    <m/>
    <m/>
    <m/>
    <m/>
    <m/>
    <m/>
    <m/>
    <m/>
    <m/>
    <m/>
    <m/>
    <m/>
    <m/>
    <m/>
    <m/>
    <m/>
    <m/>
    <m/>
    <m/>
    <m/>
    <m/>
    <m/>
    <m/>
    <m/>
    <m/>
    <m/>
    <m/>
    <m/>
    <m/>
    <m/>
    <m/>
    <m/>
    <m/>
    <m/>
    <m/>
    <m/>
    <m/>
    <m/>
    <m/>
    <m/>
    <m/>
    <m/>
    <m/>
    <m/>
    <m/>
    <m/>
    <m/>
    <m/>
    <m/>
    <m/>
    <m/>
    <m/>
    <m/>
    <m/>
    <m/>
    <m/>
    <m/>
    <m/>
    <m/>
    <m/>
    <m/>
    <m/>
    <m/>
    <m/>
    <m/>
    <m/>
    <m/>
    <m/>
    <m/>
    <m/>
    <m/>
    <m/>
    <m/>
    <m/>
    <m/>
    <m/>
    <m/>
    <m/>
    <n v="0"/>
    <n v="10"/>
    <n v="0"/>
    <n v="0"/>
    <n v="10"/>
    <s v="10 — 29"/>
    <n v="34126717"/>
    <n v="341267170"/>
    <s v="Home"/>
    <m/>
    <m/>
    <m/>
    <m/>
    <m/>
    <m/>
    <m/>
    <s v="Non-smoking adult"/>
    <s v="Child"/>
    <m/>
    <s v="Elsewhere in US"/>
    <m/>
    <m/>
    <m/>
    <m/>
    <m/>
    <m/>
    <m/>
    <m/>
    <m/>
    <m/>
    <m/>
    <n v="0"/>
    <n v="0"/>
    <n v="1"/>
    <m/>
    <m/>
    <m/>
    <m/>
    <m/>
    <m/>
    <m/>
    <m/>
    <m/>
    <m/>
    <m/>
    <m/>
    <m/>
    <m/>
    <m/>
    <m/>
    <m/>
    <m/>
    <m/>
    <m/>
    <m/>
    <m/>
    <m/>
    <m/>
    <m/>
    <s v="cigar"/>
    <m/>
    <m/>
    <m/>
    <m/>
    <m/>
    <m/>
    <s v="Neutral"/>
    <n v="4"/>
    <n v="2"/>
    <n v="2"/>
    <n v="3"/>
    <s v="Tobacco use around child"/>
    <s v="use near child/pregnant/ill person"/>
    <n v="0"/>
    <n v="1.57"/>
    <n v="6"/>
    <n v="1"/>
    <n v="1"/>
    <m/>
    <m/>
  </r>
  <r>
    <n v="49693"/>
    <s v="Old Dogs"/>
    <d v="2009-11-25T00:00:00"/>
    <x v="7"/>
    <s v="T10"/>
    <n v="88"/>
    <s v="Disney"/>
    <x v="1"/>
    <m/>
    <x v="2"/>
    <n v="35000000"/>
    <n v="0"/>
    <m/>
    <n v="49474048"/>
    <s v="final"/>
    <n v="7.5"/>
    <n v="0"/>
    <n v="0"/>
    <n v="0"/>
    <n v="0"/>
    <s v="US"/>
    <s v="CT"/>
    <m/>
    <m/>
    <m/>
    <m/>
    <s v="Abrams, Peter; Levy, Robert L.; Panay, Andrew"/>
    <s v="Becker, Walt"/>
    <s v="Weissman, David; Diamond, David"/>
    <s v="Ladson, Kevin"/>
    <s v="Lewis, Tom"/>
    <m/>
    <m/>
    <m/>
    <m/>
    <m/>
    <m/>
    <m/>
    <m/>
    <m/>
    <m/>
    <m/>
    <m/>
    <m/>
    <m/>
    <m/>
    <m/>
    <m/>
    <m/>
    <m/>
    <m/>
    <m/>
    <m/>
    <m/>
    <m/>
    <m/>
    <m/>
    <m/>
    <m/>
    <m/>
    <m/>
    <m/>
    <m/>
    <m/>
    <m/>
    <m/>
    <m/>
    <m/>
    <m/>
    <m/>
    <m/>
    <m/>
    <m/>
    <m/>
    <m/>
    <m/>
    <m/>
    <m/>
    <m/>
    <m/>
    <m/>
    <m/>
    <m/>
    <m/>
    <m/>
    <m/>
    <m/>
    <m/>
    <m/>
    <m/>
    <m/>
    <m/>
    <m/>
    <m/>
    <m/>
    <m/>
    <m/>
    <m/>
    <m/>
    <m/>
    <m/>
    <m/>
    <m/>
    <m/>
    <m/>
    <m/>
    <m/>
    <m/>
    <m/>
    <m/>
    <m/>
    <m/>
    <m/>
    <m/>
    <m/>
    <m/>
    <m/>
    <m/>
    <m/>
    <m/>
    <m/>
    <m/>
    <m/>
    <m/>
    <m/>
    <m/>
    <m/>
    <m/>
    <m/>
    <m/>
    <m/>
    <m/>
    <m/>
    <m/>
    <n v="0"/>
    <n v="0"/>
    <n v="0"/>
    <n v="0"/>
    <n v="0"/>
    <n v="0"/>
    <n v="6596540"/>
    <n v="0"/>
    <m/>
    <m/>
    <m/>
    <m/>
    <m/>
    <m/>
    <m/>
    <m/>
    <m/>
    <m/>
    <m/>
    <m/>
    <m/>
    <m/>
    <m/>
    <m/>
    <m/>
    <m/>
    <m/>
    <m/>
    <m/>
    <m/>
    <m/>
    <n v="0"/>
    <n v="0"/>
    <n v="0"/>
    <m/>
    <m/>
    <m/>
    <m/>
    <m/>
    <m/>
    <m/>
    <m/>
    <m/>
    <m/>
    <m/>
    <m/>
    <m/>
    <m/>
    <m/>
    <m/>
    <m/>
    <m/>
    <m/>
    <m/>
    <m/>
    <m/>
    <m/>
    <m/>
    <m/>
    <m/>
    <m/>
    <m/>
    <m/>
    <m/>
    <m/>
    <m/>
    <m/>
    <n v="0"/>
    <n v="0"/>
    <n v="0"/>
    <n v="0"/>
    <m/>
    <m/>
    <n v="0"/>
    <n v="0"/>
    <n v="1"/>
    <n v="1"/>
    <n v="1"/>
    <m/>
    <m/>
  </r>
  <r>
    <n v="49694"/>
    <s v="Ninja Assassin"/>
    <d v="2009-11-25T00:00:00"/>
    <x v="7"/>
    <s v="T10"/>
    <n v="99"/>
    <s v="Legendary"/>
    <x v="4"/>
    <m/>
    <x v="1"/>
    <n v="40000000"/>
    <n v="0"/>
    <m/>
    <n v="38105077"/>
    <s v="final"/>
    <n v="7.5"/>
    <n v="0"/>
    <n v="1"/>
    <n v="0"/>
    <n v="0"/>
    <s v="Germany"/>
    <m/>
    <m/>
    <m/>
    <m/>
    <m/>
    <s v="Hill, Grant; Silver, David; Wachowski, Andy; Wachowski, Larry"/>
    <s v="McTeigue, James"/>
    <s v="Sand, Matthew; Straczynski, J. Michael"/>
    <s v="Boucherie, Simon-Julien"/>
    <s v="Sally, Joseph Jett"/>
    <m/>
    <s v="star"/>
    <s v="Cigarette"/>
    <s v="20-30"/>
    <s v="Male"/>
    <s v="Asian"/>
    <m/>
    <s v="Good guy"/>
    <s v="Harris, Naomie"/>
    <s v="star"/>
    <s v="Cigarette"/>
    <s v="20-30"/>
    <s v="Female"/>
    <s v="African American"/>
    <m/>
    <s v="Good guy"/>
    <s v="Marcus, Stephen"/>
    <s v="credited non-star"/>
    <s v="Cigar"/>
    <s v="30+"/>
    <s v="Male"/>
    <s v="Caucasian"/>
    <m/>
    <s v="Bad guy"/>
    <s v="Miles, Ben"/>
    <s v="credited non-star"/>
    <s v="Cigarette"/>
    <s v="30+"/>
    <s v="Male"/>
    <s v="Caucasian"/>
    <m/>
    <s v="Good guy"/>
    <m/>
    <m/>
    <m/>
    <m/>
    <m/>
    <m/>
    <m/>
    <m/>
    <m/>
    <m/>
    <m/>
    <m/>
    <m/>
    <m/>
    <m/>
    <m/>
    <m/>
    <m/>
    <m/>
    <m/>
    <m/>
    <m/>
    <m/>
    <m/>
    <m/>
    <m/>
    <m/>
    <m/>
    <m/>
    <m/>
    <m/>
    <m/>
    <m/>
    <m/>
    <m/>
    <m/>
    <m/>
    <m/>
    <m/>
    <m/>
    <m/>
    <m/>
    <m/>
    <m/>
    <m/>
    <m/>
    <m/>
    <m/>
    <m/>
    <m/>
    <m/>
    <m/>
    <m/>
    <m/>
    <m/>
    <m/>
    <m/>
    <m/>
    <m/>
    <m/>
    <m/>
    <m/>
    <m/>
    <m/>
    <m/>
    <m/>
    <m/>
    <m/>
    <m/>
    <m/>
    <m/>
    <n v="6"/>
    <n v="2"/>
    <n v="0"/>
    <n v="0"/>
    <n v="8"/>
    <s v="1 — 9"/>
    <n v="5080677"/>
    <n v="40645416"/>
    <s v="Hotel/motel"/>
    <m/>
    <m/>
    <m/>
    <m/>
    <m/>
    <s v="restroom"/>
    <m/>
    <m/>
    <m/>
    <m/>
    <s v="Outside of US"/>
    <m/>
    <m/>
    <m/>
    <m/>
    <m/>
    <m/>
    <m/>
    <m/>
    <m/>
    <m/>
    <m/>
    <n v="2"/>
    <n v="2"/>
    <n v="0"/>
    <m/>
    <m/>
    <m/>
    <m/>
    <m/>
    <m/>
    <m/>
    <m/>
    <m/>
    <m/>
    <m/>
    <m/>
    <m/>
    <m/>
    <m/>
    <m/>
    <m/>
    <m/>
    <m/>
    <m/>
    <s v="cigar"/>
    <m/>
    <m/>
    <m/>
    <s v="cigarette"/>
    <m/>
    <m/>
    <s v="cigar"/>
    <m/>
    <m/>
    <m/>
    <m/>
    <s v="Pro"/>
    <n v="2"/>
    <n v="6"/>
    <n v="6"/>
    <n v="3"/>
    <m/>
    <m/>
    <n v="0"/>
    <n v="2.42"/>
    <n v="3"/>
    <n v="1"/>
    <n v="1"/>
    <m/>
    <m/>
  </r>
  <r>
    <n v="49695"/>
    <s v="Fantastic Mr. Fox"/>
    <d v="2009-11-25T00:00:00"/>
    <x v="7"/>
    <s v="T10"/>
    <n v="87"/>
    <s v="Fox Anim"/>
    <x v="5"/>
    <m/>
    <x v="2"/>
    <n v="40000000"/>
    <n v="1"/>
    <s v="smoking"/>
    <n v="20999103"/>
    <s v="final"/>
    <n v="7.5"/>
    <n v="0"/>
    <n v="1"/>
    <n v="0"/>
    <n v="0"/>
    <s v="UK"/>
    <m/>
    <m/>
    <m/>
    <m/>
    <m/>
    <s v="Anderson, Wes; Abbate, Allison; Rudin, Scott; Dawson, Jeremy"/>
    <s v="Anderson, Wes"/>
    <s v="Anderson, Wes; Baumbach, Noah"/>
    <m/>
    <s v="Weisblum, Andrew"/>
    <s v="Clooney, George"/>
    <s v="star"/>
    <s v="Pipe"/>
    <m/>
    <s v="Male"/>
    <s v="Other"/>
    <s v="Unidentified"/>
    <m/>
    <s v="Gambon, Michael"/>
    <s v="credited non-star"/>
    <s v="Cigarette"/>
    <s v="30+"/>
    <s v="Male"/>
    <s v="Caucasian"/>
    <m/>
    <m/>
    <s v="Crocker, Jarvis"/>
    <s v="credited non-star"/>
    <s v="Pipe"/>
    <s v="30+"/>
    <s v="Male"/>
    <s v="Caucasian"/>
    <m/>
    <m/>
    <m/>
    <m/>
    <m/>
    <m/>
    <m/>
    <m/>
    <m/>
    <m/>
    <m/>
    <m/>
    <m/>
    <m/>
    <m/>
    <m/>
    <m/>
    <m/>
    <m/>
    <m/>
    <m/>
    <m/>
    <m/>
    <m/>
    <m/>
    <m/>
    <m/>
    <m/>
    <m/>
    <m/>
    <m/>
    <m/>
    <m/>
    <m/>
    <m/>
    <m/>
    <m/>
    <m/>
    <m/>
    <m/>
    <m/>
    <m/>
    <m/>
    <m/>
    <m/>
    <m/>
    <m/>
    <m/>
    <m/>
    <m/>
    <m/>
    <m/>
    <m/>
    <m/>
    <m/>
    <m/>
    <m/>
    <m/>
    <m/>
    <m/>
    <m/>
    <m/>
    <m/>
    <m/>
    <m/>
    <m/>
    <m/>
    <m/>
    <m/>
    <m/>
    <m/>
    <m/>
    <m/>
    <m/>
    <m/>
    <m/>
    <m/>
    <m/>
    <m/>
    <m/>
    <m/>
    <n v="54"/>
    <n v="0"/>
    <n v="5"/>
    <n v="0"/>
    <n v="59"/>
    <s v="50+"/>
    <n v="2799880"/>
    <n v="165192920"/>
    <s v="Home"/>
    <s v="Workplace"/>
    <s v="Vehicle"/>
    <s v="Outdoors"/>
    <m/>
    <m/>
    <s v="barn"/>
    <s v="farm, town, porch, woods, &quot;hole&quot; site, during TV interview, street"/>
    <s v="Non-smoking adult"/>
    <m/>
    <m/>
    <m/>
    <m/>
    <m/>
    <m/>
    <m/>
    <m/>
    <m/>
    <m/>
    <m/>
    <m/>
    <m/>
    <m/>
    <n v="1"/>
    <n v="2"/>
    <n v="0"/>
    <m/>
    <m/>
    <m/>
    <m/>
    <m/>
    <m/>
    <m/>
    <m/>
    <m/>
    <m/>
    <m/>
    <m/>
    <m/>
    <m/>
    <m/>
    <m/>
    <m/>
    <m/>
    <s v="pipe"/>
    <m/>
    <s v="cigarette"/>
    <m/>
    <s v="pipe"/>
    <m/>
    <m/>
    <m/>
    <m/>
    <s v="cigarette"/>
    <m/>
    <m/>
    <m/>
    <m/>
    <s v="Pro"/>
    <n v="6"/>
    <n v="6"/>
    <n v="6"/>
    <n v="3"/>
    <m/>
    <m/>
    <n v="0"/>
    <n v="3"/>
    <n v="4"/>
    <n v="1"/>
    <n v="1"/>
    <m/>
    <m/>
  </r>
  <r>
    <n v="49696"/>
    <s v="Road, The"/>
    <d v="2009-11-25T00:00:00"/>
    <x v="7"/>
    <s v="T10"/>
    <n v="112"/>
    <s v="Dimension"/>
    <x v="0"/>
    <s v="Weinstein"/>
    <x v="1"/>
    <n v="20000000"/>
    <n v="0"/>
    <m/>
    <n v="8111216"/>
    <s v="final"/>
    <n v="7.5"/>
    <n v="0"/>
    <n v="1"/>
    <n v="0"/>
    <n v="0"/>
    <s v="US"/>
    <s v="PA"/>
    <m/>
    <m/>
    <m/>
    <m/>
    <s v="Schwartz, Steve; Schwartz, Paula Mae"/>
    <s v="Hillcoat, John"/>
    <s v="Penhall, Joe"/>
    <s v="Walters, Keith"/>
    <s v="Gregory, Jon"/>
    <s v="Mortensen, Viggo"/>
    <s v="star"/>
    <s v="Cigarette"/>
    <s v="30+"/>
    <s v="Male"/>
    <s v="Caucasian"/>
    <m/>
    <s v="Good guy"/>
    <m/>
    <m/>
    <m/>
    <m/>
    <m/>
    <m/>
    <m/>
    <m/>
    <m/>
    <m/>
    <m/>
    <m/>
    <m/>
    <m/>
    <m/>
    <m/>
    <m/>
    <m/>
    <m/>
    <m/>
    <m/>
    <m/>
    <m/>
    <m/>
    <m/>
    <m/>
    <m/>
    <m/>
    <m/>
    <m/>
    <m/>
    <m/>
    <m/>
    <m/>
    <m/>
    <m/>
    <m/>
    <m/>
    <m/>
    <m/>
    <m/>
    <m/>
    <m/>
    <m/>
    <m/>
    <m/>
    <m/>
    <m/>
    <m/>
    <m/>
    <m/>
    <m/>
    <m/>
    <m/>
    <m/>
    <m/>
    <m/>
    <m/>
    <m/>
    <m/>
    <m/>
    <m/>
    <m/>
    <m/>
    <m/>
    <m/>
    <m/>
    <m/>
    <m/>
    <m/>
    <m/>
    <m/>
    <m/>
    <m/>
    <m/>
    <m/>
    <m/>
    <m/>
    <m/>
    <m/>
    <m/>
    <m/>
    <m/>
    <m/>
    <m/>
    <m/>
    <m/>
    <m/>
    <m/>
    <m/>
    <m/>
    <m/>
    <m/>
    <m/>
    <m/>
    <n v="4"/>
    <n v="0"/>
    <n v="0"/>
    <n v="0"/>
    <n v="4"/>
    <s v="1 — 9"/>
    <n v="1081495"/>
    <n v="4325980"/>
    <m/>
    <m/>
    <m/>
    <m/>
    <m/>
    <m/>
    <s v="underground food shelter"/>
    <m/>
    <s v="Child"/>
    <m/>
    <m/>
    <m/>
    <m/>
    <m/>
    <m/>
    <m/>
    <m/>
    <m/>
    <m/>
    <m/>
    <m/>
    <m/>
    <m/>
    <n v="1"/>
    <n v="0"/>
    <n v="0"/>
    <s v="Comment by actor/actress"/>
    <s v="Mortensen coughs badly after smoking; son asks: &quot;Are you OK?"/>
    <m/>
    <s v="Health of Smoker"/>
    <m/>
    <m/>
    <m/>
    <m/>
    <m/>
    <m/>
    <m/>
    <m/>
    <m/>
    <m/>
    <m/>
    <m/>
    <m/>
    <m/>
    <m/>
    <s v="cigarette"/>
    <m/>
    <m/>
    <m/>
    <m/>
    <m/>
    <m/>
    <m/>
    <m/>
    <m/>
    <m/>
    <m/>
    <m/>
    <s v="Pro"/>
    <n v="2"/>
    <n v="6"/>
    <n v="6"/>
    <n v="2"/>
    <s v="Tobacco use around child"/>
    <s v="use near child/pregnant/ill person"/>
    <n v="0"/>
    <n v="2.2799999999999998"/>
    <n v="6"/>
    <n v="1"/>
    <n v="1"/>
    <m/>
    <m/>
  </r>
  <r>
    <n v="49697"/>
    <s v="Everybody's Fine"/>
    <d v="2009-12-04T00:00:00"/>
    <x v="7"/>
    <s v="T10"/>
    <n v="100"/>
    <s v="Radar"/>
    <x v="0"/>
    <s v="Miramax"/>
    <x v="0"/>
    <n v="21000000"/>
    <n v="0"/>
    <m/>
    <n v="8855646"/>
    <s v="final"/>
    <n v="7.5"/>
    <n v="0"/>
    <n v="1"/>
    <n v="0"/>
    <n v="0"/>
    <s v="US"/>
    <s v="CT"/>
    <m/>
    <m/>
    <m/>
    <m/>
    <s v="Gori, Vittorio Cecchi; Field, Ted; Murray, Glynis; Nunnari, Gianni"/>
    <s v="Jones, Kirk"/>
    <s v="Jones, Kirk"/>
    <s v="Currie, Robert"/>
    <s v="Mondshein, Andrew"/>
    <s v="Rockwell, Sam"/>
    <s v="credited non-star"/>
    <s v="Cigarette"/>
    <s v="20-30"/>
    <s v="Male"/>
    <s v="Caucasian"/>
    <m/>
    <m/>
    <m/>
    <m/>
    <m/>
    <m/>
    <m/>
    <m/>
    <m/>
    <m/>
    <m/>
    <m/>
    <m/>
    <m/>
    <m/>
    <m/>
    <m/>
    <m/>
    <m/>
    <m/>
    <m/>
    <m/>
    <m/>
    <m/>
    <m/>
    <m/>
    <m/>
    <m/>
    <m/>
    <m/>
    <m/>
    <m/>
    <m/>
    <m/>
    <m/>
    <m/>
    <m/>
    <m/>
    <m/>
    <m/>
    <m/>
    <m/>
    <m/>
    <m/>
    <m/>
    <m/>
    <m/>
    <m/>
    <m/>
    <m/>
    <m/>
    <m/>
    <m/>
    <m/>
    <m/>
    <m/>
    <m/>
    <m/>
    <m/>
    <m/>
    <m/>
    <m/>
    <m/>
    <m/>
    <m/>
    <m/>
    <m/>
    <m/>
    <m/>
    <m/>
    <m/>
    <m/>
    <m/>
    <m/>
    <m/>
    <m/>
    <m/>
    <m/>
    <m/>
    <m/>
    <m/>
    <m/>
    <m/>
    <m/>
    <m/>
    <m/>
    <m/>
    <m/>
    <m/>
    <m/>
    <m/>
    <m/>
    <m/>
    <m/>
    <m/>
    <m/>
    <m/>
    <n v="8"/>
    <n v="0"/>
    <n v="0"/>
    <n v="0"/>
    <n v="8"/>
    <s v="1 — 9"/>
    <n v="1180753"/>
    <n v="9446024"/>
    <s v="Outdoors"/>
    <m/>
    <m/>
    <m/>
    <m/>
    <m/>
    <m/>
    <s v="outside concert hall"/>
    <s v="Non-smoking adult"/>
    <m/>
    <m/>
    <s v="Elsewhere in US"/>
    <m/>
    <m/>
    <m/>
    <m/>
    <m/>
    <m/>
    <m/>
    <m/>
    <m/>
    <m/>
    <m/>
    <n v="0"/>
    <n v="1"/>
    <n v="0"/>
    <s v="Comment by actor/actress"/>
    <s v="1. DeNiro: You shouldn't smoke. Rockwell: You used to smoke a pack a day. DeNiro: I know better now. 2. DeNiro: You should quit. Rockwell: I just quit smoking. Coworker: Good for you."/>
    <m/>
    <s v="Health of Smoker"/>
    <m/>
    <m/>
    <m/>
    <m/>
    <m/>
    <m/>
    <m/>
    <m/>
    <m/>
    <m/>
    <m/>
    <m/>
    <m/>
    <m/>
    <m/>
    <m/>
    <m/>
    <m/>
    <m/>
    <m/>
    <s v="cigarette"/>
    <m/>
    <s v="cigarette"/>
    <m/>
    <m/>
    <m/>
    <m/>
    <m/>
    <s v="Anti"/>
    <n v="2"/>
    <n v="0"/>
    <n v="4"/>
    <n v="1"/>
    <s v="Negative consequences of tobacco use"/>
    <m/>
    <n v="1"/>
    <n v="1"/>
    <n v="5"/>
    <n v="1"/>
    <n v="1"/>
    <m/>
    <m/>
  </r>
  <r>
    <n v="49698"/>
    <s v="Brothers"/>
    <d v="2009-12-04T00:00:00"/>
    <x v="7"/>
    <s v="T10"/>
    <n v="110"/>
    <s v="Relativity"/>
    <x v="0"/>
    <s v="Lionsgate"/>
    <x v="1"/>
    <n v="26000000"/>
    <n v="0"/>
    <m/>
    <n v="28501651"/>
    <s v="final"/>
    <n v="7.5"/>
    <n v="0"/>
    <n v="1"/>
    <n v="0"/>
    <n v="0"/>
    <s v="US"/>
    <s v="NM"/>
    <m/>
    <m/>
    <m/>
    <m/>
    <s v="De Luca, Michael; Kavanaugh, Ryan; Sighvatsson, Sigurjon"/>
    <s v="Sheridan, Jim"/>
    <s v="Benioff, David"/>
    <s v="Young, Rick"/>
    <s v="Cassidy, Jay"/>
    <s v="Gyllenhaal, Jake"/>
    <s v="star"/>
    <s v="Cigarette"/>
    <s v="20-30"/>
    <s v="Male"/>
    <s v="Caucasian"/>
    <m/>
    <m/>
    <m/>
    <m/>
    <m/>
    <m/>
    <m/>
    <m/>
    <m/>
    <m/>
    <m/>
    <m/>
    <m/>
    <m/>
    <m/>
    <m/>
    <m/>
    <m/>
    <m/>
    <m/>
    <m/>
    <m/>
    <m/>
    <m/>
    <m/>
    <m/>
    <m/>
    <m/>
    <m/>
    <m/>
    <m/>
    <m/>
    <m/>
    <m/>
    <m/>
    <m/>
    <m/>
    <m/>
    <m/>
    <m/>
    <m/>
    <m/>
    <m/>
    <m/>
    <m/>
    <m/>
    <m/>
    <m/>
    <m/>
    <m/>
    <m/>
    <m/>
    <m/>
    <m/>
    <m/>
    <m/>
    <m/>
    <m/>
    <m/>
    <m/>
    <m/>
    <m/>
    <m/>
    <m/>
    <m/>
    <m/>
    <m/>
    <m/>
    <m/>
    <m/>
    <m/>
    <m/>
    <m/>
    <m/>
    <m/>
    <m/>
    <m/>
    <m/>
    <m/>
    <m/>
    <m/>
    <m/>
    <m/>
    <m/>
    <m/>
    <m/>
    <m/>
    <m/>
    <m/>
    <m/>
    <m/>
    <m/>
    <m/>
    <m/>
    <m/>
    <m/>
    <m/>
    <n v="25"/>
    <n v="0"/>
    <n v="0"/>
    <n v="0"/>
    <n v="25"/>
    <s v="10 — 29"/>
    <n v="3800220"/>
    <n v="95005500"/>
    <s v="Outdoors"/>
    <m/>
    <m/>
    <m/>
    <m/>
    <m/>
    <m/>
    <s v="outside house, ice skating rink, neighborhood sidewalk"/>
    <s v="Non-smoking adult"/>
    <m/>
    <m/>
    <s v="Elsewhere in US"/>
    <m/>
    <m/>
    <m/>
    <m/>
    <m/>
    <m/>
    <m/>
    <m/>
    <m/>
    <m/>
    <m/>
    <n v="1"/>
    <n v="0"/>
    <n v="0"/>
    <m/>
    <m/>
    <m/>
    <m/>
    <m/>
    <m/>
    <m/>
    <m/>
    <m/>
    <m/>
    <m/>
    <m/>
    <m/>
    <m/>
    <m/>
    <m/>
    <m/>
    <m/>
    <m/>
    <m/>
    <m/>
    <m/>
    <s v="cigarette"/>
    <s v="cigarette"/>
    <m/>
    <m/>
    <m/>
    <m/>
    <m/>
    <m/>
    <m/>
    <m/>
    <s v="Pro"/>
    <n v="4"/>
    <n v="6"/>
    <n v="6"/>
    <n v="1"/>
    <m/>
    <m/>
    <n v="0"/>
    <n v="2.41"/>
    <n v="3"/>
    <n v="1"/>
    <n v="1"/>
    <m/>
    <m/>
  </r>
  <r>
    <n v="49699"/>
    <s v="Armored"/>
    <d v="2009-12-04T00:00:00"/>
    <x v="7"/>
    <s v="T10"/>
    <n v="88"/>
    <s v="Screen Gems"/>
    <x v="6"/>
    <m/>
    <x v="0"/>
    <n v="20000000"/>
    <n v="0"/>
    <m/>
    <n v="15988876"/>
    <s v="final"/>
    <n v="7.5"/>
    <n v="0"/>
    <n v="1"/>
    <n v="0"/>
    <n v="0"/>
    <s v="US"/>
    <s v="CA"/>
    <m/>
    <m/>
    <m/>
    <m/>
    <s v="Donen, Joshua; Farah, Dan; Raimi, Sam"/>
    <s v="Antal, Nimród"/>
    <s v="Simpson, James V."/>
    <s v="Bates, Mychael"/>
    <s v="Minasian, Armen"/>
    <s v="Fishburne, Laurence"/>
    <s v="star"/>
    <s v="Cigarette"/>
    <s v="30+"/>
    <s v="Male"/>
    <s v="African American"/>
    <m/>
    <m/>
    <s v="Ulrich, Skeet"/>
    <s v="star"/>
    <s v="Cigarette"/>
    <s v="30+"/>
    <s v="Male"/>
    <s v="Caucasian"/>
    <m/>
    <s v="Good guy"/>
    <m/>
    <m/>
    <m/>
    <m/>
    <m/>
    <m/>
    <m/>
    <m/>
    <m/>
    <m/>
    <m/>
    <m/>
    <m/>
    <m/>
    <m/>
    <m/>
    <m/>
    <m/>
    <m/>
    <m/>
    <m/>
    <m/>
    <m/>
    <m/>
    <m/>
    <m/>
    <m/>
    <m/>
    <m/>
    <m/>
    <m/>
    <m/>
    <m/>
    <m/>
    <m/>
    <m/>
    <m/>
    <m/>
    <m/>
    <m/>
    <m/>
    <m/>
    <m/>
    <m/>
    <m/>
    <m/>
    <m/>
    <m/>
    <m/>
    <m/>
    <m/>
    <m/>
    <m/>
    <m/>
    <m/>
    <m/>
    <m/>
    <m/>
    <m/>
    <m/>
    <m/>
    <m/>
    <m/>
    <m/>
    <m/>
    <m/>
    <m/>
    <m/>
    <m/>
    <m/>
    <m/>
    <m/>
    <m/>
    <m/>
    <m/>
    <m/>
    <m/>
    <m/>
    <m/>
    <m/>
    <m/>
    <m/>
    <m/>
    <m/>
    <m/>
    <m/>
    <m/>
    <n v="12"/>
    <n v="0"/>
    <n v="0"/>
    <n v="0"/>
    <n v="12"/>
    <s v="10 — 29"/>
    <n v="2131850"/>
    <n v="25582200"/>
    <s v="Bar/nightclub"/>
    <s v="Outdoors"/>
    <m/>
    <m/>
    <m/>
    <m/>
    <m/>
    <s v="storage lot, abandoned steel factory, mining facility"/>
    <s v="Non-smoking adult"/>
    <m/>
    <m/>
    <s v="California"/>
    <m/>
    <m/>
    <m/>
    <m/>
    <m/>
    <m/>
    <m/>
    <m/>
    <m/>
    <m/>
    <m/>
    <n v="2"/>
    <n v="0"/>
    <n v="0"/>
    <m/>
    <m/>
    <m/>
    <m/>
    <m/>
    <m/>
    <m/>
    <m/>
    <m/>
    <m/>
    <m/>
    <m/>
    <m/>
    <m/>
    <m/>
    <m/>
    <m/>
    <m/>
    <s v="cigarette"/>
    <s v="cigarette"/>
    <m/>
    <m/>
    <m/>
    <m/>
    <s v="cigarette"/>
    <m/>
    <m/>
    <m/>
    <m/>
    <m/>
    <m/>
    <m/>
    <s v="Pro"/>
    <n v="4"/>
    <n v="6"/>
    <n v="6"/>
    <n v="2"/>
    <m/>
    <m/>
    <n v="0"/>
    <n v="2.57"/>
    <n v="4"/>
    <n v="1"/>
    <n v="1"/>
    <m/>
    <m/>
  </r>
  <r>
    <n v="49700"/>
    <s v="Invictus"/>
    <d v="2009-12-11T00:00:00"/>
    <x v="7"/>
    <s v="T10"/>
    <n v="134"/>
    <s v="Spyglass"/>
    <x v="4"/>
    <m/>
    <x v="0"/>
    <n v="60000000"/>
    <n v="0"/>
    <m/>
    <n v="37479778"/>
    <s v="final"/>
    <n v="7.5"/>
    <n v="0"/>
    <n v="0"/>
    <n v="0"/>
    <n v="0"/>
    <s v="South Africa"/>
    <m/>
    <m/>
    <m/>
    <m/>
    <m/>
    <s v="Eastwood, Clint; Lorenz, Robert; McCreary, Lori; Neufeld, Mace"/>
    <s v="Eastwood, Clint"/>
    <s v="Peckham, Anthony"/>
    <s v="Sexton, Michael"/>
    <s v="Cox, Joel"/>
    <m/>
    <m/>
    <m/>
    <m/>
    <m/>
    <m/>
    <m/>
    <m/>
    <m/>
    <m/>
    <m/>
    <m/>
    <m/>
    <m/>
    <m/>
    <m/>
    <m/>
    <m/>
    <m/>
    <m/>
    <m/>
    <m/>
    <m/>
    <m/>
    <m/>
    <m/>
    <m/>
    <m/>
    <m/>
    <m/>
    <m/>
    <m/>
    <m/>
    <m/>
    <m/>
    <m/>
    <m/>
    <m/>
    <m/>
    <m/>
    <m/>
    <m/>
    <m/>
    <m/>
    <m/>
    <m/>
    <m/>
    <m/>
    <m/>
    <m/>
    <m/>
    <m/>
    <m/>
    <m/>
    <m/>
    <m/>
    <m/>
    <m/>
    <m/>
    <m/>
    <m/>
    <m/>
    <m/>
    <m/>
    <m/>
    <m/>
    <m/>
    <m/>
    <m/>
    <m/>
    <m/>
    <m/>
    <m/>
    <m/>
    <m/>
    <m/>
    <m/>
    <m/>
    <m/>
    <m/>
    <m/>
    <m/>
    <m/>
    <m/>
    <m/>
    <m/>
    <m/>
    <m/>
    <m/>
    <m/>
    <m/>
    <m/>
    <m/>
    <m/>
    <m/>
    <m/>
    <m/>
    <m/>
    <m/>
    <m/>
    <m/>
    <m/>
    <m/>
    <n v="0"/>
    <n v="0"/>
    <n v="0"/>
    <n v="0"/>
    <n v="0"/>
    <n v="0"/>
    <n v="4997304"/>
    <n v="0"/>
    <m/>
    <m/>
    <m/>
    <m/>
    <m/>
    <m/>
    <m/>
    <m/>
    <m/>
    <m/>
    <m/>
    <m/>
    <m/>
    <m/>
    <m/>
    <m/>
    <m/>
    <m/>
    <m/>
    <m/>
    <m/>
    <m/>
    <m/>
    <n v="0"/>
    <n v="0"/>
    <n v="0"/>
    <m/>
    <m/>
    <m/>
    <m/>
    <m/>
    <m/>
    <m/>
    <m/>
    <m/>
    <m/>
    <m/>
    <m/>
    <m/>
    <m/>
    <m/>
    <m/>
    <m/>
    <m/>
    <m/>
    <m/>
    <m/>
    <m/>
    <m/>
    <m/>
    <m/>
    <m/>
    <m/>
    <m/>
    <m/>
    <m/>
    <m/>
    <m/>
    <m/>
    <n v="0"/>
    <n v="0"/>
    <n v="0"/>
    <n v="0"/>
    <m/>
    <m/>
    <n v="0"/>
    <n v="0"/>
    <n v="1"/>
    <n v="1"/>
    <n v="1"/>
    <m/>
    <m/>
  </r>
  <r>
    <n v="49701"/>
    <s v="Princess and the Frog, The"/>
    <d v="2009-12-11T00:00:00"/>
    <x v="7"/>
    <s v="T10"/>
    <n v="97"/>
    <s v="Disney Anim"/>
    <x v="1"/>
    <m/>
    <x v="3"/>
    <n v="105000000"/>
    <n v="0"/>
    <m/>
    <n v="104374107"/>
    <s v="final"/>
    <n v="7.5"/>
    <n v="0"/>
    <n v="0"/>
    <n v="0"/>
    <n v="0"/>
    <s v="US"/>
    <s v="CA"/>
    <m/>
    <m/>
    <m/>
    <m/>
    <s v="Del Vecho, Peter"/>
    <s v="Clements, Ron"/>
    <s v="Clements, Ron; Musker, John; Edwards, Rob"/>
    <m/>
    <s v="Draheim, Jeff"/>
    <m/>
    <m/>
    <m/>
    <m/>
    <m/>
    <m/>
    <m/>
    <m/>
    <m/>
    <m/>
    <m/>
    <m/>
    <m/>
    <m/>
    <m/>
    <m/>
    <m/>
    <m/>
    <m/>
    <m/>
    <m/>
    <m/>
    <m/>
    <m/>
    <m/>
    <m/>
    <m/>
    <m/>
    <m/>
    <m/>
    <m/>
    <m/>
    <m/>
    <m/>
    <m/>
    <m/>
    <m/>
    <m/>
    <m/>
    <m/>
    <m/>
    <m/>
    <m/>
    <m/>
    <m/>
    <m/>
    <m/>
    <m/>
    <m/>
    <m/>
    <m/>
    <m/>
    <m/>
    <m/>
    <m/>
    <m/>
    <m/>
    <m/>
    <m/>
    <m/>
    <m/>
    <m/>
    <m/>
    <m/>
    <m/>
    <m/>
    <m/>
    <m/>
    <m/>
    <m/>
    <m/>
    <m/>
    <m/>
    <m/>
    <m/>
    <m/>
    <m/>
    <m/>
    <m/>
    <m/>
    <m/>
    <m/>
    <m/>
    <m/>
    <m/>
    <m/>
    <m/>
    <m/>
    <m/>
    <m/>
    <m/>
    <m/>
    <m/>
    <m/>
    <m/>
    <m/>
    <m/>
    <m/>
    <m/>
    <m/>
    <m/>
    <m/>
    <m/>
    <n v="0"/>
    <n v="0"/>
    <n v="0"/>
    <n v="0"/>
    <n v="0"/>
    <n v="0"/>
    <n v="13916548"/>
    <n v="0"/>
    <m/>
    <m/>
    <m/>
    <m/>
    <m/>
    <m/>
    <m/>
    <m/>
    <m/>
    <m/>
    <m/>
    <m/>
    <m/>
    <m/>
    <m/>
    <m/>
    <m/>
    <m/>
    <m/>
    <m/>
    <m/>
    <m/>
    <m/>
    <n v="0"/>
    <n v="0"/>
    <n v="0"/>
    <m/>
    <m/>
    <m/>
    <m/>
    <m/>
    <m/>
    <m/>
    <m/>
    <m/>
    <m/>
    <m/>
    <m/>
    <m/>
    <m/>
    <m/>
    <m/>
    <m/>
    <m/>
    <m/>
    <m/>
    <m/>
    <m/>
    <m/>
    <m/>
    <m/>
    <m/>
    <m/>
    <m/>
    <m/>
    <m/>
    <m/>
    <m/>
    <m/>
    <n v="0"/>
    <n v="0"/>
    <n v="0"/>
    <n v="0"/>
    <m/>
    <m/>
    <n v="0"/>
    <n v="0"/>
    <n v="1"/>
    <n v="1"/>
    <n v="1"/>
    <m/>
    <m/>
  </r>
  <r>
    <n v="49702"/>
    <s v="Avatar"/>
    <d v="2009-12-18T00:00:00"/>
    <x v="7"/>
    <s v="T10"/>
    <n v="162"/>
    <s v="Lightstorm"/>
    <x v="5"/>
    <m/>
    <x v="0"/>
    <n v="280000000"/>
    <n v="1"/>
    <s v="some smoking"/>
    <n v="749766139"/>
    <s v="final"/>
    <n v="7.5"/>
    <n v="0"/>
    <n v="1"/>
    <n v="0"/>
    <n v="0"/>
    <s v="New Zealand"/>
    <m/>
    <m/>
    <s v="US"/>
    <s v="CA"/>
    <m/>
    <s v="Cameron, James; Landau, Jon"/>
    <s v="Cameron, James"/>
    <s v="Cameron, James"/>
    <s v="Siegel, Andrew M."/>
    <s v="Rivkin, Stephen E."/>
    <s v="Weaver, Sigourney"/>
    <s v="credited non-star"/>
    <s v="Cigarette"/>
    <s v="30+"/>
    <s v="Female"/>
    <s v="Caucasian"/>
    <m/>
    <s v="Good guy"/>
    <s v="Non-IMDb, Extra"/>
    <s v="extra"/>
    <s v="Cigarette"/>
    <s v="20-30"/>
    <s v="Male"/>
    <s v="Caucasian"/>
    <m/>
    <m/>
    <m/>
    <m/>
    <m/>
    <m/>
    <m/>
    <m/>
    <m/>
    <m/>
    <m/>
    <m/>
    <m/>
    <m/>
    <m/>
    <m/>
    <m/>
    <m/>
    <m/>
    <m/>
    <m/>
    <m/>
    <m/>
    <m/>
    <m/>
    <m/>
    <m/>
    <m/>
    <m/>
    <m/>
    <m/>
    <m/>
    <m/>
    <m/>
    <m/>
    <m/>
    <m/>
    <m/>
    <m/>
    <m/>
    <m/>
    <m/>
    <m/>
    <m/>
    <m/>
    <m/>
    <m/>
    <m/>
    <m/>
    <m/>
    <m/>
    <m/>
    <m/>
    <m/>
    <m/>
    <m/>
    <m/>
    <m/>
    <m/>
    <m/>
    <m/>
    <m/>
    <m/>
    <m/>
    <m/>
    <m/>
    <m/>
    <m/>
    <m/>
    <m/>
    <m/>
    <m/>
    <m/>
    <m/>
    <m/>
    <m/>
    <m/>
    <m/>
    <m/>
    <m/>
    <m/>
    <m/>
    <m/>
    <m/>
    <m/>
    <m/>
    <m/>
    <m/>
    <m/>
    <n v="12"/>
    <n v="0"/>
    <n v="0"/>
    <n v="0"/>
    <n v="12"/>
    <s v="10 — 29"/>
    <n v="99968819"/>
    <n v="1199625828"/>
    <s v="Workplace"/>
    <m/>
    <m/>
    <m/>
    <m/>
    <m/>
    <m/>
    <m/>
    <s v="Non-smoking adult"/>
    <s v="Designated non-smoking area"/>
    <m/>
    <s v="Outside of US"/>
    <m/>
    <m/>
    <m/>
    <m/>
    <m/>
    <m/>
    <m/>
    <m/>
    <m/>
    <m/>
    <m/>
    <n v="0"/>
    <n v="1"/>
    <n v="1"/>
    <m/>
    <m/>
    <m/>
    <m/>
    <m/>
    <m/>
    <m/>
    <m/>
    <m/>
    <m/>
    <m/>
    <m/>
    <m/>
    <m/>
    <m/>
    <m/>
    <m/>
    <m/>
    <m/>
    <m/>
    <s v="cigarette"/>
    <m/>
    <m/>
    <s v="cigarette"/>
    <s v="cigarette"/>
    <m/>
    <s v="cigarette"/>
    <m/>
    <m/>
    <m/>
    <m/>
    <m/>
    <s v="Pro"/>
    <n v="4"/>
    <n v="6"/>
    <n v="4"/>
    <n v="3"/>
    <s v="Tobacco use in designated non-smoking area"/>
    <m/>
    <n v="0"/>
    <n v="2.42"/>
    <n v="3"/>
    <n v="1"/>
    <n v="1"/>
    <m/>
    <m/>
  </r>
  <r>
    <n v="49703"/>
    <s v="Did You Hear About the Morgans?"/>
    <d v="2009-12-18T00:00:00"/>
    <x v="7"/>
    <s v="T10"/>
    <n v="103"/>
    <s v="Relativity"/>
    <x v="6"/>
    <m/>
    <x v="0"/>
    <n v="58000000"/>
    <n v="0"/>
    <m/>
    <n v="29580087"/>
    <s v="final"/>
    <n v="7.5"/>
    <n v="0"/>
    <n v="1"/>
    <n v="0"/>
    <n v="0"/>
    <s v="US"/>
    <s v="NY"/>
    <m/>
    <s v="US"/>
    <s v="NM"/>
    <m/>
    <s v="Glotzer, Liz; Shafer, Martin"/>
    <s v="Lawrence, Marc"/>
    <s v="Lawrence, Marc"/>
    <s v="Schmidt, Courtney"/>
    <s v="Morse, Susan E."/>
    <s v="Brimley, Wilfred"/>
    <s v="credited non-star"/>
    <s v="Cigarette"/>
    <s v="30+"/>
    <s v="Male"/>
    <s v="Caucasian"/>
    <m/>
    <m/>
    <m/>
    <m/>
    <m/>
    <m/>
    <m/>
    <m/>
    <m/>
    <m/>
    <m/>
    <m/>
    <m/>
    <m/>
    <m/>
    <m/>
    <m/>
    <m/>
    <m/>
    <m/>
    <m/>
    <m/>
    <m/>
    <m/>
    <m/>
    <m/>
    <m/>
    <m/>
    <m/>
    <m/>
    <m/>
    <m/>
    <m/>
    <m/>
    <m/>
    <m/>
    <m/>
    <m/>
    <m/>
    <m/>
    <m/>
    <m/>
    <m/>
    <m/>
    <m/>
    <m/>
    <m/>
    <m/>
    <m/>
    <m/>
    <m/>
    <m/>
    <m/>
    <m/>
    <m/>
    <m/>
    <m/>
    <m/>
    <m/>
    <m/>
    <m/>
    <m/>
    <m/>
    <m/>
    <m/>
    <m/>
    <m/>
    <m/>
    <m/>
    <m/>
    <m/>
    <m/>
    <m/>
    <m/>
    <m/>
    <m/>
    <m/>
    <m/>
    <m/>
    <m/>
    <m/>
    <m/>
    <m/>
    <m/>
    <m/>
    <m/>
    <m/>
    <m/>
    <m/>
    <m/>
    <m/>
    <m/>
    <m/>
    <m/>
    <m/>
    <m/>
    <m/>
    <n v="6"/>
    <n v="0"/>
    <n v="0"/>
    <n v="0"/>
    <n v="6"/>
    <s v="1 — 9"/>
    <n v="3944012"/>
    <n v="23664072"/>
    <s v="Restaurant"/>
    <m/>
    <m/>
    <m/>
    <m/>
    <m/>
    <m/>
    <m/>
    <s v="Non-smoking adult"/>
    <s v="Child"/>
    <m/>
    <s v="Elsewhere in US"/>
    <m/>
    <m/>
    <m/>
    <m/>
    <m/>
    <m/>
    <m/>
    <m/>
    <m/>
    <m/>
    <m/>
    <n v="0"/>
    <n v="1"/>
    <n v="0"/>
    <s v="Comment by actor/actress"/>
    <s v="SJP: Can you please ask the man behind us to put out his cigarette? Waitress replies he's the owner &amp; can do what he wants. SJP to smoker: Can you blow the smoke in another direction?"/>
    <m/>
    <s v="Health of Non-Smoker"/>
    <m/>
    <m/>
    <m/>
    <m/>
    <m/>
    <m/>
    <m/>
    <m/>
    <m/>
    <m/>
    <m/>
    <m/>
    <m/>
    <m/>
    <m/>
    <m/>
    <m/>
    <m/>
    <m/>
    <m/>
    <m/>
    <m/>
    <s v="cigarette"/>
    <m/>
    <m/>
    <m/>
    <m/>
    <m/>
    <s v="Balanced"/>
    <n v="2"/>
    <n v="4"/>
    <n v="4"/>
    <n v="3"/>
    <s v="Tobacco use around child"/>
    <s v="use near child/pregnant/ill person"/>
    <n v="0"/>
    <n v="1.85"/>
    <n v="6"/>
    <n v="1"/>
    <n v="1"/>
    <m/>
    <m/>
  </r>
  <r>
    <n v="49706"/>
    <s v="Up in the Air"/>
    <d v="2009-12-18T00:00:00"/>
    <x v="7"/>
    <s v="T10"/>
    <n v="109"/>
    <s v="Montecito"/>
    <x v="3"/>
    <m/>
    <x v="1"/>
    <n v="25000000"/>
    <n v="0"/>
    <m/>
    <n v="83813460"/>
    <s v="final"/>
    <n v="7.5"/>
    <n v="0"/>
    <n v="0"/>
    <n v="0"/>
    <n v="0"/>
    <s v="US"/>
    <s v="MO"/>
    <m/>
    <m/>
    <m/>
    <m/>
    <s v="Reitman, Jason; Clifford, Jeffrey; Dubiecki, Daniel; Reitman, Ivan"/>
    <s v="Reitman, Jason"/>
    <s v="Reitman, Jason; Turner, Sheldon"/>
    <s v="Young, Rick"/>
    <s v="Glauberman, Dana E."/>
    <m/>
    <m/>
    <m/>
    <m/>
    <m/>
    <m/>
    <m/>
    <m/>
    <m/>
    <m/>
    <m/>
    <m/>
    <m/>
    <m/>
    <m/>
    <m/>
    <m/>
    <m/>
    <m/>
    <m/>
    <m/>
    <m/>
    <m/>
    <m/>
    <m/>
    <m/>
    <m/>
    <m/>
    <m/>
    <m/>
    <m/>
    <m/>
    <m/>
    <m/>
    <m/>
    <m/>
    <m/>
    <m/>
    <m/>
    <m/>
    <m/>
    <m/>
    <m/>
    <m/>
    <m/>
    <m/>
    <m/>
    <m/>
    <m/>
    <m/>
    <m/>
    <m/>
    <m/>
    <m/>
    <m/>
    <m/>
    <m/>
    <m/>
    <m/>
    <m/>
    <m/>
    <m/>
    <m/>
    <m/>
    <m/>
    <m/>
    <m/>
    <m/>
    <m/>
    <m/>
    <m/>
    <m/>
    <m/>
    <m/>
    <m/>
    <m/>
    <m/>
    <m/>
    <m/>
    <m/>
    <m/>
    <m/>
    <m/>
    <m/>
    <m/>
    <m/>
    <m/>
    <m/>
    <m/>
    <m/>
    <m/>
    <m/>
    <m/>
    <m/>
    <m/>
    <m/>
    <m/>
    <m/>
    <m/>
    <m/>
    <m/>
    <m/>
    <m/>
    <n v="0"/>
    <n v="0"/>
    <n v="0"/>
    <n v="0"/>
    <n v="0"/>
    <n v="0"/>
    <n v="11175128"/>
    <n v="0"/>
    <m/>
    <m/>
    <m/>
    <m/>
    <m/>
    <m/>
    <m/>
    <m/>
    <m/>
    <m/>
    <m/>
    <m/>
    <m/>
    <m/>
    <m/>
    <m/>
    <m/>
    <m/>
    <m/>
    <m/>
    <m/>
    <m/>
    <m/>
    <n v="0"/>
    <n v="0"/>
    <n v="0"/>
    <m/>
    <m/>
    <m/>
    <m/>
    <m/>
    <m/>
    <m/>
    <m/>
    <m/>
    <m/>
    <m/>
    <m/>
    <m/>
    <m/>
    <m/>
    <m/>
    <m/>
    <m/>
    <m/>
    <m/>
    <m/>
    <m/>
    <m/>
    <m/>
    <m/>
    <m/>
    <m/>
    <m/>
    <m/>
    <m/>
    <m/>
    <m/>
    <m/>
    <n v="0"/>
    <n v="0"/>
    <n v="0"/>
    <n v="0"/>
    <m/>
    <m/>
    <n v="0"/>
    <n v="0"/>
    <n v="1"/>
    <n v="1"/>
    <n v="1"/>
    <m/>
    <m/>
  </r>
  <r>
    <n v="49704"/>
    <s v="Sherlock Holmes"/>
    <d v="2009-12-25T00:00:00"/>
    <x v="7"/>
    <s v="T10"/>
    <n v="128"/>
    <s v="Silver"/>
    <x v="4"/>
    <m/>
    <x v="0"/>
    <n v="90000000"/>
    <n v="0"/>
    <m/>
    <n v="209019489"/>
    <s v="final"/>
    <n v="7.5"/>
    <n v="0"/>
    <n v="1"/>
    <n v="0"/>
    <n v="0"/>
    <s v="US"/>
    <s v="NY"/>
    <m/>
    <m/>
    <m/>
    <m/>
    <s v="Downey, Susan; Lin, Dan; Silver, Joel"/>
    <s v="Ritchie, Guy"/>
    <s v="Johnson, Michael Robert; Peckham, Anthony; Kinberg, Simon"/>
    <s v="Griffon, Jr., Robert"/>
    <s v="Herbert, James"/>
    <s v="Downey, Jr., Robert"/>
    <s v="star"/>
    <s v="Pipe"/>
    <s v="30+"/>
    <s v="Male"/>
    <s v="Caucasian"/>
    <m/>
    <s v="Good guy"/>
    <s v="Marsan, Eddie"/>
    <s v="credited non-star"/>
    <s v="Cigar"/>
    <s v="30+"/>
    <s v="Male"/>
    <s v="Caucasian"/>
    <m/>
    <s v="Good guy"/>
    <s v="Gallagher, Bronagh"/>
    <s v="credited non-star"/>
    <s v="Pipe"/>
    <s v="30+"/>
    <s v="Female"/>
    <s v="Caucasian"/>
    <m/>
    <s v="Good guy"/>
    <s v="Stephens, James A."/>
    <s v="credited non-star"/>
    <s v="Pipe"/>
    <s v="30+"/>
    <s v="Male"/>
    <s v="Caucasian"/>
    <m/>
    <s v="Good guy"/>
    <s v="Non-IMDb, Extra"/>
    <s v="extra"/>
    <s v="Pipe"/>
    <s v="20-30"/>
    <s v="Male"/>
    <s v="Caucasian"/>
    <m/>
    <m/>
    <m/>
    <m/>
    <m/>
    <m/>
    <m/>
    <m/>
    <m/>
    <m/>
    <m/>
    <m/>
    <m/>
    <m/>
    <m/>
    <m/>
    <m/>
    <m/>
    <m/>
    <m/>
    <m/>
    <m/>
    <m/>
    <m/>
    <m/>
    <m/>
    <m/>
    <m/>
    <m/>
    <m/>
    <m/>
    <m/>
    <m/>
    <m/>
    <m/>
    <m/>
    <m/>
    <m/>
    <m/>
    <m/>
    <m/>
    <m/>
    <m/>
    <m/>
    <m/>
    <m/>
    <m/>
    <m/>
    <m/>
    <m/>
    <m/>
    <m/>
    <m/>
    <m/>
    <m/>
    <m/>
    <m/>
    <m/>
    <m/>
    <m/>
    <m/>
    <m/>
    <m/>
    <m/>
    <m/>
    <n v="0"/>
    <n v="8"/>
    <n v="52"/>
    <n v="0"/>
    <n v="60"/>
    <s v="50+"/>
    <n v="27869265"/>
    <n v="1672155900"/>
    <s v="Home"/>
    <s v="Workplace"/>
    <s v="Vehicle"/>
    <s v="Outdoors"/>
    <m/>
    <m/>
    <m/>
    <s v="street, cemetery"/>
    <s v="Non-smoking adult"/>
    <m/>
    <m/>
    <s v="Outside of US"/>
    <m/>
    <m/>
    <m/>
    <m/>
    <m/>
    <m/>
    <m/>
    <m/>
    <m/>
    <m/>
    <m/>
    <n v="1"/>
    <n v="3"/>
    <n v="1"/>
    <m/>
    <m/>
    <m/>
    <m/>
    <m/>
    <m/>
    <m/>
    <m/>
    <m/>
    <m/>
    <m/>
    <m/>
    <m/>
    <m/>
    <m/>
    <m/>
    <m/>
    <m/>
    <m/>
    <s v="cigar; pipe"/>
    <m/>
    <s v="cigar; pipe"/>
    <m/>
    <m/>
    <s v="pipe"/>
    <s v="pipe"/>
    <m/>
    <m/>
    <m/>
    <m/>
    <m/>
    <m/>
    <s v="Pro"/>
    <n v="6"/>
    <n v="6"/>
    <n v="6"/>
    <n v="3"/>
    <m/>
    <m/>
    <n v="0"/>
    <n v="3"/>
    <n v="4"/>
    <n v="1"/>
    <n v="1"/>
    <m/>
    <m/>
  </r>
  <r>
    <n v="49705"/>
    <s v="It's Complicated"/>
    <d v="2009-12-25T00:00:00"/>
    <x v="7"/>
    <s v="T10"/>
    <n v="118"/>
    <s v="Scott Rudin"/>
    <x v="2"/>
    <m/>
    <x v="1"/>
    <n v="85000000"/>
    <n v="0"/>
    <m/>
    <n v="112703470"/>
    <s v="final"/>
    <n v="7.5"/>
    <n v="0"/>
    <n v="0"/>
    <n v="0"/>
    <n v="0"/>
    <s v="US"/>
    <s v="NY"/>
    <m/>
    <s v="US"/>
    <s v="CA"/>
    <m/>
    <s v="Meyers, Nancy; Rudin, Scott"/>
    <s v="Meyers, Nancy"/>
    <s v="Meyers, Nancy"/>
    <s v="Burton, Diana"/>
    <s v="Toll, Jon"/>
    <m/>
    <m/>
    <m/>
    <m/>
    <m/>
    <m/>
    <m/>
    <m/>
    <m/>
    <m/>
    <m/>
    <m/>
    <m/>
    <m/>
    <m/>
    <m/>
    <m/>
    <m/>
    <m/>
    <m/>
    <m/>
    <m/>
    <m/>
    <m/>
    <m/>
    <m/>
    <m/>
    <m/>
    <m/>
    <m/>
    <m/>
    <m/>
    <m/>
    <m/>
    <m/>
    <m/>
    <m/>
    <m/>
    <m/>
    <m/>
    <m/>
    <m/>
    <m/>
    <m/>
    <m/>
    <m/>
    <m/>
    <m/>
    <m/>
    <m/>
    <m/>
    <m/>
    <m/>
    <m/>
    <m/>
    <m/>
    <m/>
    <m/>
    <m/>
    <m/>
    <m/>
    <m/>
    <m/>
    <m/>
    <m/>
    <m/>
    <m/>
    <m/>
    <m/>
    <m/>
    <m/>
    <m/>
    <m/>
    <m/>
    <m/>
    <m/>
    <m/>
    <m/>
    <m/>
    <m/>
    <m/>
    <m/>
    <m/>
    <m/>
    <m/>
    <m/>
    <m/>
    <m/>
    <m/>
    <m/>
    <m/>
    <m/>
    <m/>
    <m/>
    <m/>
    <m/>
    <m/>
    <m/>
    <m/>
    <m/>
    <m/>
    <m/>
    <m/>
    <n v="0"/>
    <n v="0"/>
    <n v="0"/>
    <n v="0"/>
    <n v="0"/>
    <n v="0"/>
    <n v="15027129"/>
    <n v="0"/>
    <m/>
    <m/>
    <m/>
    <m/>
    <m/>
    <m/>
    <m/>
    <m/>
    <m/>
    <m/>
    <m/>
    <m/>
    <m/>
    <m/>
    <m/>
    <m/>
    <m/>
    <m/>
    <m/>
    <m/>
    <m/>
    <m/>
    <m/>
    <n v="0"/>
    <n v="0"/>
    <n v="0"/>
    <m/>
    <m/>
    <m/>
    <m/>
    <m/>
    <m/>
    <m/>
    <m/>
    <m/>
    <m/>
    <m/>
    <m/>
    <m/>
    <m/>
    <m/>
    <m/>
    <m/>
    <m/>
    <m/>
    <m/>
    <m/>
    <m/>
    <m/>
    <m/>
    <m/>
    <m/>
    <m/>
    <m/>
    <m/>
    <m/>
    <m/>
    <m/>
    <m/>
    <n v="0"/>
    <n v="0"/>
    <n v="0"/>
    <n v="0"/>
    <m/>
    <m/>
    <n v="0"/>
    <n v="0"/>
    <n v="1"/>
    <n v="1"/>
    <n v="1"/>
    <m/>
    <m/>
  </r>
  <r>
    <n v="49707"/>
    <s v="Alvin and the Chipmunks: The Squeakquel"/>
    <d v="2009-12-25T00:00:00"/>
    <x v="7"/>
    <s v="T10"/>
    <n v="88"/>
    <s v="Regency"/>
    <x v="5"/>
    <m/>
    <x v="2"/>
    <n v="75000000"/>
    <n v="0"/>
    <m/>
    <n v="219613391"/>
    <s v="final"/>
    <n v="7.5"/>
    <n v="0"/>
    <n v="0"/>
    <n v="0"/>
    <n v="0"/>
    <s v="US"/>
    <s v="CA"/>
    <m/>
    <m/>
    <m/>
    <m/>
    <s v="Bagdasarian, Jr., Ross; Karman, Janice"/>
    <s v="Thomas, Betty"/>
    <s v="Vitti, Jon; Aibel, Jonathan; Berger, Glenn"/>
    <s v="Ferry, Emily"/>
    <s v="Friedman, Matt"/>
    <m/>
    <m/>
    <m/>
    <m/>
    <m/>
    <m/>
    <m/>
    <m/>
    <m/>
    <m/>
    <m/>
    <m/>
    <m/>
    <m/>
    <m/>
    <m/>
    <m/>
    <m/>
    <m/>
    <m/>
    <m/>
    <m/>
    <m/>
    <m/>
    <m/>
    <m/>
    <m/>
    <m/>
    <m/>
    <m/>
    <m/>
    <m/>
    <m/>
    <m/>
    <m/>
    <m/>
    <m/>
    <m/>
    <m/>
    <m/>
    <m/>
    <m/>
    <m/>
    <m/>
    <m/>
    <m/>
    <m/>
    <m/>
    <m/>
    <m/>
    <m/>
    <m/>
    <m/>
    <m/>
    <m/>
    <m/>
    <m/>
    <m/>
    <m/>
    <m/>
    <m/>
    <m/>
    <m/>
    <m/>
    <m/>
    <m/>
    <m/>
    <m/>
    <m/>
    <m/>
    <m/>
    <m/>
    <m/>
    <m/>
    <m/>
    <m/>
    <m/>
    <m/>
    <m/>
    <m/>
    <m/>
    <m/>
    <m/>
    <m/>
    <m/>
    <m/>
    <m/>
    <m/>
    <m/>
    <m/>
    <m/>
    <m/>
    <m/>
    <m/>
    <m/>
    <m/>
    <m/>
    <m/>
    <m/>
    <m/>
    <m/>
    <m/>
    <m/>
    <n v="0"/>
    <n v="0"/>
    <n v="0"/>
    <n v="0"/>
    <n v="0"/>
    <n v="0"/>
    <n v="29281785"/>
    <n v="0"/>
    <m/>
    <m/>
    <m/>
    <m/>
    <m/>
    <m/>
    <m/>
    <m/>
    <m/>
    <m/>
    <m/>
    <m/>
    <m/>
    <m/>
    <m/>
    <m/>
    <m/>
    <m/>
    <m/>
    <m/>
    <m/>
    <m/>
    <m/>
    <n v="0"/>
    <n v="0"/>
    <n v="0"/>
    <m/>
    <m/>
    <m/>
    <m/>
    <m/>
    <m/>
    <m/>
    <m/>
    <m/>
    <m/>
    <m/>
    <m/>
    <m/>
    <m/>
    <m/>
    <m/>
    <m/>
    <m/>
    <m/>
    <m/>
    <m/>
    <m/>
    <m/>
    <m/>
    <m/>
    <m/>
    <m/>
    <m/>
    <m/>
    <m/>
    <m/>
    <m/>
    <m/>
    <n v="0"/>
    <n v="0"/>
    <n v="0"/>
    <n v="0"/>
    <m/>
    <m/>
    <n v="0"/>
    <n v="0"/>
    <n v="1"/>
    <n v="1"/>
    <n v="1"/>
    <m/>
    <m/>
  </r>
  <r>
    <n v="49708"/>
    <s v="Nine"/>
    <d v="2009-12-25T00:00:00"/>
    <x v="7"/>
    <s v="T10"/>
    <n v="110"/>
    <s v="Relativity"/>
    <x v="0"/>
    <s v="Weinstein"/>
    <x v="0"/>
    <n v="80000000"/>
    <n v="1"/>
    <s v="smoking"/>
    <n v="19673424"/>
    <s v="final"/>
    <n v="7.5"/>
    <n v="0"/>
    <n v="1"/>
    <n v="0"/>
    <n v="0"/>
    <s v="UK"/>
    <m/>
    <s v="BC"/>
    <s v="Italy"/>
    <s v="CA"/>
    <s v="BC"/>
    <s v="Marshall, Rob; Weinstein, Harvey; DeLuca, John; Platt, Marc"/>
    <s v="Marshall, Rob"/>
    <s v="Tolken, Michael; Minghella, Anthony"/>
    <s v="Teiger, Ty"/>
    <s v="Simpson, Claire"/>
    <s v="Lewis, Daniel Day"/>
    <s v="star"/>
    <s v="Cigarette"/>
    <s v="30+"/>
    <s v="Male"/>
    <s v="Caucasian"/>
    <m/>
    <m/>
    <s v="Dench, Judi"/>
    <s v="star"/>
    <s v="Cigarette"/>
    <s v="30+"/>
    <s v="Female"/>
    <s v="Caucasian"/>
    <m/>
    <m/>
    <s v="Kidman, Nicole"/>
    <s v="star"/>
    <s v="Cigarette"/>
    <s v="30+"/>
    <s v="Female"/>
    <s v="Caucasian"/>
    <m/>
    <m/>
    <s v="Hudson, Kate"/>
    <s v="star"/>
    <s v="Cigarette"/>
    <s v="20-30"/>
    <s v="Female"/>
    <s v="Caucasian"/>
    <m/>
    <m/>
    <s v="Tognazzi, Ricky"/>
    <s v="credited non-star"/>
    <s v="Cigar"/>
    <s v="30+"/>
    <s v="Male"/>
    <s v="Caucasian"/>
    <m/>
    <m/>
    <s v="Non-IMDb, Extra"/>
    <s v="extra"/>
    <s v="Cigarette"/>
    <s v="20-30"/>
    <s v="Male"/>
    <s v="Caucasian"/>
    <m/>
    <m/>
    <s v="Non-IMDb, Extra"/>
    <s v="credited non-star"/>
    <s v="Cigarette"/>
    <s v="20-30"/>
    <s v="Male"/>
    <s v="Caucasian"/>
    <m/>
    <m/>
    <s v="Non-IMDb, Extra"/>
    <s v="extra"/>
    <s v="Cigarette"/>
    <s v="20-30"/>
    <s v="Male"/>
    <s v="Caucasian"/>
    <m/>
    <m/>
    <s v="Non-IMDb, Extra"/>
    <s v="extra"/>
    <s v="Cigarette"/>
    <s v="20-30"/>
    <s v="Female"/>
    <s v="Caucasian"/>
    <m/>
    <m/>
    <s v="Non-IMDb, Extra"/>
    <s v="extra"/>
    <s v="Cigarette"/>
    <s v="20-30"/>
    <s v="Female"/>
    <m/>
    <m/>
    <m/>
    <s v="Non-IMDb, Extra"/>
    <s v="extra"/>
    <s v="Cigarette"/>
    <s v="20-30"/>
    <s v="Female"/>
    <s v="Caucasian"/>
    <m/>
    <m/>
    <m/>
    <m/>
    <m/>
    <m/>
    <m/>
    <m/>
    <m/>
    <m/>
    <m/>
    <m/>
    <m/>
    <m/>
    <m/>
    <m/>
    <m/>
    <n v="190"/>
    <n v="25"/>
    <n v="0"/>
    <n v="0"/>
    <n v="215"/>
    <s v="50+"/>
    <n v="2623123"/>
    <n v="563971445"/>
    <s v="Workplace"/>
    <s v="Restaurant"/>
    <s v="Vehicle"/>
    <s v="Bar/nightclub"/>
    <s v="Hotel/motel"/>
    <s v="Outdoors"/>
    <m/>
    <s v="outdoor café"/>
    <s v="Non-smoking adult"/>
    <s v="Child"/>
    <m/>
    <s v="Outside of US"/>
    <m/>
    <m/>
    <m/>
    <m/>
    <m/>
    <m/>
    <m/>
    <m/>
    <m/>
    <m/>
    <m/>
    <n v="4"/>
    <n v="2"/>
    <n v="5"/>
    <m/>
    <m/>
    <m/>
    <m/>
    <m/>
    <m/>
    <m/>
    <m/>
    <m/>
    <m/>
    <m/>
    <m/>
    <m/>
    <m/>
    <m/>
    <m/>
    <m/>
    <s v="cigarette"/>
    <s v="cigarette"/>
    <m/>
    <s v="cigarette; cigar"/>
    <s v="cigarette"/>
    <m/>
    <m/>
    <s v="cigarette"/>
    <s v="cigarette"/>
    <s v="cigarette"/>
    <m/>
    <m/>
    <m/>
    <m/>
    <m/>
    <s v="Pro"/>
    <n v="6"/>
    <n v="6"/>
    <n v="6"/>
    <n v="3"/>
    <s v="Tobacco use around child"/>
    <s v="use near child/pregnant/ill person"/>
    <n v="0"/>
    <n v="3"/>
    <n v="6"/>
    <n v="1"/>
    <n v="1"/>
    <m/>
    <m/>
  </r>
  <r>
    <n v="49709"/>
    <s v="Leap Year"/>
    <d v="2010-01-08T00:00:00"/>
    <x v="8"/>
    <s v="T10"/>
    <n v="97"/>
    <s v="Universal"/>
    <x v="2"/>
    <m/>
    <x v="2"/>
    <n v="0"/>
    <n v="0"/>
    <m/>
    <n v="25893485"/>
    <s v="final"/>
    <n v="7.89"/>
    <n v="0"/>
    <n v="0"/>
    <n v="0"/>
    <n v="0"/>
    <s v="Ireland"/>
    <m/>
    <m/>
    <m/>
    <m/>
    <m/>
    <s v="Barber, Gary; Bender, Chris; Birnbaum, Roger; Glickman, Jonathan"/>
    <s v="Tucker, Anand"/>
    <s v="Kaplan, Deborah; Elfont, Harry"/>
    <s v="O'Higgins, Eamonn"/>
    <s v="Moore, Nick"/>
    <m/>
    <m/>
    <m/>
    <m/>
    <m/>
    <m/>
    <m/>
    <m/>
    <m/>
    <m/>
    <m/>
    <m/>
    <m/>
    <m/>
    <m/>
    <m/>
    <m/>
    <m/>
    <m/>
    <m/>
    <m/>
    <m/>
    <m/>
    <m/>
    <m/>
    <m/>
    <m/>
    <m/>
    <m/>
    <m/>
    <m/>
    <m/>
    <m/>
    <m/>
    <m/>
    <m/>
    <m/>
    <m/>
    <m/>
    <m/>
    <m/>
    <m/>
    <m/>
    <m/>
    <m/>
    <m/>
    <m/>
    <m/>
    <m/>
    <m/>
    <m/>
    <m/>
    <m/>
    <m/>
    <m/>
    <m/>
    <m/>
    <m/>
    <m/>
    <m/>
    <m/>
    <m/>
    <m/>
    <m/>
    <m/>
    <m/>
    <m/>
    <m/>
    <m/>
    <m/>
    <m/>
    <m/>
    <m/>
    <m/>
    <m/>
    <m/>
    <m/>
    <m/>
    <m/>
    <m/>
    <m/>
    <m/>
    <m/>
    <m/>
    <m/>
    <m/>
    <m/>
    <m/>
    <m/>
    <m/>
    <m/>
    <m/>
    <m/>
    <m/>
    <m/>
    <m/>
    <m/>
    <m/>
    <m/>
    <m/>
    <m/>
    <m/>
    <m/>
    <n v="0"/>
    <n v="0"/>
    <n v="0"/>
    <n v="0"/>
    <n v="0"/>
    <n v="0"/>
    <n v="3281811"/>
    <n v="0"/>
    <m/>
    <m/>
    <m/>
    <m/>
    <m/>
    <m/>
    <m/>
    <m/>
    <m/>
    <m/>
    <m/>
    <m/>
    <m/>
    <m/>
    <m/>
    <m/>
    <m/>
    <m/>
    <m/>
    <m/>
    <m/>
    <m/>
    <m/>
    <n v="0"/>
    <n v="0"/>
    <n v="0"/>
    <m/>
    <m/>
    <m/>
    <m/>
    <m/>
    <m/>
    <m/>
    <m/>
    <m/>
    <m/>
    <m/>
    <m/>
    <m/>
    <m/>
    <m/>
    <m/>
    <m/>
    <m/>
    <m/>
    <m/>
    <m/>
    <m/>
    <m/>
    <m/>
    <m/>
    <m/>
    <m/>
    <m/>
    <m/>
    <m/>
    <m/>
    <m/>
    <m/>
    <n v="0"/>
    <n v="0"/>
    <n v="0"/>
    <n v="0"/>
    <m/>
    <m/>
    <n v="0"/>
    <n v="0"/>
    <n v="1"/>
    <n v="1"/>
    <n v="1"/>
    <m/>
    <m/>
  </r>
  <r>
    <n v="49710"/>
    <s v="Daybreakers"/>
    <d v="2010-01-08T00:00:00"/>
    <x v="8"/>
    <s v="T10"/>
    <n v="98"/>
    <s v="Lionsgate"/>
    <x v="0"/>
    <s v="Lionsgate"/>
    <x v="1"/>
    <n v="20000000"/>
    <n v="0"/>
    <m/>
    <n v="29975979"/>
    <s v="final"/>
    <n v="7.89"/>
    <n v="0"/>
    <n v="1"/>
    <n v="0"/>
    <n v="0"/>
    <s v="Australia"/>
    <m/>
    <s v="BC"/>
    <m/>
    <s v="CA"/>
    <s v="BC"/>
    <s v="Brown, Chris; Furst, Bryan; Furst, Sean"/>
    <s v="Spierig, Peter"/>
    <s v="Spierig, Michael; Spierig, Peter"/>
    <s v="Holmdahl, Lenny"/>
    <s v="Villa, Matt"/>
    <s v="Hawke, Ethan"/>
    <s v="star"/>
    <s v="Cigarette"/>
    <s v="30+"/>
    <s v="Male"/>
    <s v="Caucasian"/>
    <m/>
    <s v="Good guy"/>
    <s v="Neil, Sam"/>
    <s v="star"/>
    <s v="Cigar"/>
    <s v="30+"/>
    <s v="Male"/>
    <s v="Caucasian"/>
    <m/>
    <s v="Bad guy"/>
    <s v="Gibson, John"/>
    <s v="credited non-star"/>
    <s v="Cigarette"/>
    <s v="30+"/>
    <s v="Male"/>
    <s v="Caucasian"/>
    <m/>
    <s v="Good guy"/>
    <s v="Non-IMDb, Extra"/>
    <s v="extra"/>
    <m/>
    <s v="Teen"/>
    <s v="Female"/>
    <s v="Caucasian"/>
    <m/>
    <m/>
    <s v="Non-IMDb, Extra"/>
    <s v="extra"/>
    <m/>
    <s v="30+"/>
    <s v="Male"/>
    <s v="Caucasian"/>
    <m/>
    <m/>
    <m/>
    <m/>
    <m/>
    <m/>
    <m/>
    <m/>
    <m/>
    <m/>
    <m/>
    <m/>
    <m/>
    <m/>
    <m/>
    <m/>
    <m/>
    <m/>
    <m/>
    <m/>
    <m/>
    <m/>
    <m/>
    <m/>
    <m/>
    <m/>
    <m/>
    <m/>
    <m/>
    <m/>
    <m/>
    <m/>
    <m/>
    <m/>
    <m/>
    <m/>
    <m/>
    <m/>
    <m/>
    <m/>
    <m/>
    <m/>
    <m/>
    <m/>
    <m/>
    <m/>
    <m/>
    <m/>
    <m/>
    <m/>
    <m/>
    <m/>
    <m/>
    <m/>
    <m/>
    <m/>
    <m/>
    <m/>
    <m/>
    <m/>
    <m/>
    <m/>
    <m/>
    <m/>
    <m/>
    <n v="51"/>
    <n v="17"/>
    <n v="0"/>
    <n v="0"/>
    <n v="68"/>
    <s v="50+"/>
    <n v="3799237"/>
    <n v="258348116"/>
    <s v="Home"/>
    <s v="Workplace"/>
    <s v="Vehicle"/>
    <s v="Outdoors"/>
    <m/>
    <m/>
    <m/>
    <s v="train station, under bridge"/>
    <s v="Non-smoking adult"/>
    <m/>
    <m/>
    <s v="Elsewhere in US"/>
    <m/>
    <m/>
    <m/>
    <m/>
    <m/>
    <m/>
    <m/>
    <m/>
    <m/>
    <m/>
    <m/>
    <n v="2"/>
    <n v="1"/>
    <n v="2"/>
    <m/>
    <m/>
    <m/>
    <m/>
    <m/>
    <m/>
    <m/>
    <m/>
    <m/>
    <m/>
    <m/>
    <m/>
    <m/>
    <m/>
    <m/>
    <m/>
    <m/>
    <s v="cigarette"/>
    <m/>
    <m/>
    <s v="cigar"/>
    <s v="cigarette"/>
    <m/>
    <m/>
    <m/>
    <m/>
    <s v="cigarette; cigar"/>
    <m/>
    <m/>
    <m/>
    <m/>
    <m/>
    <s v="Pro"/>
    <n v="6"/>
    <n v="6"/>
    <n v="6"/>
    <n v="3"/>
    <s v="Tobacco use by person under 18"/>
    <s v="minor"/>
    <n v="0"/>
    <n v="3"/>
    <n v="6"/>
    <n v="1"/>
    <n v="1"/>
    <m/>
    <m/>
  </r>
  <r>
    <n v="49711"/>
    <s v="Youth in Revolt"/>
    <d v="2010-01-08T00:00:00"/>
    <x v="8"/>
    <s v="T10"/>
    <n v="90"/>
    <s v="Dimension"/>
    <x v="0"/>
    <s v="Weinstein"/>
    <x v="1"/>
    <n v="18000000"/>
    <n v="0"/>
    <m/>
    <n v="15281286"/>
    <s v="final"/>
    <n v="7.89"/>
    <n v="0"/>
    <n v="1"/>
    <n v="0"/>
    <n v="0"/>
    <s v="US"/>
    <s v="MI"/>
    <s v="BC"/>
    <m/>
    <s v="CA"/>
    <s v="BC"/>
    <s v="Permut, David"/>
    <s v="Arteta, Miguel"/>
    <s v="Nash, Gustin"/>
    <s v="Spears, Michelle"/>
    <s v="Keir, Andy"/>
    <s v="Cera, Michael"/>
    <s v="star"/>
    <s v="Cigarette"/>
    <s v="Teen"/>
    <s v="Male"/>
    <s v="Caucasian"/>
    <m/>
    <m/>
    <s v="Smart, Jean"/>
    <s v="credited non-star"/>
    <s v="Cigarette"/>
    <s v="30+"/>
    <s v="Female"/>
    <s v="Caucasian"/>
    <m/>
    <m/>
    <m/>
    <m/>
    <m/>
    <m/>
    <m/>
    <m/>
    <m/>
    <m/>
    <m/>
    <m/>
    <m/>
    <m/>
    <m/>
    <m/>
    <m/>
    <m/>
    <m/>
    <m/>
    <m/>
    <m/>
    <m/>
    <m/>
    <m/>
    <m/>
    <m/>
    <m/>
    <m/>
    <m/>
    <m/>
    <m/>
    <m/>
    <m/>
    <m/>
    <m/>
    <m/>
    <m/>
    <m/>
    <m/>
    <m/>
    <m/>
    <m/>
    <m/>
    <m/>
    <m/>
    <m/>
    <m/>
    <m/>
    <m/>
    <m/>
    <m/>
    <m/>
    <m/>
    <m/>
    <m/>
    <m/>
    <m/>
    <m/>
    <m/>
    <m/>
    <m/>
    <m/>
    <m/>
    <m/>
    <m/>
    <m/>
    <m/>
    <m/>
    <m/>
    <m/>
    <m/>
    <m/>
    <m/>
    <m/>
    <m/>
    <m/>
    <m/>
    <m/>
    <m/>
    <m/>
    <m/>
    <m/>
    <m/>
    <m/>
    <m/>
    <m/>
    <m/>
    <m/>
    <n v="44"/>
    <n v="0"/>
    <n v="0"/>
    <n v="0"/>
    <n v="44"/>
    <s v="30 — 49"/>
    <n v="1936792"/>
    <n v="85218848"/>
    <s v="Home"/>
    <s v="Outdoors"/>
    <m/>
    <m/>
    <m/>
    <m/>
    <s v="in photos"/>
    <s v="street"/>
    <s v="Non-smoking adult"/>
    <s v="Designated non-smoking area"/>
    <m/>
    <s v="California"/>
    <m/>
    <m/>
    <m/>
    <m/>
    <m/>
    <m/>
    <m/>
    <m/>
    <m/>
    <m/>
    <m/>
    <n v="1"/>
    <n v="1"/>
    <n v="0"/>
    <m/>
    <m/>
    <m/>
    <m/>
    <m/>
    <m/>
    <m/>
    <m/>
    <m/>
    <m/>
    <m/>
    <m/>
    <m/>
    <m/>
    <m/>
    <m/>
    <m/>
    <m/>
    <m/>
    <m/>
    <m/>
    <s v="cigarette"/>
    <m/>
    <s v="cigarette"/>
    <m/>
    <m/>
    <m/>
    <m/>
    <m/>
    <m/>
    <m/>
    <m/>
    <s v="Pro"/>
    <n v="6"/>
    <n v="6"/>
    <n v="6"/>
    <n v="3"/>
    <s v="Tobacco use by person under 18, tobacco use in Designated non-smoking area"/>
    <s v="minor; use in non-smoking area"/>
    <n v="0"/>
    <n v="3"/>
    <n v="6"/>
    <n v="1"/>
    <n v="1"/>
    <m/>
    <m/>
  </r>
  <r>
    <n v="49712"/>
    <s v="Book of Eli, The"/>
    <d v="2010-01-15T00:00:00"/>
    <x v="8"/>
    <s v="T10"/>
    <n v="116"/>
    <s v="Alcon"/>
    <x v="4"/>
    <m/>
    <x v="1"/>
    <n v="0"/>
    <n v="0"/>
    <m/>
    <n v="94822707"/>
    <s v="final"/>
    <n v="7.89"/>
    <n v="0"/>
    <n v="0"/>
    <n v="0"/>
    <n v="0"/>
    <s v="US"/>
    <s v="NM"/>
    <m/>
    <m/>
    <m/>
    <m/>
    <s v="Washington, Denzel; Kosove, Andrew A.; Silver, Joel; Johnson, Broderick"/>
    <s v="Hughes, Albert"/>
    <s v="Whitta, Gary"/>
    <s v="Gulick, David"/>
    <s v="Mollo, Cindy"/>
    <m/>
    <m/>
    <m/>
    <m/>
    <m/>
    <m/>
    <m/>
    <m/>
    <m/>
    <m/>
    <m/>
    <m/>
    <m/>
    <m/>
    <m/>
    <m/>
    <m/>
    <m/>
    <m/>
    <m/>
    <m/>
    <m/>
    <m/>
    <m/>
    <m/>
    <m/>
    <m/>
    <m/>
    <m/>
    <m/>
    <m/>
    <m/>
    <m/>
    <m/>
    <m/>
    <m/>
    <m/>
    <m/>
    <m/>
    <m/>
    <m/>
    <m/>
    <m/>
    <m/>
    <m/>
    <m/>
    <m/>
    <m/>
    <m/>
    <m/>
    <m/>
    <m/>
    <m/>
    <m/>
    <m/>
    <m/>
    <m/>
    <m/>
    <m/>
    <m/>
    <m/>
    <m/>
    <m/>
    <m/>
    <m/>
    <m/>
    <m/>
    <m/>
    <m/>
    <m/>
    <m/>
    <m/>
    <m/>
    <m/>
    <m/>
    <m/>
    <m/>
    <m/>
    <m/>
    <m/>
    <m/>
    <m/>
    <m/>
    <m/>
    <m/>
    <m/>
    <m/>
    <m/>
    <m/>
    <m/>
    <m/>
    <m/>
    <m/>
    <m/>
    <m/>
    <m/>
    <m/>
    <m/>
    <m/>
    <m/>
    <m/>
    <m/>
    <m/>
    <n v="0"/>
    <n v="0"/>
    <n v="0"/>
    <n v="0"/>
    <n v="0"/>
    <n v="0"/>
    <n v="12018087"/>
    <n v="0"/>
    <m/>
    <m/>
    <m/>
    <m/>
    <m/>
    <m/>
    <m/>
    <m/>
    <m/>
    <m/>
    <m/>
    <m/>
    <m/>
    <m/>
    <m/>
    <m/>
    <m/>
    <m/>
    <m/>
    <m/>
    <m/>
    <m/>
    <m/>
    <n v="0"/>
    <n v="0"/>
    <n v="0"/>
    <m/>
    <m/>
    <m/>
    <m/>
    <m/>
    <m/>
    <m/>
    <m/>
    <m/>
    <m/>
    <m/>
    <m/>
    <m/>
    <m/>
    <m/>
    <m/>
    <m/>
    <m/>
    <m/>
    <m/>
    <m/>
    <m/>
    <m/>
    <m/>
    <m/>
    <m/>
    <m/>
    <m/>
    <m/>
    <m/>
    <m/>
    <m/>
    <m/>
    <n v="0"/>
    <n v="0"/>
    <n v="0"/>
    <n v="0"/>
    <m/>
    <m/>
    <n v="0"/>
    <n v="0"/>
    <n v="1"/>
    <n v="1"/>
    <n v="1"/>
    <m/>
    <m/>
  </r>
  <r>
    <n v="49713"/>
    <s v="Lovely Bones, The"/>
    <d v="2010-01-15T00:00:00"/>
    <x v="8"/>
    <s v="T10"/>
    <n v="135"/>
    <s v="DreamWorks"/>
    <x v="0"/>
    <s v="DreamWorks"/>
    <x v="0"/>
    <n v="65000000"/>
    <n v="0"/>
    <m/>
    <n v="43982842"/>
    <s v="final"/>
    <n v="7.89"/>
    <n v="0"/>
    <n v="1"/>
    <n v="0"/>
    <n v="0"/>
    <s v="US"/>
    <s v="PA"/>
    <s v="BC"/>
    <m/>
    <s v="CA"/>
    <s v="BC"/>
    <s v="Jackson, Peter; Walsh, Fran; Peyronnet, Aimée; Cunningham, Carolynne"/>
    <s v="Jackson, Peter"/>
    <s v="Jackson, Peter; Walsh, Fran; Boyens, Philippa"/>
    <s v="Cole, Vanessa"/>
    <s v="Olssen, Jabez"/>
    <s v="Sarandon, Susan"/>
    <s v="credited non-star"/>
    <s v="Cigarette"/>
    <s v="30+"/>
    <s v="Female"/>
    <s v="Caucasian"/>
    <m/>
    <s v="Good guy"/>
    <s v="Imperioli, Michael"/>
    <s v="credited non-star"/>
    <s v="Cigarette"/>
    <s v="30+"/>
    <s v="Male"/>
    <s v="Caucasian"/>
    <m/>
    <m/>
    <s v="Non-IMDb, Extra"/>
    <s v="extra"/>
    <s v="Cigarette"/>
    <m/>
    <m/>
    <m/>
    <m/>
    <m/>
    <m/>
    <m/>
    <m/>
    <m/>
    <m/>
    <m/>
    <m/>
    <m/>
    <m/>
    <m/>
    <m/>
    <m/>
    <m/>
    <m/>
    <m/>
    <m/>
    <m/>
    <m/>
    <m/>
    <m/>
    <m/>
    <m/>
    <m/>
    <m/>
    <m/>
    <m/>
    <m/>
    <m/>
    <m/>
    <m/>
    <m/>
    <m/>
    <m/>
    <m/>
    <m/>
    <m/>
    <m/>
    <m/>
    <m/>
    <m/>
    <m/>
    <m/>
    <m/>
    <m/>
    <m/>
    <m/>
    <m/>
    <m/>
    <m/>
    <m/>
    <m/>
    <m/>
    <m/>
    <m/>
    <m/>
    <m/>
    <m/>
    <m/>
    <m/>
    <m/>
    <m/>
    <m/>
    <m/>
    <m/>
    <m/>
    <m/>
    <m/>
    <m/>
    <m/>
    <m/>
    <m/>
    <m/>
    <m/>
    <m/>
    <m/>
    <m/>
    <m/>
    <m/>
    <m/>
    <n v="65"/>
    <n v="0"/>
    <n v="0"/>
    <n v="0"/>
    <n v="65"/>
    <s v="50+"/>
    <n v="5574505"/>
    <n v="362342825"/>
    <s v="Home"/>
    <s v="Workplace"/>
    <s v="Outdoors"/>
    <m/>
    <m/>
    <m/>
    <m/>
    <s v="by car"/>
    <s v="Non-smoking adult"/>
    <s v="Child"/>
    <m/>
    <s v="Elsewhere in US"/>
    <m/>
    <m/>
    <m/>
    <m/>
    <m/>
    <m/>
    <m/>
    <m/>
    <m/>
    <m/>
    <m/>
    <n v="0"/>
    <n v="2"/>
    <n v="1"/>
    <m/>
    <m/>
    <m/>
    <m/>
    <m/>
    <m/>
    <m/>
    <m/>
    <m/>
    <m/>
    <m/>
    <m/>
    <m/>
    <m/>
    <m/>
    <m/>
    <m/>
    <m/>
    <s v="cigarette"/>
    <m/>
    <m/>
    <s v="cigarette"/>
    <m/>
    <s v="cigarette"/>
    <m/>
    <m/>
    <m/>
    <m/>
    <m/>
    <m/>
    <m/>
    <m/>
    <s v="Pro"/>
    <n v="6"/>
    <n v="6"/>
    <n v="6"/>
    <n v="3"/>
    <s v="Tobacco use around child"/>
    <s v="use near child/pregnant/ill person"/>
    <n v="0"/>
    <n v="3"/>
    <n v="6"/>
    <n v="1"/>
    <n v="1"/>
    <m/>
    <m/>
  </r>
  <r>
    <n v="49714"/>
    <s v="Spy Next Door, The"/>
    <d v="2010-01-15T00:00:00"/>
    <x v="8"/>
    <s v="T10"/>
    <n v="92"/>
    <s v="Relativity"/>
    <x v="0"/>
    <s v="Lionsgate"/>
    <x v="2"/>
    <n v="28000000"/>
    <n v="0"/>
    <m/>
    <n v="24268828"/>
    <s v="final"/>
    <n v="7.89"/>
    <n v="0"/>
    <n v="1"/>
    <n v="0"/>
    <n v="0"/>
    <s v="US"/>
    <s v="NM"/>
    <s v="BC"/>
    <m/>
    <s v="CA"/>
    <s v="BC"/>
    <m/>
    <s v="Levant, Brian"/>
    <s v="Bernstein, Jonathan; Greer, James; Poirier, Gregory"/>
    <s v="Bonaventura, Tony"/>
    <s v="Jordan, Lawrence"/>
    <m/>
    <m/>
    <m/>
    <m/>
    <m/>
    <m/>
    <m/>
    <m/>
    <m/>
    <m/>
    <m/>
    <m/>
    <m/>
    <m/>
    <m/>
    <m/>
    <m/>
    <m/>
    <m/>
    <m/>
    <m/>
    <m/>
    <m/>
    <m/>
    <m/>
    <m/>
    <m/>
    <m/>
    <m/>
    <m/>
    <m/>
    <m/>
    <m/>
    <m/>
    <m/>
    <m/>
    <m/>
    <m/>
    <m/>
    <m/>
    <m/>
    <m/>
    <m/>
    <m/>
    <m/>
    <m/>
    <m/>
    <m/>
    <m/>
    <m/>
    <m/>
    <m/>
    <m/>
    <m/>
    <m/>
    <m/>
    <m/>
    <m/>
    <m/>
    <m/>
    <m/>
    <m/>
    <m/>
    <m/>
    <m/>
    <m/>
    <m/>
    <m/>
    <m/>
    <m/>
    <m/>
    <m/>
    <m/>
    <m/>
    <m/>
    <m/>
    <m/>
    <m/>
    <m/>
    <m/>
    <m/>
    <m/>
    <m/>
    <m/>
    <m/>
    <m/>
    <m/>
    <m/>
    <m/>
    <m/>
    <m/>
    <m/>
    <m/>
    <m/>
    <m/>
    <m/>
    <m/>
    <m/>
    <m/>
    <m/>
    <m/>
    <m/>
    <m/>
    <n v="1"/>
    <n v="0"/>
    <n v="0"/>
    <n v="0"/>
    <n v="1"/>
    <s v="1 — 9"/>
    <n v="3075897"/>
    <n v="3075897"/>
    <m/>
    <m/>
    <m/>
    <m/>
    <m/>
    <m/>
    <m/>
    <m/>
    <m/>
    <m/>
    <m/>
    <m/>
    <m/>
    <m/>
    <m/>
    <m/>
    <m/>
    <m/>
    <m/>
    <m/>
    <m/>
    <m/>
    <m/>
    <n v="0"/>
    <n v="0"/>
    <n v="0"/>
    <m/>
    <m/>
    <m/>
    <m/>
    <m/>
    <m/>
    <m/>
    <m/>
    <m/>
    <m/>
    <m/>
    <m/>
    <m/>
    <m/>
    <m/>
    <m/>
    <m/>
    <m/>
    <m/>
    <m/>
    <m/>
    <m/>
    <m/>
    <m/>
    <m/>
    <m/>
    <m/>
    <m/>
    <m/>
    <m/>
    <s v="cigarette"/>
    <s v="A prank pulled on actor: during outtakes someone on set put a cigarette in the end of a gun that the bad guy in movie held."/>
    <s v="Neutral"/>
    <n v="2"/>
    <n v="0"/>
    <n v="0"/>
    <n v="2"/>
    <m/>
    <m/>
    <n v="0"/>
    <n v="0.85"/>
    <n v="2"/>
    <n v="1"/>
    <n v="1"/>
    <m/>
    <m/>
  </r>
  <r>
    <n v="49715"/>
    <s v="Legion"/>
    <d v="2010-01-22T00:00:00"/>
    <x v="8"/>
    <s v="T10"/>
    <n v="100"/>
    <s v="Screen Gems"/>
    <x v="6"/>
    <m/>
    <x v="1"/>
    <n v="26000000"/>
    <n v="0"/>
    <m/>
    <n v="40168080"/>
    <s v="final"/>
    <n v="7.89"/>
    <n v="0"/>
    <n v="1"/>
    <n v="0"/>
    <n v="0"/>
    <s v="US"/>
    <s v="NM"/>
    <s v="BC"/>
    <m/>
    <s v="CA"/>
    <s v="BC"/>
    <s v="Lancaster, David; Litvak, Michel"/>
    <s v="Stewart, Scott Charles"/>
    <s v="Schink, Peter; Stewart, Scott"/>
    <s v="Davis, Jason"/>
    <s v="Kemper, Steven"/>
    <s v="Gibson, Tyrese"/>
    <s v="star"/>
    <s v="Cigarette"/>
    <s v="30+"/>
    <s v="Male"/>
    <s v="African American"/>
    <m/>
    <s v="Good guy"/>
    <s v="Palick, Adrianne"/>
    <s v="star"/>
    <s v="Cigarette"/>
    <s v="20-30"/>
    <s v="Female"/>
    <s v="Caucasian"/>
    <m/>
    <s v="Good guy"/>
    <s v="Quaid, Dennis"/>
    <s v="star"/>
    <s v="Cigarette"/>
    <s v="30+"/>
    <s v="Male"/>
    <s v="Caucasian"/>
    <m/>
    <s v="Good guy"/>
    <m/>
    <m/>
    <m/>
    <m/>
    <m/>
    <m/>
    <m/>
    <m/>
    <m/>
    <m/>
    <m/>
    <m/>
    <m/>
    <m/>
    <m/>
    <m/>
    <m/>
    <m/>
    <m/>
    <m/>
    <m/>
    <m/>
    <m/>
    <m/>
    <m/>
    <m/>
    <m/>
    <m/>
    <m/>
    <m/>
    <m/>
    <m/>
    <m/>
    <m/>
    <m/>
    <m/>
    <m/>
    <m/>
    <m/>
    <m/>
    <m/>
    <m/>
    <m/>
    <m/>
    <m/>
    <m/>
    <m/>
    <m/>
    <m/>
    <m/>
    <m/>
    <m/>
    <m/>
    <m/>
    <m/>
    <m/>
    <m/>
    <m/>
    <m/>
    <m/>
    <m/>
    <m/>
    <m/>
    <m/>
    <m/>
    <m/>
    <m/>
    <m/>
    <m/>
    <m/>
    <m/>
    <m/>
    <m/>
    <m/>
    <m/>
    <m/>
    <m/>
    <m/>
    <m/>
    <n v="22"/>
    <n v="0"/>
    <n v="0"/>
    <n v="0"/>
    <n v="22"/>
    <s v="10 — 29"/>
    <n v="5091011"/>
    <n v="112002242"/>
    <s v="Workplace"/>
    <s v="Restaurant"/>
    <s v="Vehicle"/>
    <s v="Outdoors"/>
    <m/>
    <m/>
    <m/>
    <s v="rooftop"/>
    <s v="Non-smoking adult"/>
    <s v="Pregnant/ill person"/>
    <m/>
    <s v="California"/>
    <m/>
    <m/>
    <m/>
    <m/>
    <m/>
    <m/>
    <m/>
    <m/>
    <m/>
    <m/>
    <m/>
    <n v="3"/>
    <n v="0"/>
    <n v="0"/>
    <s v="Comment by actor/actress"/>
    <s v="You know that ain't good for the baby. Reply: I should think about quittin' then. Quaid: You best not be smoking in your condition."/>
    <m/>
    <s v="Health of Non-Smoker"/>
    <m/>
    <m/>
    <m/>
    <m/>
    <m/>
    <m/>
    <m/>
    <m/>
    <m/>
    <m/>
    <m/>
    <m/>
    <m/>
    <m/>
    <m/>
    <m/>
    <m/>
    <s v="cigarette"/>
    <m/>
    <m/>
    <m/>
    <m/>
    <s v="cigarette"/>
    <m/>
    <m/>
    <m/>
    <m/>
    <m/>
    <s v="Pro"/>
    <n v="4"/>
    <n v="6"/>
    <n v="6"/>
    <n v="3"/>
    <s v="Tobacco use by pregnant/ill person"/>
    <s v="use near child/pregnant/ill person"/>
    <n v="0"/>
    <n v="2.71"/>
    <n v="6"/>
    <n v="1"/>
    <n v="1"/>
    <m/>
    <m/>
  </r>
  <r>
    <n v="49716"/>
    <s v="Tooth Fairy"/>
    <d v="2010-01-22T00:00:00"/>
    <x v="8"/>
    <s v="T10"/>
    <n v="101"/>
    <s v="Walden"/>
    <x v="5"/>
    <m/>
    <x v="2"/>
    <n v="0"/>
    <n v="0"/>
    <m/>
    <n v="60020099"/>
    <s v="final"/>
    <n v="7.89"/>
    <n v="0"/>
    <n v="0"/>
    <n v="0"/>
    <n v="0"/>
    <s v="CAN"/>
    <m/>
    <s v="BC"/>
    <s v="CAN"/>
    <m/>
    <s v="MB"/>
    <s v="Blum, Jason; Ciardi, Mark; Gray, Gordon"/>
    <s v="Lembeck, Michael"/>
    <s v="Ganz, Lowell; Mandel, Babaloo; Sternin, Joshua; Ventimilia, Jeffrey"/>
    <s v="Korenberg, Bryan"/>
    <s v="Finfer, David"/>
    <m/>
    <m/>
    <m/>
    <m/>
    <m/>
    <m/>
    <m/>
    <m/>
    <m/>
    <m/>
    <m/>
    <m/>
    <m/>
    <m/>
    <m/>
    <m/>
    <m/>
    <m/>
    <m/>
    <m/>
    <m/>
    <m/>
    <m/>
    <m/>
    <m/>
    <m/>
    <m/>
    <m/>
    <m/>
    <m/>
    <m/>
    <m/>
    <m/>
    <m/>
    <m/>
    <m/>
    <m/>
    <m/>
    <m/>
    <m/>
    <m/>
    <m/>
    <m/>
    <m/>
    <m/>
    <m/>
    <m/>
    <m/>
    <m/>
    <m/>
    <m/>
    <m/>
    <m/>
    <m/>
    <m/>
    <m/>
    <m/>
    <m/>
    <m/>
    <m/>
    <m/>
    <m/>
    <m/>
    <m/>
    <m/>
    <m/>
    <m/>
    <m/>
    <m/>
    <m/>
    <m/>
    <m/>
    <m/>
    <m/>
    <m/>
    <m/>
    <m/>
    <m/>
    <m/>
    <m/>
    <m/>
    <m/>
    <m/>
    <m/>
    <m/>
    <m/>
    <m/>
    <m/>
    <m/>
    <m/>
    <m/>
    <m/>
    <m/>
    <m/>
    <m/>
    <m/>
    <m/>
    <m/>
    <m/>
    <m/>
    <m/>
    <m/>
    <m/>
    <n v="0"/>
    <n v="0"/>
    <n v="0"/>
    <n v="0"/>
    <n v="0"/>
    <n v="0"/>
    <n v="7607110"/>
    <n v="0"/>
    <m/>
    <m/>
    <m/>
    <m/>
    <m/>
    <m/>
    <m/>
    <m/>
    <m/>
    <m/>
    <m/>
    <m/>
    <m/>
    <m/>
    <m/>
    <m/>
    <m/>
    <m/>
    <m/>
    <m/>
    <m/>
    <m/>
    <m/>
    <n v="0"/>
    <n v="0"/>
    <n v="0"/>
    <m/>
    <m/>
    <m/>
    <m/>
    <m/>
    <m/>
    <m/>
    <m/>
    <m/>
    <m/>
    <m/>
    <m/>
    <m/>
    <m/>
    <m/>
    <m/>
    <m/>
    <m/>
    <m/>
    <m/>
    <m/>
    <m/>
    <m/>
    <m/>
    <m/>
    <m/>
    <m/>
    <m/>
    <m/>
    <m/>
    <m/>
    <m/>
    <m/>
    <n v="0"/>
    <n v="0"/>
    <n v="0"/>
    <n v="0"/>
    <m/>
    <m/>
    <n v="0"/>
    <n v="0"/>
    <n v="1"/>
    <n v="1"/>
    <n v="1"/>
    <m/>
    <m/>
  </r>
  <r>
    <n v="49717"/>
    <s v="Extraordinary Measures"/>
    <d v="2010-01-22T00:00:00"/>
    <x v="8"/>
    <s v="T10"/>
    <n v="105"/>
    <s v="CBS"/>
    <x v="6"/>
    <m/>
    <x v="2"/>
    <n v="0"/>
    <n v="0"/>
    <m/>
    <n v="11854694"/>
    <s v="final"/>
    <n v="7.89"/>
    <n v="0"/>
    <n v="0"/>
    <n v="0"/>
    <n v="0"/>
    <s v="US"/>
    <s v="OR"/>
    <m/>
    <m/>
    <m/>
    <m/>
    <s v="Shamberg, Carla Santos; Shamberg, Michael; Sher, Stacey"/>
    <s v="Vaughan, Tom"/>
    <s v="Nelson, Robert"/>
    <s v="Spears, Michelle"/>
    <s v="Coates, Anne V."/>
    <m/>
    <m/>
    <m/>
    <m/>
    <m/>
    <m/>
    <m/>
    <m/>
    <m/>
    <m/>
    <m/>
    <m/>
    <m/>
    <m/>
    <m/>
    <m/>
    <m/>
    <m/>
    <m/>
    <m/>
    <m/>
    <m/>
    <m/>
    <m/>
    <m/>
    <m/>
    <m/>
    <m/>
    <m/>
    <m/>
    <m/>
    <m/>
    <m/>
    <m/>
    <m/>
    <m/>
    <m/>
    <m/>
    <m/>
    <m/>
    <m/>
    <m/>
    <m/>
    <m/>
    <m/>
    <m/>
    <m/>
    <m/>
    <m/>
    <m/>
    <m/>
    <m/>
    <m/>
    <m/>
    <m/>
    <m/>
    <m/>
    <m/>
    <m/>
    <m/>
    <m/>
    <m/>
    <m/>
    <m/>
    <m/>
    <m/>
    <m/>
    <m/>
    <m/>
    <m/>
    <m/>
    <m/>
    <m/>
    <m/>
    <m/>
    <m/>
    <m/>
    <m/>
    <m/>
    <m/>
    <m/>
    <m/>
    <m/>
    <m/>
    <m/>
    <m/>
    <m/>
    <m/>
    <m/>
    <m/>
    <m/>
    <m/>
    <m/>
    <m/>
    <m/>
    <m/>
    <m/>
    <m/>
    <m/>
    <m/>
    <m/>
    <m/>
    <m/>
    <n v="0"/>
    <n v="0"/>
    <n v="0"/>
    <n v="0"/>
    <n v="0"/>
    <n v="0"/>
    <n v="1502496"/>
    <n v="0"/>
    <m/>
    <m/>
    <m/>
    <m/>
    <m/>
    <m/>
    <m/>
    <m/>
    <m/>
    <m/>
    <m/>
    <m/>
    <m/>
    <m/>
    <m/>
    <m/>
    <m/>
    <m/>
    <m/>
    <m/>
    <m/>
    <m/>
    <m/>
    <n v="0"/>
    <n v="0"/>
    <n v="0"/>
    <m/>
    <m/>
    <m/>
    <m/>
    <m/>
    <m/>
    <m/>
    <m/>
    <m/>
    <m/>
    <m/>
    <m/>
    <m/>
    <m/>
    <m/>
    <m/>
    <m/>
    <m/>
    <m/>
    <m/>
    <m/>
    <m/>
    <m/>
    <m/>
    <m/>
    <m/>
    <m/>
    <m/>
    <m/>
    <m/>
    <m/>
    <m/>
    <m/>
    <n v="0"/>
    <n v="0"/>
    <n v="0"/>
    <n v="0"/>
    <m/>
    <m/>
    <n v="0"/>
    <n v="0"/>
    <n v="1"/>
    <n v="1"/>
    <n v="1"/>
    <m/>
    <m/>
  </r>
  <r>
    <n v="49718"/>
    <s v="When in Rome"/>
    <d v="2010-01-29T00:00:00"/>
    <x v="8"/>
    <s v="T10"/>
    <n v="91"/>
    <s v="Disney"/>
    <x v="1"/>
    <m/>
    <x v="0"/>
    <n v="0"/>
    <n v="0"/>
    <m/>
    <n v="32669555"/>
    <s v="final"/>
    <n v="7.89"/>
    <n v="0"/>
    <n v="0"/>
    <n v="0"/>
    <n v="0"/>
    <s v="US"/>
    <s v="NY"/>
    <m/>
    <m/>
    <m/>
    <m/>
    <s v="Johnson, Mark Steven; Foster, Gary; Bestall, Rikki Lea; Panay, Andrew"/>
    <s v="Johnson, Mark Steven"/>
    <s v="Diamond, David; Weissman, David"/>
    <s v="Kane, Heather Danielle"/>
    <s v="Marcus, Andrew"/>
    <m/>
    <m/>
    <m/>
    <m/>
    <m/>
    <m/>
    <m/>
    <m/>
    <m/>
    <m/>
    <m/>
    <m/>
    <m/>
    <m/>
    <m/>
    <m/>
    <m/>
    <m/>
    <m/>
    <m/>
    <m/>
    <m/>
    <m/>
    <m/>
    <m/>
    <m/>
    <m/>
    <m/>
    <m/>
    <m/>
    <m/>
    <m/>
    <m/>
    <m/>
    <m/>
    <m/>
    <m/>
    <m/>
    <m/>
    <m/>
    <m/>
    <m/>
    <m/>
    <m/>
    <m/>
    <m/>
    <m/>
    <m/>
    <m/>
    <m/>
    <m/>
    <m/>
    <m/>
    <m/>
    <m/>
    <m/>
    <m/>
    <m/>
    <m/>
    <m/>
    <m/>
    <m/>
    <m/>
    <m/>
    <m/>
    <m/>
    <m/>
    <m/>
    <m/>
    <m/>
    <m/>
    <m/>
    <m/>
    <m/>
    <m/>
    <m/>
    <m/>
    <m/>
    <m/>
    <m/>
    <m/>
    <m/>
    <m/>
    <m/>
    <m/>
    <m/>
    <m/>
    <m/>
    <m/>
    <m/>
    <m/>
    <m/>
    <m/>
    <m/>
    <m/>
    <m/>
    <m/>
    <m/>
    <m/>
    <m/>
    <m/>
    <m/>
    <m/>
    <n v="0"/>
    <n v="0"/>
    <n v="0"/>
    <n v="0"/>
    <n v="0"/>
    <n v="0"/>
    <n v="4140628"/>
    <n v="0"/>
    <m/>
    <m/>
    <m/>
    <m/>
    <m/>
    <m/>
    <m/>
    <m/>
    <m/>
    <m/>
    <m/>
    <m/>
    <m/>
    <m/>
    <m/>
    <m/>
    <m/>
    <m/>
    <m/>
    <m/>
    <m/>
    <m/>
    <m/>
    <n v="0"/>
    <n v="0"/>
    <n v="0"/>
    <m/>
    <m/>
    <m/>
    <m/>
    <m/>
    <m/>
    <m/>
    <m/>
    <m/>
    <m/>
    <m/>
    <m/>
    <m/>
    <m/>
    <m/>
    <m/>
    <m/>
    <m/>
    <m/>
    <m/>
    <m/>
    <m/>
    <m/>
    <m/>
    <m/>
    <m/>
    <m/>
    <m/>
    <m/>
    <m/>
    <m/>
    <m/>
    <m/>
    <n v="0"/>
    <n v="0"/>
    <n v="0"/>
    <n v="0"/>
    <m/>
    <m/>
    <n v="0"/>
    <n v="0"/>
    <n v="1"/>
    <n v="1"/>
    <n v="1"/>
    <m/>
    <m/>
  </r>
  <r>
    <n v="49719"/>
    <s v="Edge of Darkness"/>
    <d v="2010-01-29T00:00:00"/>
    <x v="8"/>
    <s v="T10"/>
    <n v="117"/>
    <s v="Icon"/>
    <x v="4"/>
    <m/>
    <x v="1"/>
    <n v="60000000"/>
    <n v="0"/>
    <m/>
    <n v="43290977"/>
    <s v="final"/>
    <n v="7.89"/>
    <n v="0"/>
    <n v="1"/>
    <n v="0"/>
    <n v="0"/>
    <s v="US"/>
    <s v="MA"/>
    <m/>
    <m/>
    <m/>
    <m/>
    <s v="Headington, Tim; King, Graham"/>
    <s v="Campbell, Martin"/>
    <s v="Monahan, William; Bovell, Andrew"/>
    <s v="Harlocker, Doug"/>
    <s v="Baird, Stuart"/>
    <s v="Winstone, Ray"/>
    <s v="credited non-star"/>
    <s v="Cigar"/>
    <s v="30+"/>
    <s v="Male"/>
    <s v="Caucasian"/>
    <m/>
    <s v="Good guy"/>
    <m/>
    <m/>
    <m/>
    <m/>
    <m/>
    <m/>
    <m/>
    <m/>
    <m/>
    <m/>
    <m/>
    <m/>
    <m/>
    <m/>
    <m/>
    <m/>
    <m/>
    <m/>
    <m/>
    <m/>
    <m/>
    <m/>
    <m/>
    <m/>
    <m/>
    <m/>
    <m/>
    <m/>
    <m/>
    <m/>
    <m/>
    <m/>
    <m/>
    <m/>
    <m/>
    <m/>
    <m/>
    <m/>
    <m/>
    <m/>
    <m/>
    <m/>
    <m/>
    <m/>
    <m/>
    <m/>
    <m/>
    <m/>
    <m/>
    <m/>
    <m/>
    <m/>
    <m/>
    <m/>
    <m/>
    <m/>
    <m/>
    <m/>
    <m/>
    <m/>
    <m/>
    <m/>
    <m/>
    <m/>
    <m/>
    <m/>
    <m/>
    <m/>
    <m/>
    <m/>
    <m/>
    <m/>
    <m/>
    <m/>
    <m/>
    <m/>
    <m/>
    <m/>
    <m/>
    <m/>
    <m/>
    <m/>
    <m/>
    <m/>
    <m/>
    <m/>
    <m/>
    <m/>
    <m/>
    <m/>
    <m/>
    <m/>
    <m/>
    <m/>
    <m/>
    <n v="0"/>
    <n v="12"/>
    <n v="1"/>
    <n v="0"/>
    <n v="13"/>
    <s v="10 — 29"/>
    <n v="5486816"/>
    <n v="71328608"/>
    <s v="Home"/>
    <s v="Outdoors"/>
    <m/>
    <m/>
    <m/>
    <m/>
    <m/>
    <s v="backyard"/>
    <s v="Non-smoking adult"/>
    <m/>
    <m/>
    <s v="Elsewhere in US"/>
    <m/>
    <m/>
    <m/>
    <m/>
    <m/>
    <m/>
    <m/>
    <m/>
    <m/>
    <m/>
    <m/>
    <n v="0"/>
    <n v="1"/>
    <n v="0"/>
    <m/>
    <m/>
    <m/>
    <m/>
    <m/>
    <m/>
    <m/>
    <m/>
    <m/>
    <m/>
    <m/>
    <m/>
    <m/>
    <m/>
    <m/>
    <m/>
    <m/>
    <m/>
    <m/>
    <m/>
    <s v="cigar"/>
    <m/>
    <m/>
    <m/>
    <m/>
    <m/>
    <m/>
    <m/>
    <m/>
    <m/>
    <m/>
    <m/>
    <s v="Pro"/>
    <n v="4"/>
    <n v="6"/>
    <n v="6"/>
    <n v="2"/>
    <m/>
    <m/>
    <n v="0"/>
    <n v="2.57"/>
    <n v="4"/>
    <n v="1"/>
    <n v="1"/>
    <m/>
    <m/>
  </r>
  <r>
    <n v="49720"/>
    <s v="Dear John"/>
    <d v="2010-02-05T00:00:00"/>
    <x v="8"/>
    <s v="T10"/>
    <n v="105"/>
    <s v="Relativity"/>
    <x v="6"/>
    <m/>
    <x v="0"/>
    <n v="25000000"/>
    <n v="0"/>
    <m/>
    <n v="80014842"/>
    <s v="final"/>
    <n v="7.89"/>
    <n v="0"/>
    <n v="1"/>
    <n v="0"/>
    <n v="0"/>
    <s v="US"/>
    <s v="SC"/>
    <m/>
    <m/>
    <m/>
    <m/>
    <s v="Bowen, Marty; Godfrey, Wyck; Kavanaugh, Ryan; Samuels, Jeremiah"/>
    <s v="Hallström, Lasse"/>
    <s v="Linden, Jamie"/>
    <s v="MacSems, Bill"/>
    <s v="Boden, Kristina"/>
    <s v="Andrews, David"/>
    <s v="credited non-star"/>
    <s v="Cigar"/>
    <s v="30+"/>
    <s v="Male"/>
    <s v="Caucasian"/>
    <m/>
    <m/>
    <s v="Non-IMDb, Extra"/>
    <s v="extra"/>
    <s v="Cigarette"/>
    <s v="30+"/>
    <s v="Male"/>
    <s v="Caucasian"/>
    <m/>
    <m/>
    <m/>
    <m/>
    <m/>
    <m/>
    <m/>
    <m/>
    <m/>
    <m/>
    <m/>
    <m/>
    <m/>
    <m/>
    <m/>
    <m/>
    <m/>
    <m/>
    <m/>
    <m/>
    <m/>
    <m/>
    <m/>
    <m/>
    <m/>
    <m/>
    <m/>
    <m/>
    <m/>
    <m/>
    <m/>
    <m/>
    <m/>
    <m/>
    <m/>
    <m/>
    <m/>
    <m/>
    <m/>
    <m/>
    <m/>
    <m/>
    <m/>
    <m/>
    <m/>
    <m/>
    <m/>
    <m/>
    <m/>
    <m/>
    <m/>
    <m/>
    <m/>
    <m/>
    <m/>
    <m/>
    <m/>
    <m/>
    <m/>
    <m/>
    <m/>
    <m/>
    <m/>
    <m/>
    <m/>
    <m/>
    <m/>
    <m/>
    <m/>
    <m/>
    <m/>
    <m/>
    <m/>
    <m/>
    <m/>
    <m/>
    <m/>
    <m/>
    <m/>
    <m/>
    <m/>
    <m/>
    <m/>
    <m/>
    <m/>
    <m/>
    <m/>
    <m/>
    <m/>
    <n v="2"/>
    <n v="8"/>
    <n v="0"/>
    <n v="0"/>
    <n v="10"/>
    <s v="10 — 29"/>
    <n v="10141298"/>
    <n v="101412980"/>
    <s v="Home"/>
    <s v="Bar/nightclub"/>
    <m/>
    <m/>
    <m/>
    <m/>
    <m/>
    <m/>
    <s v="Non-smoking adult"/>
    <m/>
    <m/>
    <s v="Elsewhere in US"/>
    <m/>
    <m/>
    <m/>
    <m/>
    <m/>
    <m/>
    <m/>
    <m/>
    <m/>
    <m/>
    <m/>
    <n v="0"/>
    <n v="1"/>
    <n v="1"/>
    <s v="Comment by actor/actress"/>
    <s v="Tatum to Seyfried: So you don’t smoke? Seyfried: Nope."/>
    <m/>
    <m/>
    <m/>
    <m/>
    <m/>
    <m/>
    <m/>
    <m/>
    <m/>
    <m/>
    <m/>
    <m/>
    <m/>
    <m/>
    <m/>
    <m/>
    <m/>
    <s v="cigar"/>
    <s v="cigar"/>
    <m/>
    <m/>
    <m/>
    <m/>
    <m/>
    <m/>
    <s v="cigarette"/>
    <m/>
    <m/>
    <m/>
    <m/>
    <s v="Balanced"/>
    <n v="4"/>
    <n v="4"/>
    <n v="4"/>
    <n v="3"/>
    <m/>
    <m/>
    <n v="0"/>
    <n v="2.14"/>
    <n v="3"/>
    <n v="1"/>
    <n v="1"/>
    <m/>
    <m/>
  </r>
  <r>
    <n v="49721"/>
    <s v="From Paris with Love"/>
    <d v="2010-02-05T00:00:00"/>
    <x v="8"/>
    <s v="T10"/>
    <n v="92"/>
    <s v="Lionsgate"/>
    <x v="0"/>
    <s v="Lionsgate"/>
    <x v="1"/>
    <n v="52000000"/>
    <n v="0"/>
    <m/>
    <n v="23979741"/>
    <s v="final"/>
    <n v="7.89"/>
    <n v="0"/>
    <n v="1"/>
    <n v="0"/>
    <n v="0"/>
    <s v="France"/>
    <m/>
    <m/>
    <m/>
    <m/>
    <m/>
    <s v="Besson, Luc; Osborne, India"/>
    <s v="Morel, Pierre"/>
    <s v="Hasak, Adi"/>
    <s v="Hervé, Soizic"/>
    <s v="Thoroval, Frédéric"/>
    <s v="Dahmani, Chems"/>
    <s v="credited non-star"/>
    <s v="Cigarette"/>
    <s v="20-30"/>
    <s v="Male"/>
    <s v="Caucasian"/>
    <m/>
    <s v="Bad guy"/>
    <m/>
    <m/>
    <m/>
    <m/>
    <m/>
    <m/>
    <m/>
    <m/>
    <m/>
    <m/>
    <m/>
    <m/>
    <m/>
    <m/>
    <m/>
    <m/>
    <m/>
    <m/>
    <m/>
    <m/>
    <m/>
    <m/>
    <m/>
    <m/>
    <m/>
    <m/>
    <m/>
    <m/>
    <m/>
    <m/>
    <m/>
    <m/>
    <m/>
    <m/>
    <m/>
    <m/>
    <m/>
    <m/>
    <m/>
    <m/>
    <m/>
    <m/>
    <m/>
    <m/>
    <m/>
    <m/>
    <m/>
    <m/>
    <m/>
    <m/>
    <m/>
    <m/>
    <m/>
    <m/>
    <m/>
    <m/>
    <m/>
    <m/>
    <m/>
    <m/>
    <m/>
    <m/>
    <m/>
    <m/>
    <m/>
    <m/>
    <m/>
    <m/>
    <m/>
    <m/>
    <m/>
    <m/>
    <m/>
    <m/>
    <m/>
    <m/>
    <m/>
    <m/>
    <m/>
    <m/>
    <m/>
    <m/>
    <m/>
    <m/>
    <m/>
    <m/>
    <m/>
    <m/>
    <m/>
    <m/>
    <m/>
    <m/>
    <m/>
    <m/>
    <m/>
    <n v="2"/>
    <n v="0"/>
    <n v="0"/>
    <n v="0"/>
    <n v="2"/>
    <s v="1 — 9"/>
    <n v="3039257"/>
    <n v="6078514"/>
    <s v="Home"/>
    <s v="Outdoors"/>
    <m/>
    <m/>
    <m/>
    <m/>
    <m/>
    <s v="street"/>
    <s v="Non-smoking adult"/>
    <m/>
    <m/>
    <s v="Outside of US"/>
    <m/>
    <m/>
    <m/>
    <m/>
    <m/>
    <m/>
    <m/>
    <m/>
    <m/>
    <m/>
    <m/>
    <n v="0"/>
    <n v="1"/>
    <n v="0"/>
    <m/>
    <m/>
    <m/>
    <m/>
    <m/>
    <m/>
    <m/>
    <m/>
    <m/>
    <m/>
    <m/>
    <m/>
    <m/>
    <m/>
    <m/>
    <m/>
    <m/>
    <m/>
    <m/>
    <m/>
    <m/>
    <m/>
    <s v="cigarette"/>
    <m/>
    <m/>
    <m/>
    <m/>
    <s v="cigarette"/>
    <m/>
    <m/>
    <m/>
    <m/>
    <s v="Neutral"/>
    <n v="2"/>
    <n v="2"/>
    <n v="4"/>
    <n v="2"/>
    <m/>
    <m/>
    <n v="0"/>
    <n v="1.42"/>
    <n v="2"/>
    <n v="1"/>
    <n v="1"/>
    <m/>
    <m/>
  </r>
  <r>
    <n v="49722"/>
    <s v="Crazy Heart"/>
    <d v="2010-02-05T00:00:00"/>
    <x v="8"/>
    <s v="T10"/>
    <n v="112"/>
    <s v="Fox Searchlight"/>
    <x v="5"/>
    <m/>
    <x v="1"/>
    <n v="7000000"/>
    <n v="0"/>
    <m/>
    <n v="39462438"/>
    <s v="final"/>
    <n v="7.89"/>
    <n v="0"/>
    <n v="1"/>
    <n v="0"/>
    <n v="0"/>
    <s v="US"/>
    <s v="NM"/>
    <m/>
    <m/>
    <m/>
    <m/>
    <s v="Cooper, Scott; Burnett, T-Bone; Duvall, Robert; Carliner, Rob"/>
    <s v="Cooper, Scott"/>
    <s v="Cooper, Scott"/>
    <s v="Baumann, David D."/>
    <s v="Axelrad, John"/>
    <s v="Bridges, Jeff"/>
    <s v="star"/>
    <s v="Cigarette"/>
    <s v="30+"/>
    <s v="Male"/>
    <s v="Caucasian"/>
    <m/>
    <m/>
    <s v="Ferrel, Colin"/>
    <s v="credited non-star"/>
    <s v="Cigarette"/>
    <s v="30+"/>
    <s v="Male"/>
    <s v="Caucasian"/>
    <m/>
    <m/>
    <s v="Non-IMDb, Extra"/>
    <s v="extra"/>
    <s v="Cigarette"/>
    <s v="20-30"/>
    <s v="Male"/>
    <s v="Caucasian"/>
    <m/>
    <m/>
    <s v="Non-IMDb, Extra"/>
    <s v="extra"/>
    <s v="Cigarette"/>
    <s v="20-30"/>
    <s v="Male"/>
    <s v="Caucasian"/>
    <m/>
    <m/>
    <s v="Non-IMDb, Extra"/>
    <s v="extra"/>
    <s v="Cigarette"/>
    <s v="30+"/>
    <s v="Male"/>
    <s v="Caucasian"/>
    <m/>
    <m/>
    <m/>
    <m/>
    <m/>
    <m/>
    <m/>
    <m/>
    <m/>
    <m/>
    <m/>
    <m/>
    <m/>
    <m/>
    <m/>
    <m/>
    <m/>
    <m/>
    <m/>
    <m/>
    <m/>
    <m/>
    <m/>
    <m/>
    <m/>
    <m/>
    <m/>
    <m/>
    <m/>
    <m/>
    <m/>
    <m/>
    <m/>
    <m/>
    <m/>
    <m/>
    <m/>
    <m/>
    <m/>
    <m/>
    <m/>
    <m/>
    <m/>
    <m/>
    <m/>
    <m/>
    <m/>
    <m/>
    <m/>
    <m/>
    <m/>
    <m/>
    <m/>
    <m/>
    <m/>
    <m/>
    <m/>
    <m/>
    <m/>
    <m/>
    <m/>
    <m/>
    <m/>
    <m/>
    <m/>
    <n v="119"/>
    <n v="0"/>
    <n v="0"/>
    <n v="0"/>
    <n v="119"/>
    <s v="50+"/>
    <n v="5001576"/>
    <n v="595187544"/>
    <s v="Home"/>
    <s v="Workplace"/>
    <s v="Vehicle"/>
    <s v="Bar/nightclub"/>
    <s v="Hotel/motel"/>
    <s v="Outdoors"/>
    <m/>
    <s v="parking lot, alley, park"/>
    <s v="Non-smoking adult"/>
    <s v="Child"/>
    <s v="Designated non-smoking area"/>
    <s v="Elsewhere in US"/>
    <m/>
    <m/>
    <m/>
    <m/>
    <m/>
    <m/>
    <m/>
    <m/>
    <m/>
    <m/>
    <m/>
    <n v="1"/>
    <n v="1"/>
    <n v="3"/>
    <s v="Comment by actor/actress"/>
    <s v="Doctor tells Bad he's looking at emphysema, cancer, heart attack, and tells him to stop smoking, drinking, and to lose 25 pounds."/>
    <m/>
    <s v="Health of Smoker"/>
    <m/>
    <m/>
    <m/>
    <m/>
    <m/>
    <m/>
    <m/>
    <m/>
    <m/>
    <m/>
    <m/>
    <m/>
    <m/>
    <m/>
    <m/>
    <m/>
    <m/>
    <s v="cigarette"/>
    <m/>
    <m/>
    <s v="cigarette"/>
    <s v="cigarette"/>
    <s v="cigarette"/>
    <m/>
    <s v="cigarette"/>
    <m/>
    <m/>
    <m/>
    <s v="Pro"/>
    <n v="6"/>
    <n v="6"/>
    <n v="6"/>
    <n v="3"/>
    <s v="Tobacco use around child, tobacco use in designated non-smoking area"/>
    <s v="use near child/pregnant/ill person"/>
    <n v="0"/>
    <n v="3"/>
    <n v="6"/>
    <n v="1"/>
    <n v="1"/>
    <m/>
    <m/>
  </r>
  <r>
    <n v="49723"/>
    <s v="Valentines Day"/>
    <d v="2010-02-12T00:00:00"/>
    <x v="8"/>
    <s v="T10"/>
    <n v="125"/>
    <s v="New Line"/>
    <x v="4"/>
    <m/>
    <x v="0"/>
    <n v="52000000"/>
    <n v="0"/>
    <m/>
    <n v="110476776"/>
    <s v="final"/>
    <n v="7.89"/>
    <n v="0"/>
    <n v="0"/>
    <n v="0"/>
    <n v="0"/>
    <s v="US"/>
    <s v="CA"/>
    <m/>
    <m/>
    <m/>
    <m/>
    <s v="Karz, Mike; Rice, Wayne Allan; Rosen, Josie"/>
    <s v="Marshall, Garry"/>
    <s v="Fugate, Catherine"/>
    <s v="Young, Rick"/>
    <s v="Green, Bruce"/>
    <m/>
    <m/>
    <m/>
    <m/>
    <m/>
    <m/>
    <m/>
    <m/>
    <m/>
    <m/>
    <m/>
    <m/>
    <m/>
    <m/>
    <m/>
    <m/>
    <m/>
    <m/>
    <m/>
    <m/>
    <m/>
    <m/>
    <m/>
    <m/>
    <m/>
    <m/>
    <m/>
    <m/>
    <m/>
    <m/>
    <m/>
    <m/>
    <m/>
    <m/>
    <m/>
    <m/>
    <m/>
    <m/>
    <m/>
    <m/>
    <m/>
    <m/>
    <m/>
    <m/>
    <m/>
    <m/>
    <m/>
    <m/>
    <m/>
    <m/>
    <m/>
    <m/>
    <m/>
    <m/>
    <m/>
    <m/>
    <m/>
    <m/>
    <m/>
    <m/>
    <m/>
    <m/>
    <m/>
    <m/>
    <m/>
    <m/>
    <m/>
    <m/>
    <m/>
    <m/>
    <m/>
    <m/>
    <m/>
    <m/>
    <m/>
    <m/>
    <m/>
    <m/>
    <m/>
    <m/>
    <m/>
    <m/>
    <m/>
    <m/>
    <m/>
    <m/>
    <m/>
    <m/>
    <m/>
    <m/>
    <m/>
    <m/>
    <m/>
    <m/>
    <m/>
    <m/>
    <m/>
    <m/>
    <m/>
    <m/>
    <m/>
    <m/>
    <m/>
    <n v="0"/>
    <n v="0"/>
    <n v="0"/>
    <n v="0"/>
    <n v="0"/>
    <n v="0"/>
    <n v="14002126"/>
    <n v="0"/>
    <m/>
    <m/>
    <m/>
    <m/>
    <m/>
    <m/>
    <m/>
    <m/>
    <m/>
    <m/>
    <m/>
    <m/>
    <m/>
    <m/>
    <m/>
    <m/>
    <m/>
    <m/>
    <m/>
    <m/>
    <m/>
    <m/>
    <m/>
    <n v="0"/>
    <n v="0"/>
    <n v="0"/>
    <m/>
    <m/>
    <m/>
    <m/>
    <m/>
    <m/>
    <m/>
    <m/>
    <m/>
    <m/>
    <m/>
    <m/>
    <m/>
    <m/>
    <m/>
    <m/>
    <m/>
    <m/>
    <m/>
    <m/>
    <m/>
    <m/>
    <m/>
    <m/>
    <m/>
    <m/>
    <m/>
    <m/>
    <m/>
    <m/>
    <m/>
    <m/>
    <m/>
    <n v="0"/>
    <n v="0"/>
    <n v="0"/>
    <n v="0"/>
    <m/>
    <m/>
    <n v="0"/>
    <n v="0"/>
    <n v="1"/>
    <n v="1"/>
    <n v="1"/>
    <m/>
    <m/>
  </r>
  <r>
    <n v="49724"/>
    <s v="Wolfman, The"/>
    <d v="2010-02-12T00:00:00"/>
    <x v="8"/>
    <s v="T10"/>
    <n v="125"/>
    <s v="Universal"/>
    <x v="2"/>
    <m/>
    <x v="1"/>
    <n v="150000000"/>
    <n v="0"/>
    <m/>
    <n v="61937495"/>
    <s v="final"/>
    <n v="7.89"/>
    <n v="0"/>
    <n v="1"/>
    <n v="0"/>
    <n v="0"/>
    <s v="UK"/>
    <m/>
    <m/>
    <m/>
    <m/>
    <m/>
    <s v="Daniel, Sean; Del Toro, Benicio"/>
    <s v="Johnston, Joe"/>
    <s v="Walker, Adrew Kevin; Self, David"/>
    <s v="Cahill, Thomas R."/>
    <s v="Murch, Walter"/>
    <s v="Non-IMDb, Extra"/>
    <s v="extra"/>
    <s v="Pipe"/>
    <s v="30+"/>
    <s v="Male"/>
    <s v="Caucasian"/>
    <m/>
    <m/>
    <s v="Non-IMDb, Extra"/>
    <s v="extra"/>
    <s v="Pipe"/>
    <s v="30+"/>
    <s v="Male"/>
    <s v="Caucasian"/>
    <m/>
    <m/>
    <s v="Non-IMDb, Extra"/>
    <s v="extra"/>
    <s v="Cigarette"/>
    <s v="30+"/>
    <s v="Male"/>
    <s v="Caucasian"/>
    <m/>
    <m/>
    <m/>
    <m/>
    <m/>
    <m/>
    <m/>
    <m/>
    <m/>
    <m/>
    <m/>
    <m/>
    <m/>
    <m/>
    <m/>
    <m/>
    <m/>
    <m/>
    <m/>
    <m/>
    <m/>
    <m/>
    <m/>
    <m/>
    <m/>
    <m/>
    <m/>
    <m/>
    <m/>
    <m/>
    <m/>
    <m/>
    <m/>
    <m/>
    <m/>
    <m/>
    <m/>
    <m/>
    <m/>
    <m/>
    <m/>
    <m/>
    <m/>
    <m/>
    <m/>
    <m/>
    <m/>
    <m/>
    <m/>
    <m/>
    <m/>
    <m/>
    <m/>
    <m/>
    <m/>
    <m/>
    <m/>
    <m/>
    <m/>
    <m/>
    <m/>
    <m/>
    <m/>
    <m/>
    <m/>
    <m/>
    <m/>
    <m/>
    <m/>
    <m/>
    <m/>
    <m/>
    <m/>
    <m/>
    <m/>
    <m/>
    <m/>
    <m/>
    <m/>
    <m/>
    <m/>
    <n v="0"/>
    <n v="0"/>
    <n v="4"/>
    <n v="0"/>
    <n v="4"/>
    <s v="1 — 9"/>
    <n v="7850126"/>
    <n v="31400504"/>
    <m/>
    <m/>
    <m/>
    <m/>
    <m/>
    <m/>
    <m/>
    <s v="camp, outside building"/>
    <s v="Non-smoking adult"/>
    <m/>
    <m/>
    <s v="Outside of US"/>
    <m/>
    <m/>
    <m/>
    <m/>
    <m/>
    <m/>
    <m/>
    <m/>
    <m/>
    <m/>
    <m/>
    <n v="0"/>
    <n v="0"/>
    <n v="3"/>
    <m/>
    <m/>
    <m/>
    <m/>
    <m/>
    <m/>
    <m/>
    <m/>
    <m/>
    <m/>
    <m/>
    <m/>
    <m/>
    <m/>
    <m/>
    <m/>
    <m/>
    <m/>
    <m/>
    <m/>
    <m/>
    <m/>
    <m/>
    <m/>
    <m/>
    <m/>
    <m/>
    <m/>
    <m/>
    <s v="pipe"/>
    <m/>
    <m/>
    <s v="Neutral"/>
    <n v="2"/>
    <n v="2"/>
    <n v="2"/>
    <n v="2"/>
    <m/>
    <m/>
    <n v="0"/>
    <n v="1.1399999999999999"/>
    <n v="2"/>
    <n v="1"/>
    <n v="1"/>
    <m/>
    <m/>
  </r>
  <r>
    <n v="49725"/>
    <s v="Percy Jackson &amp; The Olympians: The Lightning Thief"/>
    <d v="2010-02-12T00:00:00"/>
    <x v="8"/>
    <s v="T10"/>
    <n v="119"/>
    <s v="Fox 2000"/>
    <x v="5"/>
    <m/>
    <x v="2"/>
    <n v="95000000"/>
    <n v="0"/>
    <m/>
    <n v="88761720"/>
    <s v="final"/>
    <n v="7.89"/>
    <n v="0"/>
    <n v="0"/>
    <n v="0"/>
    <n v="0"/>
    <s v="CAN"/>
    <m/>
    <s v="BC"/>
    <m/>
    <m/>
    <m/>
    <s v="Barnathan, Michael; Morgan, Mark; Oseary, Guy; Radcliffe, Mark"/>
    <s v="Columbus, Chris"/>
    <s v="Titley, Craig"/>
    <s v="Korenberg, Bryan"/>
    <s v="Honess, Peter"/>
    <m/>
    <m/>
    <m/>
    <m/>
    <m/>
    <m/>
    <m/>
    <m/>
    <m/>
    <m/>
    <m/>
    <m/>
    <m/>
    <m/>
    <m/>
    <m/>
    <m/>
    <m/>
    <m/>
    <m/>
    <m/>
    <m/>
    <m/>
    <m/>
    <m/>
    <m/>
    <m/>
    <m/>
    <m/>
    <m/>
    <m/>
    <m/>
    <m/>
    <m/>
    <m/>
    <m/>
    <m/>
    <m/>
    <m/>
    <m/>
    <m/>
    <m/>
    <m/>
    <m/>
    <m/>
    <m/>
    <m/>
    <m/>
    <m/>
    <m/>
    <m/>
    <m/>
    <m/>
    <m/>
    <m/>
    <m/>
    <m/>
    <m/>
    <m/>
    <m/>
    <m/>
    <m/>
    <m/>
    <m/>
    <m/>
    <m/>
    <m/>
    <m/>
    <m/>
    <m/>
    <m/>
    <m/>
    <m/>
    <m/>
    <m/>
    <m/>
    <m/>
    <m/>
    <m/>
    <m/>
    <m/>
    <m/>
    <m/>
    <m/>
    <m/>
    <m/>
    <m/>
    <m/>
    <m/>
    <m/>
    <m/>
    <m/>
    <m/>
    <m/>
    <m/>
    <m/>
    <m/>
    <m/>
    <m/>
    <m/>
    <m/>
    <m/>
    <m/>
    <n v="0"/>
    <n v="0"/>
    <n v="0"/>
    <n v="0"/>
    <n v="0"/>
    <n v="0"/>
    <n v="11249901"/>
    <n v="0"/>
    <m/>
    <m/>
    <m/>
    <m/>
    <m/>
    <m/>
    <m/>
    <m/>
    <m/>
    <m/>
    <m/>
    <m/>
    <m/>
    <m/>
    <m/>
    <m/>
    <m/>
    <m/>
    <m/>
    <m/>
    <m/>
    <m/>
    <m/>
    <n v="0"/>
    <n v="0"/>
    <n v="0"/>
    <m/>
    <m/>
    <m/>
    <m/>
    <m/>
    <m/>
    <m/>
    <m/>
    <m/>
    <m/>
    <m/>
    <m/>
    <m/>
    <m/>
    <m/>
    <m/>
    <m/>
    <m/>
    <m/>
    <m/>
    <m/>
    <m/>
    <m/>
    <m/>
    <m/>
    <m/>
    <m/>
    <m/>
    <m/>
    <m/>
    <m/>
    <m/>
    <m/>
    <n v="0"/>
    <n v="0"/>
    <n v="0"/>
    <n v="0"/>
    <m/>
    <m/>
    <n v="0"/>
    <n v="0"/>
    <n v="1"/>
    <n v="1"/>
    <n v="1"/>
    <m/>
    <m/>
  </r>
  <r>
    <n v="49726"/>
    <s v="Shutter Island"/>
    <d v="2010-02-19T00:00:00"/>
    <x v="8"/>
    <s v="T10"/>
    <n v="138"/>
    <s v="Paramount"/>
    <x v="3"/>
    <m/>
    <x v="1"/>
    <n v="80000000"/>
    <n v="0"/>
    <m/>
    <n v="127968405"/>
    <s v="final"/>
    <n v="7.89"/>
    <n v="0"/>
    <n v="1"/>
    <n v="0"/>
    <n v="0"/>
    <s v="US"/>
    <s v="MA"/>
    <m/>
    <m/>
    <m/>
    <m/>
    <s v="Scorsese, Martin; Fischer, Brad; Medavoy, Mike; Messer, Arnold"/>
    <s v="Scorsese, Martin"/>
    <s v="Kalogridis, Laeta"/>
    <s v="Getzinger, Scott"/>
    <s v="Schoonmaker, Thelma"/>
    <s v="DiCaprio, Leonardo"/>
    <s v="star"/>
    <s v="Cigarette"/>
    <s v="30+"/>
    <s v="Male"/>
    <s v="Caucasian"/>
    <m/>
    <m/>
    <s v="Ruffalo, Mark"/>
    <s v="credited non-star"/>
    <s v="Cigarette"/>
    <s v="30+"/>
    <s v="Male"/>
    <s v="Caucasian"/>
    <m/>
    <m/>
    <s v="Kingsley, Ben"/>
    <s v="credited non-star"/>
    <s v="Cigar"/>
    <s v="30+"/>
    <s v="Male"/>
    <s v="Caucasian"/>
    <m/>
    <m/>
    <s v="Carroll Lynch, John"/>
    <s v="credited non-star"/>
    <s v="Cigar"/>
    <s v="30+"/>
    <s v="Male"/>
    <s v="Caucasian"/>
    <m/>
    <m/>
    <s v="Cowles, Matthew"/>
    <s v="credited non-star"/>
    <s v="Cigarette"/>
    <s v="30+"/>
    <s v="Male"/>
    <s v="Caucasian"/>
    <m/>
    <m/>
    <s v="Bartlett, Robin"/>
    <s v="credited non-star"/>
    <s v="Cigarette"/>
    <s v="30+"/>
    <s v="Female"/>
    <s v="Caucasian"/>
    <m/>
    <m/>
    <s v="Non-IMDb, Extra"/>
    <s v="extra"/>
    <s v="Cigarette"/>
    <s v="20-30"/>
    <s v="Male"/>
    <s v="African American"/>
    <m/>
    <m/>
    <s v="Non-IMDb, Extra"/>
    <s v="extra"/>
    <s v="Cigarette"/>
    <s v="30+"/>
    <s v="Female"/>
    <s v="Caucasian"/>
    <m/>
    <m/>
    <s v="Non-IMDb, Extra"/>
    <s v="extra"/>
    <s v="Cigarette"/>
    <s v="30+"/>
    <s v="Male"/>
    <s v="Caucasian"/>
    <m/>
    <m/>
    <s v="Non-IMDb, Extra"/>
    <s v="extra"/>
    <s v="Cigarette"/>
    <s v="30+"/>
    <s v="Male"/>
    <m/>
    <m/>
    <m/>
    <s v="Non-IMDb, Extra"/>
    <s v="extra"/>
    <s v="Cigarette"/>
    <s v="20-30"/>
    <s v="Male"/>
    <s v="African American"/>
    <m/>
    <m/>
    <s v="Ben Kingsley, Credited Non-Star, Pipe, 30+, Caucasian, Male"/>
    <m/>
    <m/>
    <m/>
    <m/>
    <m/>
    <m/>
    <m/>
    <m/>
    <m/>
    <m/>
    <m/>
    <m/>
    <m/>
    <m/>
    <n v="97"/>
    <n v="17"/>
    <n v="37"/>
    <n v="0"/>
    <n v="151"/>
    <s v="50+"/>
    <n v="16219063"/>
    <n v="2449078513"/>
    <s v="Home"/>
    <s v="Workplace"/>
    <s v="Outdoors"/>
    <m/>
    <m/>
    <m/>
    <m/>
    <s v="boat, dock, open jeep"/>
    <s v="Non-smoking adult"/>
    <m/>
    <m/>
    <s v="Elsewhere in US"/>
    <m/>
    <m/>
    <m/>
    <m/>
    <m/>
    <m/>
    <m/>
    <m/>
    <m/>
    <m/>
    <m/>
    <n v="1"/>
    <n v="5"/>
    <n v="5"/>
    <m/>
    <m/>
    <m/>
    <m/>
    <m/>
    <m/>
    <m/>
    <m/>
    <m/>
    <m/>
    <m/>
    <m/>
    <m/>
    <m/>
    <m/>
    <m/>
    <m/>
    <m/>
    <m/>
    <m/>
    <s v="cigarette; cigar; pipe"/>
    <s v="cigar"/>
    <m/>
    <m/>
    <m/>
    <s v="cigarette"/>
    <s v="cigarette; pipe"/>
    <m/>
    <m/>
    <m/>
    <m/>
    <m/>
    <s v="Pro"/>
    <n v="6"/>
    <n v="6"/>
    <n v="6"/>
    <n v="3"/>
    <m/>
    <m/>
    <n v="0"/>
    <n v="3"/>
    <n v="4"/>
    <n v="1"/>
    <n v="1"/>
    <m/>
    <m/>
  </r>
  <r>
    <n v="49727"/>
    <s v="Crazies, The"/>
    <d v="2010-02-26T00:00:00"/>
    <x v="8"/>
    <s v="T10"/>
    <n v="101"/>
    <s v="Relativity"/>
    <x v="0"/>
    <s v="Relativity"/>
    <x v="1"/>
    <n v="20000000"/>
    <n v="0"/>
    <m/>
    <n v="39103378"/>
    <s v="final"/>
    <n v="7.89"/>
    <n v="0"/>
    <n v="1"/>
    <n v="0"/>
    <n v="0"/>
    <s v="US"/>
    <s v="GA"/>
    <s v="BC"/>
    <m/>
    <s v="CA"/>
    <s v="BC"/>
    <s v="Aguilar, Michael; Cowan, Rob; Georgaris, Dean"/>
    <s v="Eisner, Breck"/>
    <s v="Kosar, Scott; Wright, Ray"/>
    <s v="Griffon, Jr., Robert"/>
    <s v="Fox, Billy"/>
    <s v="Sporleder, Gregory"/>
    <s v="credited non-star"/>
    <s v="Cigarette"/>
    <s v="30+"/>
    <s v="Male"/>
    <s v="Caucasian"/>
    <m/>
    <m/>
    <m/>
    <m/>
    <m/>
    <m/>
    <m/>
    <m/>
    <m/>
    <m/>
    <m/>
    <m/>
    <m/>
    <m/>
    <m/>
    <m/>
    <m/>
    <m/>
    <m/>
    <m/>
    <m/>
    <m/>
    <m/>
    <m/>
    <m/>
    <m/>
    <m/>
    <m/>
    <m/>
    <m/>
    <m/>
    <m/>
    <m/>
    <m/>
    <m/>
    <m/>
    <m/>
    <m/>
    <m/>
    <m/>
    <m/>
    <m/>
    <m/>
    <m/>
    <m/>
    <m/>
    <m/>
    <m/>
    <m/>
    <m/>
    <m/>
    <m/>
    <m/>
    <m/>
    <m/>
    <m/>
    <m/>
    <m/>
    <m/>
    <m/>
    <m/>
    <m/>
    <m/>
    <m/>
    <m/>
    <m/>
    <m/>
    <m/>
    <m/>
    <m/>
    <m/>
    <m/>
    <m/>
    <m/>
    <m/>
    <m/>
    <m/>
    <m/>
    <m/>
    <m/>
    <m/>
    <m/>
    <m/>
    <m/>
    <m/>
    <m/>
    <m/>
    <m/>
    <m/>
    <m/>
    <m/>
    <m/>
    <m/>
    <m/>
    <m/>
    <m/>
    <m/>
    <n v="5"/>
    <n v="0"/>
    <n v="0"/>
    <n v="0"/>
    <n v="5"/>
    <s v="1 — 9"/>
    <n v="4956068"/>
    <n v="24780340"/>
    <s v="Outdoors"/>
    <m/>
    <m/>
    <m/>
    <m/>
    <m/>
    <m/>
    <s v="boat, field"/>
    <m/>
    <m/>
    <m/>
    <s v="Elsewhere in US"/>
    <m/>
    <m/>
    <m/>
    <m/>
    <m/>
    <m/>
    <m/>
    <m/>
    <m/>
    <m/>
    <m/>
    <n v="0"/>
    <n v="1"/>
    <n v="0"/>
    <m/>
    <m/>
    <m/>
    <m/>
    <m/>
    <m/>
    <m/>
    <m/>
    <m/>
    <m/>
    <m/>
    <m/>
    <m/>
    <m/>
    <m/>
    <m/>
    <m/>
    <m/>
    <m/>
    <m/>
    <m/>
    <m/>
    <m/>
    <m/>
    <m/>
    <s v="cigarette"/>
    <s v="cigarette"/>
    <m/>
    <m/>
    <m/>
    <m/>
    <m/>
    <s v="Neutral"/>
    <n v="2"/>
    <n v="2"/>
    <n v="4"/>
    <n v="1"/>
    <m/>
    <m/>
    <n v="0"/>
    <n v="1.28"/>
    <n v="2"/>
    <n v="1"/>
    <n v="1"/>
    <m/>
    <m/>
  </r>
  <r>
    <n v="49728"/>
    <s v="Cop Out"/>
    <d v="2010-02-26T00:00:00"/>
    <x v="8"/>
    <s v="T10"/>
    <n v="107"/>
    <s v="Marc Platt"/>
    <x v="4"/>
    <m/>
    <x v="1"/>
    <n v="37000000"/>
    <n v="0"/>
    <m/>
    <n v="44867349"/>
    <s v="final"/>
    <n v="7.89"/>
    <n v="0"/>
    <n v="0"/>
    <n v="0"/>
    <n v="0"/>
    <s v="US"/>
    <s v="NY"/>
    <m/>
    <m/>
    <m/>
    <m/>
    <s v="Johnsen, Polly; Platt, Marc; Tadross, Michael"/>
    <s v="Smith, Kevin"/>
    <s v="Cullen, Robb; Cullen, Mark"/>
    <m/>
    <s v="Smith, Kevin"/>
    <m/>
    <m/>
    <m/>
    <m/>
    <m/>
    <m/>
    <m/>
    <m/>
    <m/>
    <m/>
    <m/>
    <m/>
    <m/>
    <m/>
    <m/>
    <m/>
    <m/>
    <m/>
    <m/>
    <m/>
    <m/>
    <m/>
    <m/>
    <m/>
    <m/>
    <m/>
    <m/>
    <m/>
    <m/>
    <m/>
    <m/>
    <m/>
    <m/>
    <m/>
    <m/>
    <m/>
    <m/>
    <m/>
    <m/>
    <m/>
    <m/>
    <m/>
    <m/>
    <m/>
    <m/>
    <m/>
    <m/>
    <m/>
    <m/>
    <m/>
    <m/>
    <m/>
    <m/>
    <m/>
    <m/>
    <m/>
    <m/>
    <m/>
    <m/>
    <m/>
    <m/>
    <m/>
    <m/>
    <m/>
    <m/>
    <m/>
    <m/>
    <m/>
    <m/>
    <m/>
    <m/>
    <m/>
    <m/>
    <m/>
    <m/>
    <m/>
    <m/>
    <m/>
    <m/>
    <m/>
    <m/>
    <m/>
    <m/>
    <m/>
    <m/>
    <m/>
    <m/>
    <m/>
    <m/>
    <m/>
    <m/>
    <m/>
    <m/>
    <m/>
    <m/>
    <m/>
    <m/>
    <m/>
    <m/>
    <m/>
    <m/>
    <m/>
    <m/>
    <n v="0"/>
    <n v="0"/>
    <n v="0"/>
    <n v="0"/>
    <n v="0"/>
    <n v="0"/>
    <n v="5686610"/>
    <n v="0"/>
    <m/>
    <m/>
    <m/>
    <m/>
    <m/>
    <m/>
    <m/>
    <m/>
    <m/>
    <m/>
    <m/>
    <m/>
    <m/>
    <m/>
    <m/>
    <m/>
    <m/>
    <m/>
    <m/>
    <m/>
    <m/>
    <m/>
    <m/>
    <n v="0"/>
    <n v="0"/>
    <n v="0"/>
    <m/>
    <m/>
    <m/>
    <m/>
    <m/>
    <m/>
    <m/>
    <m/>
    <m/>
    <m/>
    <m/>
    <m/>
    <m/>
    <m/>
    <m/>
    <m/>
    <m/>
    <m/>
    <m/>
    <m/>
    <m/>
    <m/>
    <m/>
    <m/>
    <m/>
    <m/>
    <m/>
    <m/>
    <m/>
    <m/>
    <m/>
    <m/>
    <m/>
    <n v="0"/>
    <n v="0"/>
    <n v="0"/>
    <n v="0"/>
    <m/>
    <m/>
    <n v="0"/>
    <n v="0"/>
    <n v="1"/>
    <n v="1"/>
    <n v="1"/>
    <m/>
    <m/>
  </r>
  <r>
    <n v="49729"/>
    <s v="Alice in Wonderland"/>
    <d v="2010-03-05T00:00:00"/>
    <x v="8"/>
    <s v="T10"/>
    <n v="108"/>
    <s v="Disney"/>
    <x v="1"/>
    <m/>
    <x v="2"/>
    <n v="200000000"/>
    <n v="1"/>
    <s v="smoking caterpillar"/>
    <n v="334185206"/>
    <s v="final"/>
    <n v="7.89"/>
    <n v="0"/>
    <n v="1"/>
    <n v="0"/>
    <n v="0"/>
    <s v="US"/>
    <s v="CA"/>
    <m/>
    <m/>
    <m/>
    <m/>
    <s v="Burton, Tim; Frauenfelder, Katterli; Roth, Joe"/>
    <s v="Burton, Tim"/>
    <s v="Woolverton, Linda"/>
    <s v="Ho, Bensen"/>
    <s v="Lebenzon, Chris"/>
    <s v="Rickman, Alan"/>
    <m/>
    <s v="Pipe"/>
    <m/>
    <s v="Male"/>
    <s v="Other"/>
    <s v="Unidentified"/>
    <m/>
    <m/>
    <m/>
    <m/>
    <m/>
    <m/>
    <m/>
    <m/>
    <m/>
    <m/>
    <m/>
    <m/>
    <m/>
    <m/>
    <m/>
    <m/>
    <m/>
    <m/>
    <m/>
    <m/>
    <m/>
    <m/>
    <m/>
    <m/>
    <m/>
    <m/>
    <m/>
    <m/>
    <m/>
    <m/>
    <m/>
    <m/>
    <m/>
    <m/>
    <m/>
    <m/>
    <m/>
    <m/>
    <m/>
    <m/>
    <m/>
    <m/>
    <m/>
    <m/>
    <m/>
    <m/>
    <m/>
    <m/>
    <m/>
    <m/>
    <m/>
    <m/>
    <m/>
    <m/>
    <m/>
    <m/>
    <m/>
    <m/>
    <m/>
    <m/>
    <m/>
    <m/>
    <m/>
    <m/>
    <m/>
    <m/>
    <m/>
    <m/>
    <m/>
    <m/>
    <m/>
    <m/>
    <m/>
    <m/>
    <m/>
    <m/>
    <m/>
    <m/>
    <m/>
    <m/>
    <m/>
    <m/>
    <m/>
    <m/>
    <m/>
    <m/>
    <m/>
    <m/>
    <m/>
    <m/>
    <m/>
    <m/>
    <m/>
    <m/>
    <m/>
    <m/>
    <n v="0"/>
    <n v="0"/>
    <n v="10"/>
    <n v="0"/>
    <n v="10"/>
    <s v="10 — 29"/>
    <n v="42355539"/>
    <n v="423555390"/>
    <s v="Outdoors"/>
    <m/>
    <m/>
    <m/>
    <m/>
    <m/>
    <m/>
    <s v="wonderland"/>
    <s v="Non-smoking adult"/>
    <s v="Child"/>
    <m/>
    <s v="Outside of US"/>
    <m/>
    <m/>
    <m/>
    <m/>
    <m/>
    <m/>
    <m/>
    <m/>
    <m/>
    <m/>
    <m/>
    <n v="0"/>
    <n v="0"/>
    <n v="0"/>
    <s v="Comment by actor/actress"/>
    <s v="Alice to Caterpillar: Will you stop doing that? (Caterpillar blows smoke in Alice's face.)"/>
    <m/>
    <s v="Health of Non-Smoker"/>
    <m/>
    <m/>
    <m/>
    <m/>
    <m/>
    <m/>
    <m/>
    <m/>
    <m/>
    <m/>
    <m/>
    <m/>
    <m/>
    <m/>
    <m/>
    <m/>
    <m/>
    <m/>
    <s v="pipe"/>
    <m/>
    <m/>
    <m/>
    <m/>
    <m/>
    <m/>
    <m/>
    <m/>
    <m/>
    <m/>
    <n v="4"/>
    <n v="4"/>
    <n v="4"/>
    <n v="1"/>
    <s v="Tobacco use around child"/>
    <s v="use near child/pregnant/ill person"/>
    <n v="0"/>
    <n v="2.14"/>
    <n v="6"/>
    <n v="1"/>
    <n v="1"/>
    <m/>
    <m/>
  </r>
  <r>
    <n v="49730"/>
    <s v="Brooklyn's Finest"/>
    <d v="2010-03-05T00:00:00"/>
    <x v="8"/>
    <s v="T10"/>
    <n v="133"/>
    <s v="Millennium"/>
    <x v="0"/>
    <s v="Relativity"/>
    <x v="1"/>
    <n v="25000000"/>
    <n v="0"/>
    <m/>
    <n v="27154426"/>
    <s v="final"/>
    <n v="7.89"/>
    <n v="0"/>
    <n v="1"/>
    <n v="0"/>
    <n v="0"/>
    <s v="US"/>
    <s v="NY"/>
    <s v="BC"/>
    <m/>
    <s v="CA"/>
    <s v="BC"/>
    <s v="Cohn, Elie; Iwanyk, Basil; Langley, John; Lerner, Avi"/>
    <s v="Fuqua, Antoine"/>
    <s v="Martin, C. Michael"/>
    <s v="Saccio, Michael"/>
    <s v="Tulliver, Barbara"/>
    <s v="Cheadle, Don"/>
    <s v="star"/>
    <s v="Cigarette"/>
    <s v="30+"/>
    <s v="Male"/>
    <s v="African American"/>
    <m/>
    <s v="Good guy"/>
    <s v="Hawke, Ethan"/>
    <s v="star"/>
    <s v="Cigarette"/>
    <s v="30+"/>
    <s v="Male"/>
    <s v="Caucasian"/>
    <m/>
    <s v="Bad guy"/>
    <s v="Williams, Michael K."/>
    <s v="credited non-star"/>
    <s v="Cigarette"/>
    <s v="30+"/>
    <s v="Male"/>
    <s v="African American"/>
    <m/>
    <s v="Bad guy"/>
    <s v="Kane, Shannon"/>
    <s v="credited non-star"/>
    <s v="Cigarette"/>
    <s v="20-30"/>
    <s v="Female"/>
    <s v="Other"/>
    <s v="Unidentified"/>
    <m/>
    <s v="Non-IMDb, Extra"/>
    <s v="extra"/>
    <s v="Cigarette"/>
    <s v="20-30"/>
    <s v="Male"/>
    <s v="African American"/>
    <m/>
    <m/>
    <s v="Non-IMDb, Extra"/>
    <s v="extra"/>
    <s v="Cigarette"/>
    <s v="30+"/>
    <s v="Male"/>
    <s v="African American"/>
    <m/>
    <m/>
    <m/>
    <m/>
    <m/>
    <m/>
    <m/>
    <m/>
    <m/>
    <m/>
    <m/>
    <m/>
    <m/>
    <m/>
    <m/>
    <m/>
    <m/>
    <m/>
    <m/>
    <m/>
    <m/>
    <m/>
    <m/>
    <m/>
    <m/>
    <m/>
    <m/>
    <m/>
    <m/>
    <m/>
    <m/>
    <m/>
    <m/>
    <m/>
    <m/>
    <m/>
    <m/>
    <m/>
    <m/>
    <m/>
    <m/>
    <m/>
    <m/>
    <m/>
    <m/>
    <m/>
    <m/>
    <m/>
    <m/>
    <m/>
    <m/>
    <m/>
    <m/>
    <m/>
    <m/>
    <m/>
    <m/>
    <n v="107"/>
    <n v="0"/>
    <n v="0"/>
    <n v="0"/>
    <n v="107"/>
    <s v="50+"/>
    <n v="3441626"/>
    <n v="368253982"/>
    <s v="Home"/>
    <s v="Workplace"/>
    <s v="Bar/nightclub"/>
    <s v="Hotel/motel"/>
    <s v="Outdoors"/>
    <m/>
    <m/>
    <s v="rooftops, street, front yard"/>
    <s v="Non-smoking adult"/>
    <m/>
    <m/>
    <s v="Elsewhere in US"/>
    <m/>
    <m/>
    <m/>
    <m/>
    <m/>
    <m/>
    <m/>
    <m/>
    <m/>
    <m/>
    <m/>
    <n v="2"/>
    <n v="2"/>
    <n v="2"/>
    <m/>
    <m/>
    <m/>
    <m/>
    <m/>
    <m/>
    <m/>
    <m/>
    <m/>
    <m/>
    <m/>
    <m/>
    <m/>
    <m/>
    <m/>
    <m/>
    <m/>
    <s v="cigarette"/>
    <m/>
    <m/>
    <s v="cigarette"/>
    <m/>
    <m/>
    <m/>
    <s v="cigarette"/>
    <s v="cigarette"/>
    <m/>
    <s v="cigarette"/>
    <m/>
    <m/>
    <m/>
    <m/>
    <s v="Pro"/>
    <n v="6"/>
    <n v="6"/>
    <n v="6"/>
    <n v="3"/>
    <m/>
    <m/>
    <n v="0"/>
    <n v="3"/>
    <n v="4"/>
    <n v="1"/>
    <n v="1"/>
    <m/>
    <m/>
  </r>
  <r>
    <n v="49731"/>
    <s v="Remember Me"/>
    <d v="2010-03-12T00:00:00"/>
    <x v="8"/>
    <s v="T10"/>
    <n v="128"/>
    <s v="Summit"/>
    <x v="0"/>
    <s v="Lionsgate"/>
    <x v="0"/>
    <n v="16000000"/>
    <n v="1"/>
    <s v="smoking"/>
    <n v="19057024"/>
    <s v="final"/>
    <n v="7.89"/>
    <n v="0"/>
    <n v="1"/>
    <n v="0"/>
    <n v="0"/>
    <s v="US"/>
    <s v="NY"/>
    <m/>
    <m/>
    <m/>
    <m/>
    <s v="Engelson, Trevor; Osborne, Nick"/>
    <s v="Coulter, Allen"/>
    <s v="Fetters, Will"/>
    <s v="DeMeskey, Mandie"/>
    <s v="Mondshein, Andrew"/>
    <s v="Pattinson, Robert"/>
    <s v="star"/>
    <s v="Cigarette"/>
    <s v="20-30"/>
    <s v="Male"/>
    <s v="Caucasian"/>
    <m/>
    <s v="Good guy"/>
    <s v="Non-IMDb, Extra"/>
    <s v="extra"/>
    <s v="Cigarette"/>
    <s v="30+"/>
    <s v="Male"/>
    <s v="African American"/>
    <m/>
    <m/>
    <m/>
    <m/>
    <m/>
    <m/>
    <m/>
    <m/>
    <m/>
    <m/>
    <m/>
    <m/>
    <m/>
    <m/>
    <m/>
    <m/>
    <m/>
    <m/>
    <m/>
    <m/>
    <m/>
    <m/>
    <m/>
    <m/>
    <m/>
    <m/>
    <m/>
    <m/>
    <m/>
    <m/>
    <m/>
    <m/>
    <m/>
    <m/>
    <m/>
    <m/>
    <m/>
    <m/>
    <m/>
    <m/>
    <m/>
    <m/>
    <m/>
    <m/>
    <m/>
    <m/>
    <m/>
    <m/>
    <m/>
    <m/>
    <m/>
    <m/>
    <m/>
    <m/>
    <m/>
    <m/>
    <m/>
    <m/>
    <m/>
    <m/>
    <m/>
    <m/>
    <m/>
    <m/>
    <m/>
    <m/>
    <m/>
    <m/>
    <m/>
    <m/>
    <m/>
    <m/>
    <m/>
    <m/>
    <m/>
    <m/>
    <m/>
    <m/>
    <m/>
    <m/>
    <m/>
    <m/>
    <m/>
    <m/>
    <m/>
    <m/>
    <m/>
    <m/>
    <m/>
    <n v="30"/>
    <n v="0"/>
    <n v="0"/>
    <n v="0"/>
    <n v="30"/>
    <s v="30 — 49"/>
    <n v="2415339"/>
    <n v="72460170"/>
    <s v="Home"/>
    <s v="Workplace"/>
    <s v="Vehicle"/>
    <s v="Bar/nightclub"/>
    <s v="Outdoors"/>
    <m/>
    <m/>
    <s v="park, outside apartment building, rooftop, street"/>
    <s v="Non-smoking adult"/>
    <s v="Child"/>
    <s v="Designated non-smoking area"/>
    <s v="Elsewhere in US"/>
    <m/>
    <m/>
    <m/>
    <m/>
    <m/>
    <m/>
    <m/>
    <m/>
    <m/>
    <m/>
    <m/>
    <n v="1"/>
    <n v="0"/>
    <n v="1"/>
    <s v="Comment by actor/actress"/>
    <s v="Field-trip teacher: Can we make this a non-smoking statue? Sister: You promised you'd quit. Receptionist: You can't smoke in here. Others: You should quit...I can't believe he smokes around you...The only time I ever smoked I choked."/>
    <m/>
    <s v="Health of Smoker"/>
    <s v="Comment by actor/actress"/>
    <s v="Field-trip teacher: Can we make this a non-smoking statue? Sister: You promised you'd quit. Receptionist: You can't smoke in here. Others: You should quit...I can't believe he smokes around you...The only time I ever smoked I choked."/>
    <m/>
    <s v="Health of Non-Smoker"/>
    <m/>
    <m/>
    <m/>
    <m/>
    <m/>
    <m/>
    <m/>
    <m/>
    <m/>
    <m/>
    <m/>
    <m/>
    <m/>
    <s v="cigarette"/>
    <m/>
    <s v="cigarette"/>
    <s v="cigarette"/>
    <m/>
    <s v="cigarette"/>
    <m/>
    <m/>
    <m/>
    <m/>
    <m/>
    <s v="Balanced"/>
    <n v="6"/>
    <n v="4"/>
    <n v="6"/>
    <n v="3"/>
    <s v="Tobacco use around child, tobacco use in designated non-smoking area"/>
    <s v="use near child/pregnant/ill person"/>
    <n v="0"/>
    <n v="2.71"/>
    <n v="6"/>
    <n v="1"/>
    <n v="1"/>
    <m/>
    <m/>
  </r>
  <r>
    <n v="49732"/>
    <s v="Green Zone"/>
    <d v="2010-03-12T00:00:00"/>
    <x v="8"/>
    <s v="T10"/>
    <n v="115"/>
    <s v="Universal"/>
    <x v="2"/>
    <m/>
    <x v="1"/>
    <n v="100000000"/>
    <n v="0"/>
    <m/>
    <n v="35024475"/>
    <s v="final"/>
    <n v="7.89"/>
    <n v="0"/>
    <n v="1"/>
    <n v="0"/>
    <n v="0"/>
    <s v="UK"/>
    <m/>
    <m/>
    <s v="Spain"/>
    <m/>
    <m/>
    <s v="Bevan, Tim; Fellner, Eric; Levin, Lloyd"/>
    <s v="Greengrass, Paul"/>
    <s v="Helgeland, Brian"/>
    <s v="Wilkinson, Jamie"/>
    <s v="Rouse, Christopher"/>
    <s v="Non-IMDb, Extra"/>
    <s v="extra"/>
    <s v="Cigarette"/>
    <s v="20-30"/>
    <s v="Male"/>
    <s v="Caucasian"/>
    <m/>
    <s v="Good guy"/>
    <s v="Non-IMDb, Extra"/>
    <s v="extra"/>
    <s v="Cigarette"/>
    <s v="30+"/>
    <s v="Male"/>
    <s v="Other"/>
    <s v="Unidentified"/>
    <s v="Bad guy"/>
    <m/>
    <m/>
    <m/>
    <m/>
    <m/>
    <m/>
    <m/>
    <m/>
    <m/>
    <m/>
    <m/>
    <m/>
    <m/>
    <m/>
    <m/>
    <m/>
    <m/>
    <m/>
    <m/>
    <m/>
    <m/>
    <m/>
    <m/>
    <m/>
    <m/>
    <m/>
    <m/>
    <m/>
    <m/>
    <m/>
    <m/>
    <m/>
    <m/>
    <m/>
    <m/>
    <m/>
    <m/>
    <m/>
    <m/>
    <m/>
    <m/>
    <m/>
    <m/>
    <m/>
    <m/>
    <m/>
    <m/>
    <m/>
    <m/>
    <m/>
    <m/>
    <m/>
    <m/>
    <m/>
    <m/>
    <m/>
    <m/>
    <m/>
    <m/>
    <m/>
    <m/>
    <m/>
    <m/>
    <m/>
    <m/>
    <m/>
    <m/>
    <m/>
    <m/>
    <m/>
    <m/>
    <m/>
    <m/>
    <m/>
    <m/>
    <m/>
    <m/>
    <m/>
    <m/>
    <m/>
    <m/>
    <m/>
    <m/>
    <m/>
    <m/>
    <m/>
    <m/>
    <n v="11"/>
    <n v="0"/>
    <n v="0"/>
    <n v="0"/>
    <n v="11"/>
    <s v="10 — 29"/>
    <n v="4439097"/>
    <n v="48830067"/>
    <s v="Home"/>
    <s v="Outdoors"/>
    <m/>
    <m/>
    <m/>
    <m/>
    <m/>
    <s v="battlefield, outside military base"/>
    <s v="Non-smoking adult"/>
    <m/>
    <m/>
    <s v="Outside of US"/>
    <m/>
    <m/>
    <m/>
    <m/>
    <m/>
    <m/>
    <m/>
    <m/>
    <m/>
    <m/>
    <m/>
    <n v="0"/>
    <n v="0"/>
    <n v="2"/>
    <m/>
    <m/>
    <m/>
    <m/>
    <m/>
    <m/>
    <m/>
    <m/>
    <m/>
    <m/>
    <m/>
    <m/>
    <m/>
    <m/>
    <m/>
    <m/>
    <m/>
    <m/>
    <m/>
    <m/>
    <s v="cigarette"/>
    <m/>
    <m/>
    <m/>
    <m/>
    <m/>
    <s v="cigarette"/>
    <s v="cigarette"/>
    <m/>
    <m/>
    <m/>
    <m/>
    <s v="Pro"/>
    <n v="4"/>
    <n v="6"/>
    <n v="2"/>
    <n v="2"/>
    <m/>
    <m/>
    <n v="0"/>
    <n v="2"/>
    <n v="3"/>
    <n v="1"/>
    <n v="1"/>
    <m/>
    <m/>
  </r>
  <r>
    <n v="49733"/>
    <s v="She's Out of My League"/>
    <d v="2010-03-12T00:00:00"/>
    <x v="8"/>
    <s v="T10"/>
    <n v="104"/>
    <s v="DreamWorks"/>
    <x v="3"/>
    <m/>
    <x v="1"/>
    <n v="20000000"/>
    <n v="0"/>
    <m/>
    <n v="31584722"/>
    <s v="final"/>
    <n v="7.89"/>
    <n v="0"/>
    <n v="0"/>
    <n v="0"/>
    <n v="0"/>
    <s v="US"/>
    <s v="PA"/>
    <m/>
    <m/>
    <m/>
    <m/>
    <s v="Gold, Eric L.; Householter, David B.; Miller, Jimmy"/>
    <s v="Smith, Jim Field"/>
    <s v="Schalk, Dan; Garrigan, Thomas J."/>
    <s v="Garrigan, Thomas J."/>
    <s v="Schalk, Dan"/>
    <m/>
    <m/>
    <m/>
    <m/>
    <m/>
    <m/>
    <m/>
    <m/>
    <m/>
    <m/>
    <m/>
    <m/>
    <m/>
    <m/>
    <m/>
    <m/>
    <m/>
    <m/>
    <m/>
    <m/>
    <m/>
    <m/>
    <m/>
    <m/>
    <m/>
    <m/>
    <m/>
    <m/>
    <m/>
    <m/>
    <m/>
    <m/>
    <m/>
    <m/>
    <m/>
    <m/>
    <m/>
    <m/>
    <m/>
    <m/>
    <m/>
    <m/>
    <m/>
    <m/>
    <m/>
    <m/>
    <m/>
    <m/>
    <m/>
    <m/>
    <m/>
    <m/>
    <m/>
    <m/>
    <m/>
    <m/>
    <m/>
    <m/>
    <m/>
    <m/>
    <m/>
    <m/>
    <m/>
    <m/>
    <m/>
    <m/>
    <m/>
    <m/>
    <m/>
    <m/>
    <m/>
    <m/>
    <m/>
    <m/>
    <m/>
    <m/>
    <m/>
    <m/>
    <m/>
    <m/>
    <m/>
    <m/>
    <m/>
    <m/>
    <m/>
    <m/>
    <m/>
    <m/>
    <m/>
    <m/>
    <m/>
    <m/>
    <m/>
    <m/>
    <m/>
    <m/>
    <m/>
    <m/>
    <m/>
    <m/>
    <m/>
    <m/>
    <m/>
    <n v="0"/>
    <n v="0"/>
    <n v="0"/>
    <n v="0"/>
    <n v="0"/>
    <n v="0"/>
    <n v="4003133"/>
    <n v="0"/>
    <m/>
    <m/>
    <m/>
    <m/>
    <m/>
    <m/>
    <m/>
    <m/>
    <m/>
    <m/>
    <m/>
    <m/>
    <m/>
    <m/>
    <m/>
    <m/>
    <m/>
    <m/>
    <m/>
    <m/>
    <m/>
    <m/>
    <m/>
    <n v="0"/>
    <n v="0"/>
    <n v="0"/>
    <m/>
    <m/>
    <m/>
    <m/>
    <m/>
    <m/>
    <m/>
    <m/>
    <m/>
    <m/>
    <m/>
    <m/>
    <m/>
    <m/>
    <m/>
    <m/>
    <m/>
    <m/>
    <m/>
    <m/>
    <m/>
    <m/>
    <m/>
    <m/>
    <m/>
    <m/>
    <m/>
    <m/>
    <m/>
    <m/>
    <m/>
    <m/>
    <m/>
    <n v="0"/>
    <n v="0"/>
    <n v="0"/>
    <n v="0"/>
    <m/>
    <m/>
    <n v="0"/>
    <n v="0"/>
    <n v="1"/>
    <n v="1"/>
    <n v="1"/>
    <m/>
    <m/>
  </r>
  <r>
    <n v="49734"/>
    <s v="Our Family Wedding"/>
    <d v="2010-03-12T00:00:00"/>
    <x v="8"/>
    <s v="T10"/>
    <n v="90"/>
    <s v="Fox Searchlight"/>
    <x v="5"/>
    <m/>
    <x v="0"/>
    <n v="14000000"/>
    <n v="0"/>
    <m/>
    <n v="20246959"/>
    <s v="final"/>
    <n v="7.89"/>
    <n v="0"/>
    <n v="0"/>
    <n v="0"/>
    <n v="0"/>
    <s v="US"/>
    <s v="CA"/>
    <s v="BC"/>
    <m/>
    <s v="CA"/>
    <s v="BC"/>
    <s v="Saxon, Edward"/>
    <s v="Famuyiwa, Rick"/>
    <s v="Famuyiwa, Rick; Spellman, Malcolm; Conley, Wayne"/>
    <s v="Zemansky, Jim"/>
    <s v="Westervelt, Dirk"/>
    <m/>
    <m/>
    <m/>
    <m/>
    <m/>
    <m/>
    <m/>
    <m/>
    <m/>
    <m/>
    <m/>
    <m/>
    <m/>
    <m/>
    <m/>
    <m/>
    <m/>
    <m/>
    <m/>
    <m/>
    <m/>
    <m/>
    <m/>
    <m/>
    <m/>
    <m/>
    <m/>
    <m/>
    <m/>
    <m/>
    <m/>
    <m/>
    <m/>
    <m/>
    <m/>
    <m/>
    <m/>
    <m/>
    <m/>
    <m/>
    <m/>
    <m/>
    <m/>
    <m/>
    <m/>
    <m/>
    <m/>
    <m/>
    <m/>
    <m/>
    <m/>
    <m/>
    <m/>
    <m/>
    <m/>
    <m/>
    <m/>
    <m/>
    <m/>
    <m/>
    <m/>
    <m/>
    <m/>
    <m/>
    <m/>
    <m/>
    <m/>
    <m/>
    <m/>
    <m/>
    <m/>
    <m/>
    <m/>
    <m/>
    <m/>
    <m/>
    <m/>
    <m/>
    <m/>
    <m/>
    <m/>
    <m/>
    <m/>
    <m/>
    <m/>
    <m/>
    <m/>
    <m/>
    <m/>
    <m/>
    <m/>
    <m/>
    <m/>
    <m/>
    <m/>
    <m/>
    <m/>
    <m/>
    <m/>
    <m/>
    <m/>
    <m/>
    <m/>
    <n v="0"/>
    <n v="0"/>
    <n v="0"/>
    <n v="0"/>
    <n v="0"/>
    <n v="0"/>
    <n v="2566154"/>
    <n v="0"/>
    <m/>
    <m/>
    <m/>
    <m/>
    <m/>
    <m/>
    <m/>
    <m/>
    <m/>
    <m/>
    <m/>
    <m/>
    <m/>
    <m/>
    <m/>
    <m/>
    <m/>
    <m/>
    <m/>
    <m/>
    <m/>
    <m/>
    <m/>
    <n v="0"/>
    <n v="0"/>
    <n v="0"/>
    <m/>
    <m/>
    <m/>
    <m/>
    <m/>
    <m/>
    <m/>
    <m/>
    <m/>
    <m/>
    <m/>
    <m/>
    <m/>
    <m/>
    <m/>
    <m/>
    <m/>
    <m/>
    <m/>
    <m/>
    <m/>
    <m/>
    <m/>
    <m/>
    <m/>
    <m/>
    <m/>
    <m/>
    <m/>
    <m/>
    <m/>
    <m/>
    <m/>
    <n v="0"/>
    <n v="0"/>
    <n v="0"/>
    <n v="0"/>
    <m/>
    <m/>
    <n v="0"/>
    <n v="0"/>
    <n v="1"/>
    <n v="1"/>
    <n v="1"/>
    <m/>
    <m/>
  </r>
  <r>
    <n v="49735"/>
    <s v="Repo Men"/>
    <d v="2010-03-19T00:00:00"/>
    <x v="8"/>
    <s v="T10"/>
    <n v="111"/>
    <s v="Relativity"/>
    <x v="2"/>
    <m/>
    <x v="1"/>
    <n v="32000000"/>
    <n v="0"/>
    <m/>
    <n v="13763130"/>
    <s v="final"/>
    <n v="7.89"/>
    <n v="0"/>
    <n v="1"/>
    <n v="0"/>
    <n v="0"/>
    <s v="CAN"/>
    <m/>
    <s v="ON"/>
    <m/>
    <m/>
    <m/>
    <s v="Parent, Mary"/>
    <s v="Sapochnik, Miguel"/>
    <s v="Garcia, Eric; Lerner, Garrett"/>
    <s v="Hewitt, Ron"/>
    <s v="Francis-Bruce, Richard"/>
    <s v="Turnbull, Max"/>
    <s v="credited non-star"/>
    <s v="Cigarette"/>
    <s v="20-30"/>
    <s v="Male"/>
    <s v="Caucasian"/>
    <m/>
    <m/>
    <m/>
    <m/>
    <m/>
    <m/>
    <m/>
    <m/>
    <m/>
    <m/>
    <m/>
    <m/>
    <m/>
    <m/>
    <m/>
    <m/>
    <m/>
    <m/>
    <m/>
    <m/>
    <m/>
    <m/>
    <m/>
    <m/>
    <m/>
    <m/>
    <m/>
    <m/>
    <m/>
    <m/>
    <m/>
    <m/>
    <m/>
    <m/>
    <m/>
    <m/>
    <m/>
    <m/>
    <m/>
    <m/>
    <m/>
    <m/>
    <m/>
    <m/>
    <m/>
    <m/>
    <m/>
    <m/>
    <m/>
    <m/>
    <m/>
    <m/>
    <m/>
    <m/>
    <m/>
    <m/>
    <m/>
    <m/>
    <m/>
    <m/>
    <m/>
    <m/>
    <m/>
    <m/>
    <m/>
    <m/>
    <m/>
    <m/>
    <m/>
    <m/>
    <m/>
    <m/>
    <m/>
    <m/>
    <m/>
    <m/>
    <m/>
    <m/>
    <m/>
    <m/>
    <m/>
    <m/>
    <m/>
    <m/>
    <m/>
    <m/>
    <m/>
    <m/>
    <m/>
    <m/>
    <m/>
    <m/>
    <m/>
    <m/>
    <m/>
    <m/>
    <m/>
    <n v="1"/>
    <n v="0"/>
    <n v="0"/>
    <n v="0"/>
    <n v="1"/>
    <s v="1 — 9"/>
    <n v="1744376"/>
    <n v="1744376"/>
    <m/>
    <m/>
    <m/>
    <m/>
    <m/>
    <m/>
    <s v="parking garage"/>
    <m/>
    <m/>
    <m/>
    <m/>
    <m/>
    <m/>
    <m/>
    <m/>
    <m/>
    <m/>
    <m/>
    <m/>
    <m/>
    <m/>
    <m/>
    <m/>
    <n v="0"/>
    <n v="1"/>
    <n v="0"/>
    <m/>
    <m/>
    <m/>
    <m/>
    <m/>
    <m/>
    <m/>
    <m/>
    <m/>
    <m/>
    <m/>
    <m/>
    <m/>
    <m/>
    <m/>
    <m/>
    <m/>
    <m/>
    <m/>
    <m/>
    <m/>
    <m/>
    <m/>
    <m/>
    <m/>
    <s v="cigarette"/>
    <s v="cigarette"/>
    <m/>
    <m/>
    <m/>
    <m/>
    <m/>
    <s v="Neutral"/>
    <n v="2"/>
    <n v="2"/>
    <n v="4"/>
    <n v="1"/>
    <m/>
    <m/>
    <n v="0"/>
    <n v="1.28"/>
    <n v="2"/>
    <n v="1"/>
    <n v="1"/>
    <m/>
    <m/>
  </r>
  <r>
    <n v="49736"/>
    <s v="Bounty Hunter, The"/>
    <d v="2010-03-19T00:00:00"/>
    <x v="8"/>
    <s v="T10"/>
    <n v="110"/>
    <s v="Relativity"/>
    <x v="6"/>
    <m/>
    <x v="0"/>
    <n v="40000000"/>
    <n v="0"/>
    <m/>
    <n v="67061228"/>
    <s v="final"/>
    <n v="7.89"/>
    <n v="0"/>
    <n v="0"/>
    <n v="0"/>
    <n v="0"/>
    <s v="US"/>
    <s v="NY"/>
    <m/>
    <m/>
    <m/>
    <m/>
    <s v="Moritz, Neal H."/>
    <s v="Tennant, Andy"/>
    <s v="Thorp, Sarah"/>
    <s v="Griffon, Jr., Robert"/>
    <s v="Takaki, Troy"/>
    <m/>
    <m/>
    <m/>
    <m/>
    <m/>
    <m/>
    <m/>
    <m/>
    <m/>
    <m/>
    <m/>
    <m/>
    <m/>
    <m/>
    <m/>
    <m/>
    <m/>
    <m/>
    <m/>
    <m/>
    <m/>
    <m/>
    <m/>
    <m/>
    <m/>
    <m/>
    <m/>
    <m/>
    <m/>
    <m/>
    <m/>
    <m/>
    <m/>
    <m/>
    <m/>
    <m/>
    <m/>
    <m/>
    <m/>
    <m/>
    <m/>
    <m/>
    <m/>
    <m/>
    <m/>
    <m/>
    <m/>
    <m/>
    <m/>
    <m/>
    <m/>
    <m/>
    <m/>
    <m/>
    <m/>
    <m/>
    <m/>
    <m/>
    <m/>
    <m/>
    <m/>
    <m/>
    <m/>
    <m/>
    <m/>
    <m/>
    <m/>
    <m/>
    <m/>
    <m/>
    <m/>
    <m/>
    <m/>
    <m/>
    <m/>
    <m/>
    <m/>
    <m/>
    <m/>
    <m/>
    <m/>
    <m/>
    <m/>
    <m/>
    <m/>
    <m/>
    <m/>
    <m/>
    <m/>
    <m/>
    <m/>
    <m/>
    <m/>
    <m/>
    <m/>
    <m/>
    <m/>
    <m/>
    <m/>
    <m/>
    <m/>
    <m/>
    <m/>
    <n v="0"/>
    <n v="0"/>
    <n v="0"/>
    <n v="0"/>
    <n v="0"/>
    <n v="0"/>
    <n v="8499522"/>
    <n v="0"/>
    <m/>
    <m/>
    <m/>
    <m/>
    <m/>
    <m/>
    <m/>
    <m/>
    <m/>
    <m/>
    <m/>
    <m/>
    <m/>
    <m/>
    <m/>
    <m/>
    <m/>
    <m/>
    <m/>
    <m/>
    <m/>
    <m/>
    <m/>
    <n v="0"/>
    <n v="0"/>
    <n v="0"/>
    <m/>
    <m/>
    <m/>
    <m/>
    <m/>
    <m/>
    <m/>
    <m/>
    <m/>
    <m/>
    <m/>
    <m/>
    <m/>
    <m/>
    <m/>
    <m/>
    <m/>
    <m/>
    <m/>
    <m/>
    <m/>
    <m/>
    <m/>
    <m/>
    <m/>
    <m/>
    <m/>
    <m/>
    <m/>
    <m/>
    <m/>
    <m/>
    <m/>
    <n v="0"/>
    <n v="0"/>
    <n v="0"/>
    <n v="0"/>
    <m/>
    <m/>
    <n v="0"/>
    <n v="0"/>
    <n v="1"/>
    <n v="1"/>
    <n v="1"/>
    <m/>
    <m/>
  </r>
  <r>
    <n v="49737"/>
    <s v="Diary of a Wimpy Kid"/>
    <d v="2010-03-19T00:00:00"/>
    <x v="8"/>
    <s v="T10"/>
    <n v="94"/>
    <s v="Color Force"/>
    <x v="5"/>
    <m/>
    <x v="2"/>
    <n v="15000000"/>
    <n v="0"/>
    <m/>
    <n v="64001297"/>
    <s v="final"/>
    <n v="7.89"/>
    <n v="0"/>
    <n v="0"/>
    <n v="0"/>
    <n v="0"/>
    <s v="CAN"/>
    <m/>
    <s v="BC"/>
    <m/>
    <m/>
    <m/>
    <s v="Jacobson, Nina"/>
    <s v="Freudenthal, Thor"/>
    <s v="Filgo, Jackie; Filgo, Jeff; Sachs, Gabe; Judah, Jeff"/>
    <s v="Dowling, David"/>
    <s v="Greene Bricmont, Wendy"/>
    <m/>
    <m/>
    <m/>
    <m/>
    <m/>
    <m/>
    <m/>
    <m/>
    <m/>
    <m/>
    <m/>
    <m/>
    <m/>
    <m/>
    <m/>
    <m/>
    <m/>
    <m/>
    <m/>
    <m/>
    <m/>
    <m/>
    <m/>
    <m/>
    <m/>
    <m/>
    <m/>
    <m/>
    <m/>
    <m/>
    <m/>
    <m/>
    <m/>
    <m/>
    <m/>
    <m/>
    <m/>
    <m/>
    <m/>
    <m/>
    <m/>
    <m/>
    <m/>
    <m/>
    <m/>
    <m/>
    <m/>
    <m/>
    <m/>
    <m/>
    <m/>
    <m/>
    <m/>
    <m/>
    <m/>
    <m/>
    <m/>
    <m/>
    <m/>
    <m/>
    <m/>
    <m/>
    <m/>
    <m/>
    <m/>
    <m/>
    <m/>
    <m/>
    <m/>
    <m/>
    <m/>
    <m/>
    <m/>
    <m/>
    <m/>
    <m/>
    <m/>
    <m/>
    <m/>
    <m/>
    <m/>
    <m/>
    <m/>
    <m/>
    <m/>
    <m/>
    <m/>
    <m/>
    <m/>
    <m/>
    <m/>
    <m/>
    <m/>
    <m/>
    <m/>
    <m/>
    <m/>
    <m/>
    <m/>
    <m/>
    <m/>
    <m/>
    <m/>
    <n v="0"/>
    <n v="0"/>
    <n v="0"/>
    <n v="0"/>
    <n v="0"/>
    <n v="0"/>
    <n v="8111698"/>
    <n v="0"/>
    <m/>
    <m/>
    <m/>
    <m/>
    <m/>
    <m/>
    <m/>
    <m/>
    <m/>
    <m/>
    <m/>
    <m/>
    <m/>
    <m/>
    <m/>
    <m/>
    <m/>
    <m/>
    <m/>
    <m/>
    <m/>
    <m/>
    <m/>
    <n v="0"/>
    <n v="0"/>
    <n v="0"/>
    <m/>
    <m/>
    <m/>
    <m/>
    <m/>
    <m/>
    <m/>
    <m/>
    <m/>
    <m/>
    <m/>
    <m/>
    <m/>
    <m/>
    <m/>
    <m/>
    <m/>
    <m/>
    <m/>
    <m/>
    <m/>
    <m/>
    <m/>
    <m/>
    <m/>
    <m/>
    <m/>
    <m/>
    <m/>
    <m/>
    <m/>
    <m/>
    <m/>
    <n v="0"/>
    <n v="0"/>
    <n v="0"/>
    <n v="0"/>
    <m/>
    <m/>
    <n v="0"/>
    <n v="0"/>
    <n v="1"/>
    <n v="1"/>
    <n v="1"/>
    <m/>
    <m/>
  </r>
  <r>
    <n v="49738"/>
    <s v="Hot Tub Time Machine"/>
    <d v="2010-03-26T00:00:00"/>
    <x v="8"/>
    <s v="T10"/>
    <n v="100"/>
    <s v="MGM"/>
    <x v="0"/>
    <s v="MGM"/>
    <x v="1"/>
    <n v="36000000"/>
    <n v="0"/>
    <m/>
    <n v="50213619"/>
    <s v="final"/>
    <n v="7.89"/>
    <n v="0"/>
    <n v="1"/>
    <n v="0"/>
    <n v="0"/>
    <s v="CAN"/>
    <m/>
    <s v="BC"/>
    <m/>
    <m/>
    <m/>
    <s v="Cusack, John; Loh, Grace; Moore, Matt; Morris, John"/>
    <s v="Pink, Steve"/>
    <s v="Morris, John; Heald, Josh; Anders, Sean"/>
    <s v="Swain, Grant"/>
    <s v="Folsey, Jr., George"/>
    <s v="Cusack, John"/>
    <s v="star"/>
    <s v="Cigarette"/>
    <s v="30+"/>
    <s v="Male"/>
    <s v="Caucasian"/>
    <m/>
    <m/>
    <s v="Caplan, Lizzy"/>
    <s v="credited non-star"/>
    <s v="Cigar"/>
    <s v="20-30"/>
    <s v="Female"/>
    <s v="Caucasian"/>
    <m/>
    <m/>
    <s v="Non-IMDb, Extra"/>
    <s v="extra"/>
    <s v="Cigarette"/>
    <s v="20-30"/>
    <s v="Female"/>
    <s v="African American"/>
    <m/>
    <m/>
    <s v="Non-IMDb, Extra"/>
    <s v="extra"/>
    <s v="Cigarette"/>
    <s v="20-30"/>
    <s v="Male"/>
    <s v="African American"/>
    <m/>
    <m/>
    <s v="Non-IMDb, Extra"/>
    <s v="extra"/>
    <s v="Cigarette"/>
    <s v="20-30"/>
    <s v="Male"/>
    <s v="Caucasian"/>
    <m/>
    <m/>
    <s v="Non-IMDb, Extra"/>
    <s v="extra"/>
    <s v="Cigarette"/>
    <s v="20-30"/>
    <s v="Female"/>
    <s v="Caucasian"/>
    <m/>
    <m/>
    <m/>
    <m/>
    <m/>
    <m/>
    <m/>
    <m/>
    <m/>
    <m/>
    <m/>
    <m/>
    <m/>
    <m/>
    <m/>
    <m/>
    <m/>
    <m/>
    <m/>
    <m/>
    <m/>
    <m/>
    <m/>
    <m/>
    <m/>
    <m/>
    <m/>
    <m/>
    <m/>
    <m/>
    <m/>
    <m/>
    <m/>
    <m/>
    <m/>
    <m/>
    <m/>
    <m/>
    <m/>
    <m/>
    <m/>
    <m/>
    <m/>
    <m/>
    <m/>
    <m/>
    <m/>
    <m/>
    <m/>
    <m/>
    <m/>
    <m/>
    <m/>
    <m/>
    <m/>
    <m/>
    <m/>
    <n v="9"/>
    <n v="4"/>
    <n v="0"/>
    <n v="0"/>
    <n v="13"/>
    <s v="10 — 29"/>
    <n v="6364210"/>
    <n v="82734730"/>
    <s v="Hotel/motel"/>
    <s v="Outdoors"/>
    <m/>
    <m/>
    <m/>
    <m/>
    <m/>
    <s v="outside hospital"/>
    <s v="Non-smoking adult"/>
    <m/>
    <m/>
    <s v="California"/>
    <m/>
    <m/>
    <m/>
    <m/>
    <m/>
    <m/>
    <m/>
    <m/>
    <m/>
    <m/>
    <m/>
    <n v="1"/>
    <n v="1"/>
    <n v="4"/>
    <s v="Comment by actor/actress"/>
    <s v="April (Lizzy Caplan) says Eww when trying a cigar."/>
    <m/>
    <s v="Health of Smoker"/>
    <m/>
    <m/>
    <m/>
    <m/>
    <m/>
    <m/>
    <m/>
    <m/>
    <m/>
    <m/>
    <m/>
    <m/>
    <m/>
    <m/>
    <s v="cigar"/>
    <m/>
    <m/>
    <s v="cigarette; cigar"/>
    <m/>
    <m/>
    <m/>
    <m/>
    <m/>
    <m/>
    <m/>
    <m/>
    <m/>
    <m/>
    <s v="Pro"/>
    <n v="4"/>
    <n v="6"/>
    <n v="6"/>
    <n v="3"/>
    <m/>
    <m/>
    <n v="0"/>
    <n v="2.71"/>
    <n v="4"/>
    <n v="1"/>
    <n v="1"/>
    <m/>
    <m/>
  </r>
  <r>
    <n v="49739"/>
    <s v="How to Train Your Dragon"/>
    <d v="2010-03-26T00:00:00"/>
    <x v="8"/>
    <s v="T10"/>
    <n v="98"/>
    <s v="DreamWorks Anim"/>
    <x v="3"/>
    <m/>
    <x v="2"/>
    <n v="165000000"/>
    <n v="0"/>
    <m/>
    <n v="217387997"/>
    <s v="final"/>
    <n v="7.89"/>
    <n v="0"/>
    <n v="0"/>
    <n v="0"/>
    <n v="0"/>
    <s v="US"/>
    <s v="CA"/>
    <m/>
    <m/>
    <m/>
    <m/>
    <s v="Arnold, Bonnie"/>
    <s v="DeBlois, Dean"/>
    <s v="DeBlois, Dean; Sanders, Chris"/>
    <m/>
    <s v="Brandon, Maryann"/>
    <m/>
    <m/>
    <m/>
    <m/>
    <m/>
    <m/>
    <m/>
    <m/>
    <m/>
    <m/>
    <m/>
    <m/>
    <m/>
    <m/>
    <m/>
    <m/>
    <m/>
    <m/>
    <m/>
    <m/>
    <m/>
    <m/>
    <m/>
    <m/>
    <m/>
    <m/>
    <m/>
    <m/>
    <m/>
    <m/>
    <m/>
    <m/>
    <m/>
    <m/>
    <m/>
    <m/>
    <m/>
    <m/>
    <m/>
    <m/>
    <m/>
    <m/>
    <m/>
    <m/>
    <m/>
    <m/>
    <m/>
    <m/>
    <m/>
    <m/>
    <m/>
    <m/>
    <m/>
    <m/>
    <m/>
    <m/>
    <m/>
    <m/>
    <m/>
    <m/>
    <m/>
    <m/>
    <m/>
    <m/>
    <m/>
    <m/>
    <m/>
    <m/>
    <m/>
    <m/>
    <m/>
    <m/>
    <m/>
    <m/>
    <m/>
    <m/>
    <m/>
    <m/>
    <m/>
    <m/>
    <m/>
    <m/>
    <m/>
    <m/>
    <m/>
    <m/>
    <m/>
    <m/>
    <m/>
    <m/>
    <m/>
    <m/>
    <m/>
    <m/>
    <m/>
    <m/>
    <m/>
    <m/>
    <m/>
    <m/>
    <m/>
    <m/>
    <m/>
    <n v="0"/>
    <n v="0"/>
    <n v="0"/>
    <n v="0"/>
    <n v="0"/>
    <n v="0"/>
    <n v="27552344"/>
    <n v="0"/>
    <m/>
    <m/>
    <m/>
    <m/>
    <m/>
    <m/>
    <m/>
    <m/>
    <m/>
    <m/>
    <m/>
    <m/>
    <m/>
    <m/>
    <m/>
    <m/>
    <m/>
    <m/>
    <m/>
    <m/>
    <m/>
    <m/>
    <m/>
    <n v="0"/>
    <n v="0"/>
    <n v="0"/>
    <m/>
    <m/>
    <m/>
    <m/>
    <m/>
    <m/>
    <m/>
    <m/>
    <m/>
    <m/>
    <m/>
    <m/>
    <m/>
    <m/>
    <m/>
    <m/>
    <m/>
    <m/>
    <m/>
    <m/>
    <m/>
    <m/>
    <m/>
    <m/>
    <m/>
    <m/>
    <m/>
    <m/>
    <m/>
    <m/>
    <m/>
    <m/>
    <m/>
    <n v="0"/>
    <n v="0"/>
    <n v="0"/>
    <n v="0"/>
    <m/>
    <m/>
    <n v="0"/>
    <n v="0"/>
    <n v="1"/>
    <n v="1"/>
    <n v="1"/>
    <m/>
    <m/>
  </r>
  <r>
    <n v="49740"/>
    <s v="Last Song, The"/>
    <d v="2010-04-02T00:00:00"/>
    <x v="8"/>
    <s v="T10"/>
    <n v="107"/>
    <s v="Disney"/>
    <x v="1"/>
    <m/>
    <x v="2"/>
    <n v="16000000"/>
    <n v="0"/>
    <m/>
    <n v="62933793"/>
    <s v="final"/>
    <n v="7.89"/>
    <n v="0"/>
    <n v="0"/>
    <n v="0"/>
    <n v="0"/>
    <s v="US"/>
    <s v="GA"/>
    <m/>
    <m/>
    <m/>
    <m/>
    <s v="Gibgot, Jennifer; Shankman, Adam"/>
    <s v="Robinson, Julie Anne"/>
    <s v="Sparks, Nicholas; Wie, Jeff Van"/>
    <s v="Sanders, John"/>
    <s v="Richardson, Nancy"/>
    <m/>
    <m/>
    <m/>
    <m/>
    <m/>
    <m/>
    <m/>
    <m/>
    <m/>
    <m/>
    <m/>
    <m/>
    <m/>
    <m/>
    <m/>
    <m/>
    <m/>
    <m/>
    <m/>
    <m/>
    <m/>
    <m/>
    <m/>
    <m/>
    <m/>
    <m/>
    <m/>
    <m/>
    <m/>
    <m/>
    <m/>
    <m/>
    <m/>
    <m/>
    <m/>
    <m/>
    <m/>
    <m/>
    <m/>
    <m/>
    <m/>
    <m/>
    <m/>
    <m/>
    <m/>
    <m/>
    <m/>
    <m/>
    <m/>
    <m/>
    <m/>
    <m/>
    <m/>
    <m/>
    <m/>
    <m/>
    <m/>
    <m/>
    <m/>
    <m/>
    <m/>
    <m/>
    <m/>
    <m/>
    <m/>
    <m/>
    <m/>
    <m/>
    <m/>
    <m/>
    <m/>
    <m/>
    <m/>
    <m/>
    <m/>
    <m/>
    <m/>
    <m/>
    <m/>
    <m/>
    <m/>
    <m/>
    <m/>
    <m/>
    <m/>
    <m/>
    <m/>
    <m/>
    <m/>
    <m/>
    <m/>
    <m/>
    <m/>
    <m/>
    <m/>
    <m/>
    <m/>
    <m/>
    <m/>
    <m/>
    <m/>
    <m/>
    <m/>
    <n v="0"/>
    <n v="0"/>
    <n v="0"/>
    <n v="0"/>
    <n v="0"/>
    <n v="0"/>
    <n v="7976400"/>
    <n v="0"/>
    <m/>
    <m/>
    <m/>
    <m/>
    <m/>
    <m/>
    <m/>
    <m/>
    <m/>
    <m/>
    <m/>
    <m/>
    <m/>
    <m/>
    <m/>
    <m/>
    <m/>
    <m/>
    <m/>
    <m/>
    <m/>
    <m/>
    <m/>
    <n v="0"/>
    <n v="0"/>
    <n v="0"/>
    <m/>
    <m/>
    <m/>
    <m/>
    <m/>
    <m/>
    <m/>
    <m/>
    <m/>
    <m/>
    <m/>
    <m/>
    <m/>
    <m/>
    <m/>
    <m/>
    <m/>
    <m/>
    <m/>
    <m/>
    <m/>
    <m/>
    <m/>
    <m/>
    <m/>
    <m/>
    <m/>
    <m/>
    <m/>
    <m/>
    <m/>
    <m/>
    <m/>
    <n v="0"/>
    <n v="0"/>
    <n v="0"/>
    <n v="0"/>
    <m/>
    <m/>
    <n v="0"/>
    <n v="0"/>
    <n v="1"/>
    <n v="1"/>
    <n v="1"/>
    <m/>
    <m/>
  </r>
  <r>
    <n v="49741"/>
    <s v="Clash of the Titans"/>
    <d v="2010-04-02T00:00:00"/>
    <x v="8"/>
    <s v="T10"/>
    <n v="118"/>
    <s v="Legendary"/>
    <x v="4"/>
    <m/>
    <x v="0"/>
    <n v="125000000"/>
    <n v="0"/>
    <m/>
    <n v="163192114"/>
    <s v="final"/>
    <n v="7.89"/>
    <n v="0"/>
    <n v="0"/>
    <n v="0"/>
    <n v="0"/>
    <s v="UK"/>
    <m/>
    <m/>
    <s v="Spain"/>
    <m/>
    <m/>
    <s v="De La Noy, Kevin; Iwanyk, Basil"/>
    <s v="Leterrier, Louis"/>
    <s v="Beacham, Travis; Hay, Phil; Manfredi, Matt; Cross, Beverley"/>
    <s v="Wilkinson, Jamie"/>
    <s v="Freeman, David"/>
    <m/>
    <m/>
    <m/>
    <m/>
    <m/>
    <m/>
    <m/>
    <m/>
    <m/>
    <m/>
    <m/>
    <m/>
    <m/>
    <m/>
    <m/>
    <m/>
    <m/>
    <m/>
    <m/>
    <m/>
    <m/>
    <m/>
    <m/>
    <m/>
    <m/>
    <m/>
    <m/>
    <m/>
    <m/>
    <m/>
    <m/>
    <m/>
    <m/>
    <m/>
    <m/>
    <m/>
    <m/>
    <m/>
    <m/>
    <m/>
    <m/>
    <m/>
    <m/>
    <m/>
    <m/>
    <m/>
    <m/>
    <m/>
    <m/>
    <m/>
    <m/>
    <m/>
    <m/>
    <m/>
    <m/>
    <m/>
    <m/>
    <m/>
    <m/>
    <m/>
    <m/>
    <m/>
    <m/>
    <m/>
    <m/>
    <m/>
    <m/>
    <m/>
    <m/>
    <m/>
    <m/>
    <m/>
    <m/>
    <m/>
    <m/>
    <m/>
    <m/>
    <m/>
    <m/>
    <m/>
    <m/>
    <m/>
    <m/>
    <m/>
    <m/>
    <m/>
    <m/>
    <m/>
    <m/>
    <m/>
    <m/>
    <m/>
    <m/>
    <m/>
    <m/>
    <m/>
    <m/>
    <m/>
    <m/>
    <m/>
    <m/>
    <m/>
    <m/>
    <n v="0"/>
    <n v="0"/>
    <n v="0"/>
    <n v="0"/>
    <n v="0"/>
    <n v="0"/>
    <n v="20683411"/>
    <n v="0"/>
    <m/>
    <m/>
    <m/>
    <m/>
    <m/>
    <m/>
    <m/>
    <m/>
    <m/>
    <m/>
    <m/>
    <m/>
    <m/>
    <m/>
    <m/>
    <m/>
    <m/>
    <m/>
    <m/>
    <m/>
    <m/>
    <m/>
    <m/>
    <n v="0"/>
    <n v="0"/>
    <n v="0"/>
    <m/>
    <m/>
    <m/>
    <m/>
    <m/>
    <m/>
    <m/>
    <m/>
    <m/>
    <m/>
    <m/>
    <m/>
    <m/>
    <m/>
    <m/>
    <m/>
    <m/>
    <m/>
    <m/>
    <m/>
    <m/>
    <m/>
    <m/>
    <m/>
    <m/>
    <m/>
    <m/>
    <m/>
    <m/>
    <m/>
    <m/>
    <m/>
    <m/>
    <n v="0"/>
    <n v="0"/>
    <n v="0"/>
    <n v="0"/>
    <m/>
    <m/>
    <n v="0"/>
    <n v="0"/>
    <n v="1"/>
    <n v="1"/>
    <n v="1"/>
    <m/>
    <m/>
  </r>
  <r>
    <n v="49742"/>
    <s v="Why Did I Get Married Too?"/>
    <d v="2010-04-02T00:00:00"/>
    <x v="8"/>
    <s v="T10"/>
    <n v="121"/>
    <s v="Tyler Perry"/>
    <x v="0"/>
    <s v="Lionsgate"/>
    <x v="0"/>
    <n v="20000000"/>
    <n v="0"/>
    <m/>
    <n v="60072596"/>
    <s v="final"/>
    <n v="7.89"/>
    <n v="0"/>
    <n v="1"/>
    <n v="0"/>
    <n v="0"/>
    <s v="US"/>
    <s v="GA"/>
    <m/>
    <m/>
    <m/>
    <m/>
    <s v="Perry, Tyler; Cannon, Reuben"/>
    <s v="Perry, Tyler"/>
    <s v="Perry, Tyler"/>
    <s v="Connolly, Joe"/>
    <s v="Hoy, Maysie"/>
    <s v="Jackson, Janet"/>
    <s v="star"/>
    <s v="Cigarette"/>
    <s v="30+"/>
    <s v="Female"/>
    <s v="African American"/>
    <m/>
    <m/>
    <m/>
    <m/>
    <m/>
    <m/>
    <m/>
    <m/>
    <m/>
    <m/>
    <m/>
    <m/>
    <m/>
    <m/>
    <m/>
    <m/>
    <m/>
    <m/>
    <m/>
    <m/>
    <m/>
    <m/>
    <m/>
    <m/>
    <m/>
    <m/>
    <m/>
    <m/>
    <m/>
    <m/>
    <m/>
    <m/>
    <m/>
    <m/>
    <m/>
    <m/>
    <m/>
    <m/>
    <m/>
    <m/>
    <m/>
    <m/>
    <m/>
    <m/>
    <m/>
    <m/>
    <m/>
    <m/>
    <m/>
    <m/>
    <m/>
    <m/>
    <m/>
    <m/>
    <m/>
    <m/>
    <m/>
    <m/>
    <m/>
    <m/>
    <m/>
    <m/>
    <m/>
    <m/>
    <m/>
    <m/>
    <m/>
    <m/>
    <m/>
    <m/>
    <m/>
    <m/>
    <m/>
    <m/>
    <m/>
    <m/>
    <m/>
    <m/>
    <m/>
    <m/>
    <m/>
    <m/>
    <m/>
    <m/>
    <m/>
    <m/>
    <m/>
    <m/>
    <m/>
    <m/>
    <m/>
    <m/>
    <m/>
    <m/>
    <m/>
    <m/>
    <m/>
    <n v="1"/>
    <n v="0"/>
    <n v="0"/>
    <n v="0"/>
    <n v="1"/>
    <s v="1 — 9"/>
    <n v="7613764"/>
    <n v="7613764"/>
    <s v="Home"/>
    <m/>
    <m/>
    <m/>
    <m/>
    <m/>
    <m/>
    <m/>
    <m/>
    <m/>
    <m/>
    <s v="Elsewhere in US"/>
    <m/>
    <m/>
    <m/>
    <m/>
    <m/>
    <m/>
    <m/>
    <m/>
    <m/>
    <m/>
    <m/>
    <n v="1"/>
    <n v="0"/>
    <n v="0"/>
    <m/>
    <m/>
    <m/>
    <m/>
    <m/>
    <m/>
    <m/>
    <m/>
    <m/>
    <m/>
    <m/>
    <m/>
    <m/>
    <m/>
    <m/>
    <m/>
    <m/>
    <m/>
    <m/>
    <m/>
    <m/>
    <m/>
    <m/>
    <m/>
    <s v="cigarette"/>
    <m/>
    <m/>
    <m/>
    <m/>
    <m/>
    <m/>
    <m/>
    <s v="Neutral"/>
    <n v="2"/>
    <n v="2"/>
    <n v="6"/>
    <n v="2"/>
    <m/>
    <m/>
    <n v="0"/>
    <n v="1.71"/>
    <n v="3"/>
    <n v="1"/>
    <n v="1"/>
    <m/>
    <m/>
  </r>
  <r>
    <n v="49743"/>
    <s v="Date Night"/>
    <d v="2010-04-09T00:00:00"/>
    <x v="8"/>
    <s v="T10"/>
    <n v="88"/>
    <s v="Fox"/>
    <x v="5"/>
    <m/>
    <x v="0"/>
    <n v="55000000"/>
    <n v="0"/>
    <m/>
    <n v="98711404"/>
    <s v="final"/>
    <n v="7.89"/>
    <n v="0"/>
    <n v="0"/>
    <n v="0"/>
    <n v="0"/>
    <s v="US"/>
    <s v="CA"/>
    <m/>
    <s v="US"/>
    <s v="NY"/>
    <m/>
    <s v="Levy, Shawn; McNulty, Tom"/>
    <s v="Levy, Shawn"/>
    <s v="Klausner, Josh"/>
    <s v="Glenn, Trish Gallaher"/>
    <s v="Zimmerman, Dean"/>
    <m/>
    <m/>
    <m/>
    <m/>
    <m/>
    <m/>
    <m/>
    <m/>
    <m/>
    <m/>
    <m/>
    <m/>
    <m/>
    <m/>
    <m/>
    <m/>
    <m/>
    <m/>
    <m/>
    <m/>
    <m/>
    <m/>
    <m/>
    <m/>
    <m/>
    <m/>
    <m/>
    <m/>
    <m/>
    <m/>
    <m/>
    <m/>
    <m/>
    <m/>
    <m/>
    <m/>
    <m/>
    <m/>
    <m/>
    <m/>
    <m/>
    <m/>
    <m/>
    <m/>
    <m/>
    <m/>
    <m/>
    <m/>
    <m/>
    <m/>
    <m/>
    <m/>
    <m/>
    <m/>
    <m/>
    <m/>
    <m/>
    <m/>
    <m/>
    <m/>
    <m/>
    <m/>
    <m/>
    <m/>
    <m/>
    <m/>
    <m/>
    <m/>
    <m/>
    <m/>
    <m/>
    <m/>
    <m/>
    <m/>
    <m/>
    <m/>
    <m/>
    <m/>
    <m/>
    <m/>
    <m/>
    <m/>
    <m/>
    <m/>
    <m/>
    <m/>
    <m/>
    <m/>
    <m/>
    <m/>
    <m/>
    <m/>
    <m/>
    <m/>
    <m/>
    <m/>
    <m/>
    <m/>
    <m/>
    <m/>
    <m/>
    <m/>
    <m/>
    <n v="0"/>
    <n v="0"/>
    <n v="0"/>
    <n v="0"/>
    <n v="0"/>
    <n v="0"/>
    <n v="12510951"/>
    <n v="0"/>
    <m/>
    <m/>
    <m/>
    <m/>
    <m/>
    <m/>
    <m/>
    <m/>
    <m/>
    <m/>
    <m/>
    <m/>
    <m/>
    <m/>
    <m/>
    <m/>
    <m/>
    <m/>
    <m/>
    <m/>
    <m/>
    <m/>
    <m/>
    <n v="0"/>
    <n v="0"/>
    <n v="0"/>
    <m/>
    <m/>
    <m/>
    <m/>
    <m/>
    <m/>
    <m/>
    <m/>
    <m/>
    <m/>
    <m/>
    <m/>
    <m/>
    <m/>
    <m/>
    <m/>
    <m/>
    <m/>
    <m/>
    <m/>
    <m/>
    <m/>
    <m/>
    <m/>
    <m/>
    <m/>
    <m/>
    <m/>
    <m/>
    <m/>
    <m/>
    <m/>
    <m/>
    <n v="0"/>
    <n v="0"/>
    <n v="0"/>
    <n v="0"/>
    <m/>
    <m/>
    <n v="0"/>
    <n v="0"/>
    <n v="1"/>
    <n v="1"/>
    <n v="1"/>
    <m/>
    <m/>
  </r>
  <r>
    <n v="49744"/>
    <s v="Letters to God"/>
    <d v="2010-04-09T00:00:00"/>
    <x v="8"/>
    <s v="T10"/>
    <n v="110"/>
    <s v="Mercy Creek"/>
    <x v="0"/>
    <s v="Vivendi"/>
    <x v="2"/>
    <n v="3500000"/>
    <n v="0"/>
    <m/>
    <n v="2848578"/>
    <s v="final"/>
    <n v="7.89"/>
    <n v="0"/>
    <n v="0"/>
    <n v="0"/>
    <n v="0"/>
    <s v="US"/>
    <s v="FL"/>
    <s v="BC"/>
    <m/>
    <s v="CA"/>
    <s v="BC"/>
    <s v="Nixon, David; Dawson, Kim"/>
    <s v="Nixon, David"/>
    <s v="Doughtie, Patrick"/>
    <s v="Thoresen, Kurt"/>
    <s v="Tyler, Patrick"/>
    <m/>
    <m/>
    <m/>
    <m/>
    <m/>
    <m/>
    <m/>
    <m/>
    <m/>
    <m/>
    <m/>
    <m/>
    <m/>
    <m/>
    <m/>
    <m/>
    <m/>
    <m/>
    <m/>
    <m/>
    <m/>
    <m/>
    <m/>
    <m/>
    <m/>
    <m/>
    <m/>
    <m/>
    <m/>
    <m/>
    <m/>
    <m/>
    <m/>
    <m/>
    <m/>
    <m/>
    <m/>
    <m/>
    <m/>
    <m/>
    <m/>
    <m/>
    <m/>
    <m/>
    <m/>
    <m/>
    <m/>
    <m/>
    <m/>
    <m/>
    <m/>
    <m/>
    <m/>
    <m/>
    <m/>
    <m/>
    <m/>
    <m/>
    <m/>
    <m/>
    <m/>
    <m/>
    <m/>
    <m/>
    <m/>
    <m/>
    <m/>
    <m/>
    <m/>
    <m/>
    <m/>
    <m/>
    <m/>
    <m/>
    <m/>
    <m/>
    <m/>
    <m/>
    <m/>
    <m/>
    <m/>
    <m/>
    <m/>
    <m/>
    <m/>
    <m/>
    <m/>
    <m/>
    <m/>
    <m/>
    <m/>
    <m/>
    <m/>
    <m/>
    <m/>
    <m/>
    <m/>
    <m/>
    <m/>
    <m/>
    <m/>
    <m/>
    <m/>
    <n v="0"/>
    <n v="0"/>
    <n v="0"/>
    <n v="0"/>
    <n v="0"/>
    <n v="0"/>
    <n v="361037"/>
    <n v="0"/>
    <m/>
    <m/>
    <m/>
    <m/>
    <m/>
    <m/>
    <m/>
    <m/>
    <m/>
    <m/>
    <m/>
    <m/>
    <m/>
    <m/>
    <m/>
    <m/>
    <m/>
    <m/>
    <m/>
    <m/>
    <m/>
    <m/>
    <m/>
    <n v="0"/>
    <n v="0"/>
    <n v="0"/>
    <m/>
    <m/>
    <m/>
    <m/>
    <m/>
    <m/>
    <m/>
    <m/>
    <m/>
    <m/>
    <m/>
    <m/>
    <m/>
    <m/>
    <m/>
    <m/>
    <m/>
    <m/>
    <m/>
    <m/>
    <m/>
    <m/>
    <m/>
    <m/>
    <m/>
    <m/>
    <m/>
    <m/>
    <m/>
    <m/>
    <m/>
    <m/>
    <m/>
    <n v="0"/>
    <n v="0"/>
    <n v="0"/>
    <n v="0"/>
    <m/>
    <m/>
    <n v="0"/>
    <n v="0"/>
    <n v="1"/>
    <n v="1"/>
    <n v="1"/>
    <m/>
    <m/>
  </r>
  <r>
    <n v="49745"/>
    <s v="Death at a Funeral"/>
    <d v="2010-04-16T00:00:00"/>
    <x v="8"/>
    <s v="T10"/>
    <m/>
    <s v="Screen Gems"/>
    <x v="6"/>
    <m/>
    <x v="1"/>
    <n v="20000000"/>
    <n v="0"/>
    <m/>
    <n v="42739347"/>
    <s v="final"/>
    <n v="7.89"/>
    <n v="0"/>
    <n v="1"/>
    <n v="0"/>
    <n v="0"/>
    <s v="US"/>
    <s v="CA"/>
    <m/>
    <m/>
    <m/>
    <m/>
    <s v="Rock, Chris; Kimmel, Sidney; Horberg, William; Malkin, Laurence"/>
    <s v="LaBute, Neil"/>
    <s v="Craig, Dean"/>
    <s v="Brehme, Max E."/>
    <s v="Wadmore-Smith, Tracey"/>
    <s v="Wilson, Luke"/>
    <s v="credited non-star"/>
    <s v="Cigarette"/>
    <s v="30+"/>
    <s v="Male"/>
    <s v="Caucasian"/>
    <m/>
    <m/>
    <m/>
    <m/>
    <m/>
    <m/>
    <m/>
    <m/>
    <m/>
    <m/>
    <m/>
    <m/>
    <m/>
    <m/>
    <m/>
    <m/>
    <m/>
    <m/>
    <m/>
    <m/>
    <m/>
    <m/>
    <m/>
    <m/>
    <m/>
    <m/>
    <m/>
    <m/>
    <m/>
    <m/>
    <m/>
    <m/>
    <m/>
    <m/>
    <m/>
    <m/>
    <m/>
    <m/>
    <m/>
    <m/>
    <m/>
    <m/>
    <m/>
    <m/>
    <m/>
    <m/>
    <m/>
    <m/>
    <m/>
    <m/>
    <m/>
    <m/>
    <m/>
    <m/>
    <m/>
    <m/>
    <m/>
    <m/>
    <m/>
    <m/>
    <m/>
    <m/>
    <m/>
    <m/>
    <m/>
    <m/>
    <m/>
    <m/>
    <m/>
    <m/>
    <m/>
    <m/>
    <m/>
    <m/>
    <m/>
    <m/>
    <m/>
    <m/>
    <m/>
    <m/>
    <m/>
    <m/>
    <m/>
    <m/>
    <m/>
    <m/>
    <m/>
    <m/>
    <m/>
    <m/>
    <m/>
    <m/>
    <m/>
    <m/>
    <m/>
    <m/>
    <m/>
    <n v="11"/>
    <n v="0"/>
    <n v="0"/>
    <n v="0"/>
    <n v="11"/>
    <s v="10 — 29"/>
    <n v="5416901"/>
    <n v="59585911"/>
    <s v="Vehicle"/>
    <m/>
    <m/>
    <m/>
    <m/>
    <m/>
    <m/>
    <m/>
    <s v="Non-smoking adult"/>
    <m/>
    <m/>
    <s v="California"/>
    <m/>
    <m/>
    <m/>
    <m/>
    <m/>
    <m/>
    <m/>
    <m/>
    <m/>
    <m/>
    <m/>
    <n v="0"/>
    <n v="1"/>
    <n v="0"/>
    <s v="Comment by actor/actress"/>
    <s v="Luke Wilson and Tracy Morgran dicuss how they used to smoke. Tracy says: I used to pee my pants too - implying Luke shouldn’t smoke. Tracy also mentions he has enough to worry about withouth worrying about Luke's smoking."/>
    <m/>
    <s v="Health of Non-Smoker"/>
    <m/>
    <m/>
    <m/>
    <m/>
    <m/>
    <m/>
    <m/>
    <m/>
    <m/>
    <m/>
    <m/>
    <m/>
    <m/>
    <m/>
    <m/>
    <m/>
    <m/>
    <m/>
    <m/>
    <m/>
    <s v="cigarette"/>
    <m/>
    <m/>
    <m/>
    <m/>
    <s v="cigarette"/>
    <m/>
    <m/>
    <s v="Balanced"/>
    <n v="4"/>
    <n v="4"/>
    <n v="4"/>
    <n v="3"/>
    <m/>
    <m/>
    <n v="0"/>
    <n v="2.14"/>
    <n v="3"/>
    <n v="1"/>
    <n v="1"/>
    <m/>
    <m/>
  </r>
  <r>
    <n v="49746"/>
    <s v="Kick-Ass"/>
    <d v="2010-04-16T00:00:00"/>
    <x v="8"/>
    <s v="T10"/>
    <n v="117"/>
    <s v="Plan B"/>
    <x v="0"/>
    <s v="Lionsgate"/>
    <x v="1"/>
    <n v="28000000"/>
    <n v="0"/>
    <m/>
    <n v="48043505"/>
    <s v="final"/>
    <n v="7.89"/>
    <n v="0"/>
    <n v="1"/>
    <n v="0"/>
    <n v="0"/>
    <s v="UK"/>
    <m/>
    <m/>
    <s v="CAN"/>
    <m/>
    <s v="ON"/>
    <s v="Vaughn, Matthew; Pitt, Brad; Bohling, Adam; Reid, David"/>
    <s v="Vaughn, Matthew"/>
    <s v="Vaughn, Matthew; Goldman, Jane"/>
    <m/>
    <s v="Scalia, Pietro"/>
    <s v="Strong, Mark"/>
    <s v="credited non-star"/>
    <s v="Cigarette"/>
    <s v="30+"/>
    <s v="Male"/>
    <s v="Hispanic"/>
    <m/>
    <s v="Bad guy"/>
    <s v="Rispoli, Michael"/>
    <s v="credited non-star"/>
    <s v="Cigarette"/>
    <s v="30+"/>
    <s v="Male"/>
    <s v="Hispanic"/>
    <m/>
    <s v="Bad guy"/>
    <s v="Cornelius, Ohene"/>
    <s v="credited non-star"/>
    <s v="Cigarette"/>
    <s v="20-30"/>
    <s v="Male"/>
    <s v="African American"/>
    <m/>
    <s v="Bad guy"/>
    <s v="Non-IMDb, Extra"/>
    <s v="extra"/>
    <s v="Cigarette"/>
    <s v="30+"/>
    <s v="Male"/>
    <s v="Asian"/>
    <m/>
    <m/>
    <s v="Non-IMDb, Extra"/>
    <s v="extra"/>
    <s v="Cigarette"/>
    <s v="30+"/>
    <s v="Male"/>
    <s v="African American"/>
    <m/>
    <s v="Bad guy"/>
    <s v="Non-IMDb, Extra"/>
    <s v="extra"/>
    <s v="Cigar"/>
    <s v="30+"/>
    <s v="Male"/>
    <s v="Caucasian"/>
    <m/>
    <m/>
    <m/>
    <m/>
    <m/>
    <m/>
    <m/>
    <m/>
    <m/>
    <m/>
    <m/>
    <m/>
    <m/>
    <m/>
    <m/>
    <m/>
    <m/>
    <m/>
    <m/>
    <m/>
    <m/>
    <m/>
    <m/>
    <m/>
    <m/>
    <m/>
    <m/>
    <m/>
    <m/>
    <m/>
    <m/>
    <m/>
    <m/>
    <m/>
    <m/>
    <m/>
    <m/>
    <m/>
    <m/>
    <m/>
    <m/>
    <m/>
    <m/>
    <m/>
    <m/>
    <m/>
    <m/>
    <m/>
    <m/>
    <m/>
    <m/>
    <m/>
    <m/>
    <m/>
    <m/>
    <m/>
    <m/>
    <n v="24"/>
    <n v="1"/>
    <n v="0"/>
    <n v="0"/>
    <n v="25"/>
    <s v="10 — 29"/>
    <n v="6089164"/>
    <n v="152229100"/>
    <s v="Hotel/motel"/>
    <s v="Outdoors"/>
    <m/>
    <m/>
    <m/>
    <m/>
    <m/>
    <s v="store parking lot, restaurant, alley"/>
    <s v="Non-smoking adult"/>
    <m/>
    <m/>
    <s v="Elsewhere in US"/>
    <m/>
    <m/>
    <m/>
    <m/>
    <m/>
    <m/>
    <m/>
    <m/>
    <m/>
    <m/>
    <m/>
    <n v="0"/>
    <n v="3"/>
    <n v="3"/>
    <m/>
    <m/>
    <m/>
    <m/>
    <m/>
    <m/>
    <m/>
    <m/>
    <m/>
    <m/>
    <m/>
    <m/>
    <m/>
    <m/>
    <m/>
    <m/>
    <m/>
    <m/>
    <m/>
    <m/>
    <s v="cigarette"/>
    <m/>
    <m/>
    <m/>
    <m/>
    <m/>
    <m/>
    <s v="cigarette; cigar"/>
    <m/>
    <m/>
    <m/>
    <m/>
    <s v="Pro"/>
    <n v="4"/>
    <n v="6"/>
    <n v="4"/>
    <n v="3"/>
    <m/>
    <m/>
    <n v="0"/>
    <n v="2.42"/>
    <n v="3"/>
    <n v="1"/>
    <n v="1"/>
    <m/>
    <m/>
  </r>
  <r>
    <n v="49747"/>
    <s v="Oceans"/>
    <d v="2010-04-23T00:00:00"/>
    <x v="8"/>
    <s v="T10"/>
    <n v="86"/>
    <s v="Galatée"/>
    <x v="1"/>
    <m/>
    <x v="3"/>
    <n v="66000000"/>
    <n v="0"/>
    <m/>
    <n v="19406406"/>
    <s v="final"/>
    <n v="7.89"/>
    <n v="0"/>
    <n v="0"/>
    <n v="1"/>
    <n v="0"/>
    <s v="VAR"/>
    <m/>
    <m/>
    <m/>
    <m/>
    <m/>
    <s v="Perrin, Jacques; Mauvernay, Nicolas"/>
    <s v="Perrin, Jacques"/>
    <s v="Cluzaud, Jacques; Debas, Laurent; Durand, Stéphane; Gaudé, Laurent"/>
    <m/>
    <s v="Mauchain, Catherine"/>
    <m/>
    <m/>
    <m/>
    <m/>
    <m/>
    <m/>
    <m/>
    <m/>
    <m/>
    <m/>
    <m/>
    <m/>
    <m/>
    <m/>
    <m/>
    <m/>
    <m/>
    <m/>
    <m/>
    <m/>
    <m/>
    <m/>
    <m/>
    <m/>
    <m/>
    <m/>
    <m/>
    <m/>
    <m/>
    <m/>
    <m/>
    <m/>
    <m/>
    <m/>
    <m/>
    <m/>
    <m/>
    <m/>
    <m/>
    <m/>
    <m/>
    <m/>
    <m/>
    <m/>
    <m/>
    <m/>
    <m/>
    <m/>
    <m/>
    <m/>
    <m/>
    <m/>
    <m/>
    <m/>
    <m/>
    <m/>
    <m/>
    <m/>
    <m/>
    <m/>
    <m/>
    <m/>
    <m/>
    <m/>
    <m/>
    <m/>
    <m/>
    <m/>
    <m/>
    <m/>
    <m/>
    <m/>
    <m/>
    <m/>
    <m/>
    <m/>
    <m/>
    <m/>
    <m/>
    <m/>
    <m/>
    <m/>
    <m/>
    <m/>
    <m/>
    <m/>
    <m/>
    <m/>
    <m/>
    <m/>
    <m/>
    <m/>
    <m/>
    <m/>
    <m/>
    <m/>
    <m/>
    <m/>
    <m/>
    <m/>
    <m/>
    <m/>
    <m/>
    <n v="0"/>
    <n v="0"/>
    <n v="0"/>
    <n v="0"/>
    <n v="0"/>
    <n v="0"/>
    <n v="2459621"/>
    <n v="0"/>
    <m/>
    <m/>
    <m/>
    <m/>
    <m/>
    <m/>
    <m/>
    <m/>
    <m/>
    <m/>
    <m/>
    <m/>
    <m/>
    <m/>
    <m/>
    <m/>
    <m/>
    <m/>
    <m/>
    <m/>
    <m/>
    <m/>
    <m/>
    <n v="0"/>
    <n v="0"/>
    <n v="0"/>
    <m/>
    <m/>
    <m/>
    <m/>
    <m/>
    <m/>
    <m/>
    <m/>
    <m/>
    <m/>
    <m/>
    <m/>
    <m/>
    <m/>
    <m/>
    <m/>
    <m/>
    <m/>
    <m/>
    <m/>
    <m/>
    <m/>
    <m/>
    <m/>
    <m/>
    <m/>
    <m/>
    <m/>
    <m/>
    <m/>
    <m/>
    <m/>
    <m/>
    <n v="0"/>
    <n v="0"/>
    <n v="0"/>
    <n v="0"/>
    <m/>
    <m/>
    <n v="0"/>
    <n v="0"/>
    <n v="1"/>
    <n v="1"/>
    <n v="1"/>
    <m/>
    <m/>
  </r>
  <r>
    <n v="49748"/>
    <s v="Losers, The"/>
    <d v="2010-04-23T00:00:00"/>
    <x v="8"/>
    <s v="T10"/>
    <n v="98"/>
    <s v="Dark Castle"/>
    <x v="4"/>
    <m/>
    <x v="0"/>
    <n v="25000000"/>
    <n v="0"/>
    <m/>
    <n v="23580735"/>
    <s v="final"/>
    <n v="7.89"/>
    <n v="0"/>
    <n v="1"/>
    <n v="0"/>
    <n v="0"/>
    <s v="US"/>
    <s v="PR"/>
    <m/>
    <m/>
    <m/>
    <m/>
    <s v="Foster, Kerry; Goldsman, Akiva; Silver, Joel"/>
    <s v="White, Sylvain"/>
    <s v="Berg, Peter; Vanderbilt, James"/>
    <s v="Bustos, Gladys"/>
    <s v="Checel, David"/>
    <m/>
    <s v="extra"/>
    <s v="Cigarette"/>
    <s v="30+"/>
    <s v="Male"/>
    <m/>
    <m/>
    <m/>
    <m/>
    <m/>
    <m/>
    <m/>
    <m/>
    <m/>
    <m/>
    <m/>
    <m/>
    <m/>
    <m/>
    <m/>
    <m/>
    <m/>
    <m/>
    <m/>
    <m/>
    <m/>
    <m/>
    <m/>
    <m/>
    <m/>
    <m/>
    <m/>
    <m/>
    <m/>
    <m/>
    <m/>
    <m/>
    <m/>
    <m/>
    <m/>
    <m/>
    <m/>
    <m/>
    <m/>
    <m/>
    <m/>
    <m/>
    <m/>
    <m/>
    <m/>
    <m/>
    <m/>
    <m/>
    <m/>
    <m/>
    <m/>
    <m/>
    <m/>
    <m/>
    <m/>
    <m/>
    <m/>
    <m/>
    <m/>
    <m/>
    <m/>
    <m/>
    <m/>
    <m/>
    <m/>
    <m/>
    <m/>
    <m/>
    <m/>
    <m/>
    <m/>
    <m/>
    <m/>
    <m/>
    <m/>
    <m/>
    <m/>
    <m/>
    <m/>
    <m/>
    <m/>
    <m/>
    <m/>
    <m/>
    <m/>
    <m/>
    <m/>
    <m/>
    <m/>
    <m/>
    <m/>
    <m/>
    <m/>
    <m/>
    <m/>
    <m/>
    <m/>
    <m/>
    <n v="1"/>
    <n v="0"/>
    <n v="0"/>
    <n v="0"/>
    <n v="1"/>
    <s v="1 — 9"/>
    <n v="2988686"/>
    <n v="2988686"/>
    <m/>
    <m/>
    <m/>
    <m/>
    <m/>
    <m/>
    <s v="during credits: comic strip character, most likely Col. Clay"/>
    <m/>
    <m/>
    <m/>
    <m/>
    <s v="Outside of US"/>
    <m/>
    <m/>
    <s v="Elsewhere in US"/>
    <m/>
    <m/>
    <m/>
    <m/>
    <m/>
    <m/>
    <m/>
    <m/>
    <n v="0"/>
    <n v="0"/>
    <n v="1"/>
    <s v="No smoking sign"/>
    <m/>
    <m/>
    <m/>
    <m/>
    <m/>
    <m/>
    <m/>
    <m/>
    <m/>
    <m/>
    <m/>
    <m/>
    <m/>
    <m/>
    <m/>
    <m/>
    <m/>
    <m/>
    <m/>
    <s v="cigarette"/>
    <s v="cigarette"/>
    <m/>
    <m/>
    <m/>
    <m/>
    <m/>
    <m/>
    <m/>
    <m/>
    <m/>
    <m/>
    <s v="Neutral"/>
    <n v="2"/>
    <n v="2"/>
    <n v="2"/>
    <n v="0"/>
    <m/>
    <m/>
    <n v="0"/>
    <n v="0.85"/>
    <n v="2"/>
    <n v="1"/>
    <n v="1"/>
    <m/>
    <m/>
  </r>
  <r>
    <n v="49749"/>
    <s v="Back-up Plan, The"/>
    <d v="2010-04-23T00:00:00"/>
    <x v="8"/>
    <s v="T10"/>
    <n v="98"/>
    <s v="CBS"/>
    <x v="0"/>
    <s v="CBS"/>
    <x v="0"/>
    <n v="35000000"/>
    <n v="0"/>
    <m/>
    <n v="37481242"/>
    <s v="final"/>
    <n v="7.89"/>
    <n v="0"/>
    <n v="0"/>
    <n v="0"/>
    <n v="0"/>
    <s v="US"/>
    <s v="CA"/>
    <m/>
    <s v="US"/>
    <s v="NY"/>
    <m/>
    <s v="Black, Todd; Blumenthal, Jason"/>
    <s v="Poul, Alan"/>
    <s v="Angelo, Kate"/>
    <s v="Wilson, Helen"/>
    <s v="Nedd-Friendly, Priscilla"/>
    <m/>
    <m/>
    <m/>
    <m/>
    <m/>
    <m/>
    <m/>
    <m/>
    <m/>
    <m/>
    <m/>
    <m/>
    <m/>
    <m/>
    <m/>
    <m/>
    <m/>
    <m/>
    <m/>
    <m/>
    <m/>
    <m/>
    <m/>
    <m/>
    <m/>
    <m/>
    <m/>
    <m/>
    <m/>
    <m/>
    <m/>
    <m/>
    <m/>
    <m/>
    <m/>
    <m/>
    <m/>
    <m/>
    <m/>
    <m/>
    <m/>
    <m/>
    <m/>
    <m/>
    <m/>
    <m/>
    <m/>
    <m/>
    <m/>
    <m/>
    <m/>
    <m/>
    <m/>
    <m/>
    <m/>
    <m/>
    <m/>
    <m/>
    <m/>
    <m/>
    <m/>
    <m/>
    <m/>
    <m/>
    <m/>
    <m/>
    <m/>
    <m/>
    <m/>
    <m/>
    <m/>
    <m/>
    <m/>
    <m/>
    <m/>
    <m/>
    <m/>
    <m/>
    <m/>
    <m/>
    <m/>
    <m/>
    <m/>
    <m/>
    <m/>
    <m/>
    <m/>
    <m/>
    <m/>
    <m/>
    <m/>
    <m/>
    <m/>
    <m/>
    <m/>
    <m/>
    <m/>
    <m/>
    <m/>
    <m/>
    <m/>
    <m/>
    <m/>
    <n v="0"/>
    <n v="0"/>
    <n v="0"/>
    <n v="0"/>
    <n v="0"/>
    <n v="0"/>
    <n v="4750474"/>
    <n v="0"/>
    <m/>
    <m/>
    <m/>
    <m/>
    <m/>
    <m/>
    <m/>
    <m/>
    <m/>
    <m/>
    <m/>
    <m/>
    <m/>
    <m/>
    <m/>
    <m/>
    <m/>
    <m/>
    <m/>
    <m/>
    <m/>
    <m/>
    <m/>
    <n v="0"/>
    <n v="0"/>
    <n v="0"/>
    <m/>
    <m/>
    <m/>
    <m/>
    <m/>
    <m/>
    <m/>
    <m/>
    <m/>
    <m/>
    <m/>
    <m/>
    <m/>
    <m/>
    <m/>
    <m/>
    <m/>
    <m/>
    <m/>
    <m/>
    <m/>
    <m/>
    <m/>
    <m/>
    <m/>
    <m/>
    <m/>
    <m/>
    <m/>
    <m/>
    <m/>
    <m/>
    <m/>
    <n v="0"/>
    <n v="0"/>
    <n v="0"/>
    <n v="0"/>
    <m/>
    <m/>
    <n v="0"/>
    <n v="0"/>
    <n v="1"/>
    <n v="1"/>
    <n v="1"/>
    <m/>
    <m/>
  </r>
  <r>
    <n v="49750"/>
    <s v="Furry Vengeance"/>
    <d v="2010-04-30T00:00:00"/>
    <x v="8"/>
    <s v="T10"/>
    <n v="92"/>
    <s v="Summit"/>
    <x v="0"/>
    <s v="Lionsgate"/>
    <x v="2"/>
    <n v="35000000"/>
    <n v="1"/>
    <s v="brief smoking"/>
    <n v="17596256"/>
    <s v="final"/>
    <n v="7.89"/>
    <n v="0"/>
    <n v="1"/>
    <n v="0"/>
    <n v="0"/>
    <s v="US"/>
    <s v="MA"/>
    <m/>
    <m/>
    <m/>
    <m/>
    <s v="Goldberg, Keith"/>
    <s v="Kumble, Roger"/>
    <s v="Carnes, Michael; Gilbert, Josh"/>
    <s v="Gulick, David"/>
    <s v="Jordan, Lawrence"/>
    <s v="Non-IMDb, Extra"/>
    <s v="extra"/>
    <s v="Cigar"/>
    <s v="30+"/>
    <s v="Male"/>
    <s v="Caucasian"/>
    <m/>
    <s v="Bad guy"/>
    <m/>
    <m/>
    <m/>
    <m/>
    <m/>
    <m/>
    <m/>
    <m/>
    <m/>
    <m/>
    <m/>
    <m/>
    <m/>
    <m/>
    <m/>
    <m/>
    <m/>
    <m/>
    <m/>
    <m/>
    <m/>
    <m/>
    <m/>
    <m/>
    <m/>
    <m/>
    <m/>
    <m/>
    <m/>
    <m/>
    <m/>
    <m/>
    <m/>
    <m/>
    <m/>
    <m/>
    <m/>
    <m/>
    <m/>
    <m/>
    <m/>
    <m/>
    <m/>
    <m/>
    <m/>
    <m/>
    <m/>
    <m/>
    <m/>
    <m/>
    <m/>
    <m/>
    <m/>
    <m/>
    <m/>
    <m/>
    <m/>
    <m/>
    <m/>
    <m/>
    <m/>
    <m/>
    <m/>
    <m/>
    <m/>
    <m/>
    <m/>
    <m/>
    <m/>
    <m/>
    <m/>
    <m/>
    <m/>
    <m/>
    <m/>
    <m/>
    <m/>
    <m/>
    <m/>
    <m/>
    <m/>
    <m/>
    <m/>
    <m/>
    <m/>
    <m/>
    <m/>
    <m/>
    <m/>
    <m/>
    <m/>
    <m/>
    <m/>
    <m/>
    <m/>
    <n v="0"/>
    <n v="12"/>
    <n v="0"/>
    <n v="0"/>
    <n v="12"/>
    <s v="10 — 29"/>
    <n v="2230197"/>
    <n v="26762364"/>
    <s v="Vehicle"/>
    <m/>
    <m/>
    <m/>
    <m/>
    <m/>
    <m/>
    <m/>
    <m/>
    <m/>
    <m/>
    <s v="Elsewhere in US"/>
    <m/>
    <m/>
    <m/>
    <m/>
    <m/>
    <m/>
    <m/>
    <m/>
    <m/>
    <m/>
    <m/>
    <n v="0"/>
    <n v="0"/>
    <n v="1"/>
    <s v="Visual clue"/>
    <m/>
    <s v="After man throws cigar out car window animals put it out to save their forest"/>
    <s v="Health of Non-Smoker"/>
    <m/>
    <m/>
    <m/>
    <m/>
    <m/>
    <m/>
    <m/>
    <m/>
    <m/>
    <m/>
    <m/>
    <m/>
    <m/>
    <m/>
    <m/>
    <m/>
    <s v="cigar"/>
    <m/>
    <m/>
    <m/>
    <m/>
    <m/>
    <m/>
    <s v="cigar"/>
    <m/>
    <m/>
    <m/>
    <m/>
    <s v="Balanced"/>
    <n v="4"/>
    <n v="4"/>
    <n v="2"/>
    <n v="3"/>
    <m/>
    <m/>
    <n v="0"/>
    <n v="1.85"/>
    <n v="3"/>
    <n v="1"/>
    <n v="1"/>
    <m/>
    <m/>
  </r>
  <r>
    <n v="49751"/>
    <s v="Nightmare on Elm Street, A"/>
    <d v="2010-04-30T00:00:00"/>
    <x v="8"/>
    <s v="T10"/>
    <n v="95"/>
    <s v="New Line"/>
    <x v="4"/>
    <m/>
    <x v="1"/>
    <n v="35000000"/>
    <n v="0"/>
    <m/>
    <n v="63059655"/>
    <s v="final"/>
    <n v="7.89"/>
    <n v="0"/>
    <n v="0"/>
    <n v="0"/>
    <n v="0"/>
    <s v="US"/>
    <s v="IL"/>
    <m/>
    <m/>
    <m/>
    <m/>
    <s v="Bay, Michael; Form, Andrew; Fuller, Bradley"/>
    <s v="Bayer, Samuel"/>
    <s v="Strick, Wesley; Heisserer, Eric"/>
    <s v="Dambra, William"/>
    <s v="Scantlebury, Glen"/>
    <m/>
    <m/>
    <m/>
    <m/>
    <m/>
    <m/>
    <m/>
    <m/>
    <m/>
    <m/>
    <m/>
    <m/>
    <m/>
    <m/>
    <m/>
    <m/>
    <m/>
    <m/>
    <m/>
    <m/>
    <m/>
    <m/>
    <m/>
    <m/>
    <m/>
    <m/>
    <m/>
    <m/>
    <m/>
    <m/>
    <m/>
    <m/>
    <m/>
    <m/>
    <m/>
    <m/>
    <m/>
    <m/>
    <m/>
    <m/>
    <m/>
    <m/>
    <m/>
    <m/>
    <m/>
    <m/>
    <m/>
    <m/>
    <m/>
    <m/>
    <m/>
    <m/>
    <m/>
    <m/>
    <m/>
    <m/>
    <m/>
    <m/>
    <m/>
    <m/>
    <m/>
    <m/>
    <m/>
    <m/>
    <m/>
    <m/>
    <m/>
    <m/>
    <m/>
    <m/>
    <m/>
    <m/>
    <m/>
    <m/>
    <m/>
    <m/>
    <m/>
    <m/>
    <m/>
    <m/>
    <m/>
    <m/>
    <m/>
    <m/>
    <m/>
    <m/>
    <m/>
    <m/>
    <m/>
    <m/>
    <m/>
    <m/>
    <m/>
    <m/>
    <m/>
    <m/>
    <m/>
    <m/>
    <m/>
    <m/>
    <m/>
    <m/>
    <m/>
    <n v="0"/>
    <n v="0"/>
    <n v="0"/>
    <n v="0"/>
    <n v="0"/>
    <n v="0"/>
    <n v="7992352"/>
    <n v="0"/>
    <m/>
    <m/>
    <m/>
    <m/>
    <m/>
    <m/>
    <m/>
    <m/>
    <m/>
    <m/>
    <m/>
    <m/>
    <m/>
    <m/>
    <m/>
    <m/>
    <m/>
    <m/>
    <m/>
    <m/>
    <m/>
    <m/>
    <m/>
    <n v="0"/>
    <n v="0"/>
    <n v="0"/>
    <m/>
    <m/>
    <m/>
    <m/>
    <m/>
    <m/>
    <m/>
    <m/>
    <m/>
    <m/>
    <m/>
    <m/>
    <m/>
    <m/>
    <m/>
    <m/>
    <m/>
    <m/>
    <m/>
    <m/>
    <m/>
    <m/>
    <m/>
    <m/>
    <m/>
    <m/>
    <m/>
    <m/>
    <m/>
    <m/>
    <m/>
    <m/>
    <m/>
    <n v="0"/>
    <n v="0"/>
    <n v="0"/>
    <n v="0"/>
    <m/>
    <m/>
    <n v="0"/>
    <n v="0"/>
    <n v="1"/>
    <n v="1"/>
    <n v="1"/>
    <m/>
    <m/>
  </r>
  <r>
    <n v="49752"/>
    <s v="Iron Man 2"/>
    <d v="2010-05-07T00:00:00"/>
    <x v="8"/>
    <s v="T10"/>
    <n v="124"/>
    <s v="Marvel"/>
    <x v="3"/>
    <m/>
    <x v="0"/>
    <n v="200000000"/>
    <n v="0"/>
    <m/>
    <n v="312057433"/>
    <s v="final"/>
    <n v="7.89"/>
    <n v="0"/>
    <n v="0"/>
    <n v="0"/>
    <n v="0"/>
    <s v="US"/>
    <s v="CA"/>
    <s v="BC"/>
    <m/>
    <s v="CA"/>
    <s v="BC"/>
    <s v="Feige, Kevin"/>
    <s v="Favreau, Jon"/>
    <s v="Theroux, Justin"/>
    <s v="Bobbitt, Russell"/>
    <s v="Lebental, Dan"/>
    <m/>
    <m/>
    <m/>
    <m/>
    <m/>
    <m/>
    <m/>
    <m/>
    <m/>
    <m/>
    <m/>
    <m/>
    <m/>
    <m/>
    <m/>
    <m/>
    <m/>
    <m/>
    <m/>
    <m/>
    <m/>
    <m/>
    <m/>
    <m/>
    <m/>
    <m/>
    <m/>
    <m/>
    <m/>
    <m/>
    <m/>
    <m/>
    <m/>
    <m/>
    <m/>
    <m/>
    <m/>
    <m/>
    <m/>
    <m/>
    <m/>
    <m/>
    <m/>
    <m/>
    <m/>
    <m/>
    <m/>
    <m/>
    <m/>
    <m/>
    <m/>
    <m/>
    <m/>
    <m/>
    <m/>
    <m/>
    <m/>
    <m/>
    <m/>
    <m/>
    <m/>
    <m/>
    <m/>
    <m/>
    <m/>
    <m/>
    <m/>
    <m/>
    <m/>
    <m/>
    <m/>
    <m/>
    <m/>
    <m/>
    <m/>
    <m/>
    <m/>
    <m/>
    <m/>
    <m/>
    <m/>
    <m/>
    <m/>
    <m/>
    <m/>
    <m/>
    <m/>
    <m/>
    <m/>
    <s v="Cohiba; Montecristo"/>
    <s v="Cohiba"/>
    <s v="No actor use"/>
    <s v="Mentioned"/>
    <m/>
    <s v="Montecristo"/>
    <s v="No actor use"/>
    <s v="Mentioned"/>
    <m/>
    <m/>
    <m/>
    <m/>
    <m/>
    <m/>
    <n v="0"/>
    <n v="0"/>
    <n v="0"/>
    <n v="0"/>
    <n v="0"/>
    <n v="0"/>
    <n v="39551005"/>
    <n v="0"/>
    <m/>
    <m/>
    <m/>
    <m/>
    <m/>
    <m/>
    <m/>
    <m/>
    <m/>
    <m/>
    <m/>
    <m/>
    <m/>
    <m/>
    <m/>
    <m/>
    <m/>
    <m/>
    <m/>
    <m/>
    <m/>
    <m/>
    <m/>
    <n v="0"/>
    <n v="0"/>
    <n v="0"/>
    <s v="No smoking sign"/>
    <m/>
    <m/>
    <m/>
    <m/>
    <m/>
    <m/>
    <m/>
    <m/>
    <m/>
    <m/>
    <m/>
    <m/>
    <m/>
    <m/>
    <m/>
    <m/>
    <m/>
    <m/>
    <m/>
    <m/>
    <m/>
    <m/>
    <m/>
    <m/>
    <m/>
    <m/>
    <m/>
    <m/>
    <m/>
    <m/>
    <m/>
    <m/>
    <n v="0"/>
    <n v="0"/>
    <n v="0"/>
    <n v="0"/>
    <s v="Specific brand"/>
    <s v="specific brand depiction"/>
    <n v="0"/>
    <n v="0"/>
    <n v="6"/>
    <n v="1"/>
    <n v="1"/>
    <m/>
    <s v="TUTD reviewers discussed this film at length, wanted to give the pink lung but had to compromise based on brand. Hammer uses status of cigar brand as a way to describe a new weapon."/>
  </r>
  <r>
    <n v="49753"/>
    <s v="Babies"/>
    <d v="2010-05-07T00:00:00"/>
    <x v="8"/>
    <s v="T10"/>
    <n v="79"/>
    <s v="Canal+"/>
    <x v="2"/>
    <m/>
    <x v="2"/>
    <n v="0"/>
    <n v="0"/>
    <m/>
    <n v="7291384"/>
    <s v="final"/>
    <n v="7.89"/>
    <n v="0"/>
    <n v="0"/>
    <n v="0"/>
    <n v="0"/>
    <s v="VAR"/>
    <m/>
    <m/>
    <m/>
    <m/>
    <m/>
    <s v="Billot, Amandine; Chabat, Alain; Rouxel, Christine"/>
    <s v="Balmés, Thomas"/>
    <s v="Balmés, Thomas; Chabat, Alain"/>
    <m/>
    <s v="Bertrand, Reynald"/>
    <m/>
    <m/>
    <m/>
    <m/>
    <m/>
    <m/>
    <m/>
    <m/>
    <m/>
    <m/>
    <m/>
    <m/>
    <m/>
    <m/>
    <m/>
    <m/>
    <m/>
    <m/>
    <m/>
    <m/>
    <m/>
    <m/>
    <m/>
    <m/>
    <m/>
    <m/>
    <m/>
    <m/>
    <m/>
    <m/>
    <m/>
    <m/>
    <m/>
    <m/>
    <m/>
    <m/>
    <m/>
    <m/>
    <m/>
    <m/>
    <m/>
    <m/>
    <m/>
    <m/>
    <m/>
    <m/>
    <m/>
    <m/>
    <m/>
    <m/>
    <m/>
    <m/>
    <m/>
    <m/>
    <m/>
    <m/>
    <m/>
    <m/>
    <m/>
    <m/>
    <m/>
    <m/>
    <m/>
    <m/>
    <m/>
    <m/>
    <m/>
    <m/>
    <m/>
    <m/>
    <m/>
    <m/>
    <m/>
    <m/>
    <m/>
    <m/>
    <m/>
    <m/>
    <m/>
    <m/>
    <m/>
    <m/>
    <m/>
    <m/>
    <m/>
    <m/>
    <m/>
    <m/>
    <m/>
    <m/>
    <m/>
    <m/>
    <m/>
    <m/>
    <m/>
    <m/>
    <m/>
    <m/>
    <m/>
    <m/>
    <m/>
    <m/>
    <m/>
    <n v="0"/>
    <n v="0"/>
    <n v="0"/>
    <n v="0"/>
    <n v="0"/>
    <n v="0"/>
    <n v="924130"/>
    <n v="0"/>
    <m/>
    <m/>
    <m/>
    <m/>
    <m/>
    <m/>
    <m/>
    <m/>
    <m/>
    <m/>
    <m/>
    <m/>
    <m/>
    <m/>
    <m/>
    <m/>
    <m/>
    <m/>
    <m/>
    <m/>
    <m/>
    <m/>
    <m/>
    <n v="0"/>
    <n v="0"/>
    <n v="0"/>
    <m/>
    <m/>
    <m/>
    <m/>
    <m/>
    <m/>
    <m/>
    <m/>
    <m/>
    <m/>
    <m/>
    <m/>
    <m/>
    <m/>
    <m/>
    <m/>
    <m/>
    <m/>
    <m/>
    <m/>
    <m/>
    <m/>
    <m/>
    <m/>
    <m/>
    <m/>
    <m/>
    <m/>
    <m/>
    <m/>
    <m/>
    <m/>
    <m/>
    <n v="0"/>
    <n v="0"/>
    <n v="0"/>
    <n v="0"/>
    <m/>
    <m/>
    <n v="0"/>
    <n v="0"/>
    <n v="1"/>
    <n v="1"/>
    <n v="1"/>
    <m/>
    <m/>
  </r>
  <r>
    <n v="49754"/>
    <s v="Letters to Juliet"/>
    <d v="2010-05-14T00:00:00"/>
    <x v="8"/>
    <s v="T10"/>
    <n v="104"/>
    <s v="Summit"/>
    <x v="0"/>
    <s v="Lionsgate"/>
    <x v="2"/>
    <n v="30000000"/>
    <n v="1"/>
    <s v="incidental smoking"/>
    <n v="53021560"/>
    <s v="final"/>
    <n v="7.89"/>
    <n v="0"/>
    <n v="1"/>
    <n v="0"/>
    <n v="0"/>
    <s v="Italy"/>
    <m/>
    <m/>
    <m/>
    <m/>
    <m/>
    <s v="Barkin, Ellen; Canton, Mark; Feig, Eric; Kaplan, Caroline"/>
    <s v="Winick, Gary"/>
    <s v="Rivera, Jose; Sullivan, Tim"/>
    <s v="Caruso, Roberto"/>
    <s v="Pankow, Bill"/>
    <s v="Remotti, Remo"/>
    <s v="credited non-star"/>
    <s v="Cigar"/>
    <s v="30+"/>
    <s v="Male"/>
    <s v="Caucasian"/>
    <m/>
    <s v="Good guy"/>
    <m/>
    <m/>
    <m/>
    <m/>
    <m/>
    <m/>
    <m/>
    <m/>
    <m/>
    <m/>
    <m/>
    <m/>
    <m/>
    <m/>
    <m/>
    <m/>
    <m/>
    <m/>
    <m/>
    <m/>
    <m/>
    <m/>
    <m/>
    <m/>
    <m/>
    <m/>
    <m/>
    <m/>
    <m/>
    <m/>
    <m/>
    <m/>
    <m/>
    <m/>
    <m/>
    <m/>
    <m/>
    <m/>
    <m/>
    <m/>
    <m/>
    <m/>
    <m/>
    <m/>
    <m/>
    <m/>
    <m/>
    <m/>
    <m/>
    <m/>
    <m/>
    <m/>
    <m/>
    <m/>
    <m/>
    <m/>
    <m/>
    <m/>
    <m/>
    <m/>
    <m/>
    <m/>
    <m/>
    <m/>
    <m/>
    <m/>
    <m/>
    <m/>
    <m/>
    <m/>
    <m/>
    <m/>
    <m/>
    <m/>
    <m/>
    <m/>
    <m/>
    <m/>
    <m/>
    <m/>
    <m/>
    <m/>
    <m/>
    <m/>
    <m/>
    <m/>
    <m/>
    <m/>
    <m/>
    <m/>
    <m/>
    <m/>
    <m/>
    <m/>
    <m/>
    <n v="0"/>
    <n v="7"/>
    <n v="0"/>
    <n v="0"/>
    <n v="7"/>
    <s v="1 — 9"/>
    <n v="6720096"/>
    <n v="47040672"/>
    <s v="Home"/>
    <m/>
    <m/>
    <m/>
    <m/>
    <m/>
    <m/>
    <m/>
    <s v="Non-smoking adult"/>
    <m/>
    <m/>
    <s v="Outside of US"/>
    <m/>
    <m/>
    <m/>
    <m/>
    <m/>
    <m/>
    <m/>
    <m/>
    <m/>
    <m/>
    <m/>
    <n v="0"/>
    <n v="1"/>
    <n v="0"/>
    <m/>
    <m/>
    <m/>
    <m/>
    <m/>
    <m/>
    <m/>
    <m/>
    <m/>
    <m/>
    <m/>
    <m/>
    <m/>
    <m/>
    <m/>
    <m/>
    <m/>
    <m/>
    <m/>
    <m/>
    <m/>
    <m/>
    <m/>
    <m/>
    <m/>
    <m/>
    <s v="cigar"/>
    <m/>
    <m/>
    <s v="cigar"/>
    <m/>
    <m/>
    <s v="Neutral"/>
    <n v="2"/>
    <n v="2"/>
    <n v="4"/>
    <n v="1"/>
    <m/>
    <m/>
    <n v="0"/>
    <n v="1.28"/>
    <n v="2"/>
    <n v="1"/>
    <n v="1"/>
    <m/>
    <m/>
  </r>
  <r>
    <n v="49755"/>
    <s v="Just Wright"/>
    <d v="2010-05-14T00:00:00"/>
    <x v="8"/>
    <s v="T10"/>
    <n v="100"/>
    <s v="Fox Searchlight"/>
    <x v="5"/>
    <m/>
    <x v="2"/>
    <n v="0"/>
    <n v="0"/>
    <m/>
    <n v="21520719"/>
    <s v="final"/>
    <n v="7.89"/>
    <n v="0"/>
    <n v="0"/>
    <n v="0"/>
    <n v="0"/>
    <s v="US"/>
    <s v="NY"/>
    <m/>
    <s v="US"/>
    <s v="NJ"/>
    <m/>
    <s v="Chase, Debra Martin; Compere, Shakim; Latifah, Queen"/>
    <s v="Hamri, Sanaa"/>
    <s v="Elliot, Michael"/>
    <s v="Giovanniello, Danielle"/>
    <s v="Kent, Melissa"/>
    <m/>
    <m/>
    <m/>
    <m/>
    <m/>
    <m/>
    <m/>
    <m/>
    <m/>
    <m/>
    <m/>
    <m/>
    <m/>
    <m/>
    <m/>
    <m/>
    <m/>
    <m/>
    <m/>
    <m/>
    <m/>
    <m/>
    <m/>
    <m/>
    <m/>
    <m/>
    <m/>
    <m/>
    <m/>
    <m/>
    <m/>
    <m/>
    <m/>
    <m/>
    <m/>
    <m/>
    <m/>
    <m/>
    <m/>
    <m/>
    <m/>
    <m/>
    <m/>
    <m/>
    <m/>
    <m/>
    <m/>
    <m/>
    <m/>
    <m/>
    <m/>
    <m/>
    <m/>
    <m/>
    <m/>
    <m/>
    <m/>
    <m/>
    <m/>
    <m/>
    <m/>
    <m/>
    <m/>
    <m/>
    <m/>
    <m/>
    <m/>
    <m/>
    <m/>
    <m/>
    <m/>
    <m/>
    <m/>
    <m/>
    <m/>
    <m/>
    <m/>
    <m/>
    <m/>
    <m/>
    <m/>
    <m/>
    <m/>
    <m/>
    <m/>
    <m/>
    <m/>
    <m/>
    <m/>
    <m/>
    <m/>
    <m/>
    <m/>
    <m/>
    <m/>
    <m/>
    <m/>
    <m/>
    <m/>
    <m/>
    <m/>
    <m/>
    <m/>
    <n v="0"/>
    <n v="0"/>
    <n v="0"/>
    <n v="0"/>
    <n v="0"/>
    <n v="0"/>
    <n v="2727594"/>
    <n v="0"/>
    <m/>
    <m/>
    <m/>
    <m/>
    <m/>
    <m/>
    <m/>
    <m/>
    <m/>
    <m/>
    <m/>
    <m/>
    <m/>
    <m/>
    <m/>
    <m/>
    <m/>
    <m/>
    <m/>
    <m/>
    <m/>
    <m/>
    <m/>
    <n v="0"/>
    <n v="0"/>
    <n v="0"/>
    <m/>
    <m/>
    <m/>
    <m/>
    <m/>
    <m/>
    <m/>
    <m/>
    <m/>
    <m/>
    <m/>
    <m/>
    <m/>
    <m/>
    <m/>
    <m/>
    <m/>
    <m/>
    <m/>
    <m/>
    <m/>
    <m/>
    <m/>
    <m/>
    <m/>
    <m/>
    <m/>
    <m/>
    <m/>
    <m/>
    <m/>
    <m/>
    <m/>
    <n v="0"/>
    <n v="0"/>
    <n v="0"/>
    <n v="0"/>
    <m/>
    <m/>
    <n v="0"/>
    <n v="0"/>
    <n v="1"/>
    <n v="1"/>
    <n v="1"/>
    <m/>
    <m/>
  </r>
  <r>
    <n v="49756"/>
    <s v="Robin Hood"/>
    <d v="2010-05-14T00:00:00"/>
    <x v="8"/>
    <s v="T10"/>
    <n v="140"/>
    <s v="Universal"/>
    <x v="2"/>
    <m/>
    <x v="0"/>
    <n v="200000000"/>
    <n v="0"/>
    <m/>
    <n v="105219735"/>
    <s v="final"/>
    <n v="7.89"/>
    <n v="0"/>
    <n v="0"/>
    <n v="0"/>
    <n v="0"/>
    <s v="UK"/>
    <m/>
    <m/>
    <m/>
    <m/>
    <m/>
    <s v="Scott, Ridley; Crowe, Russell; Grazer, Brian"/>
    <s v="Scott, Ridley"/>
    <s v="Helgeland, Brian"/>
    <s v="Jones, Thomas"/>
    <s v="Scalia, Pietro"/>
    <m/>
    <m/>
    <m/>
    <m/>
    <m/>
    <m/>
    <m/>
    <m/>
    <m/>
    <m/>
    <m/>
    <m/>
    <m/>
    <m/>
    <m/>
    <m/>
    <m/>
    <m/>
    <m/>
    <m/>
    <m/>
    <m/>
    <m/>
    <m/>
    <m/>
    <m/>
    <m/>
    <m/>
    <m/>
    <m/>
    <m/>
    <m/>
    <m/>
    <m/>
    <m/>
    <m/>
    <m/>
    <m/>
    <m/>
    <m/>
    <m/>
    <m/>
    <m/>
    <m/>
    <m/>
    <m/>
    <m/>
    <m/>
    <m/>
    <m/>
    <m/>
    <m/>
    <m/>
    <m/>
    <m/>
    <m/>
    <m/>
    <m/>
    <m/>
    <m/>
    <m/>
    <m/>
    <m/>
    <m/>
    <m/>
    <m/>
    <m/>
    <m/>
    <m/>
    <m/>
    <m/>
    <m/>
    <m/>
    <m/>
    <m/>
    <m/>
    <m/>
    <m/>
    <m/>
    <m/>
    <m/>
    <m/>
    <m/>
    <m/>
    <m/>
    <m/>
    <m/>
    <m/>
    <m/>
    <m/>
    <m/>
    <m/>
    <m/>
    <m/>
    <m/>
    <m/>
    <m/>
    <m/>
    <m/>
    <m/>
    <m/>
    <m/>
    <m/>
    <n v="0"/>
    <n v="0"/>
    <n v="0"/>
    <n v="0"/>
    <n v="0"/>
    <n v="0"/>
    <n v="13335835"/>
    <n v="0"/>
    <m/>
    <m/>
    <m/>
    <m/>
    <m/>
    <m/>
    <m/>
    <m/>
    <m/>
    <m/>
    <m/>
    <m/>
    <m/>
    <m/>
    <m/>
    <m/>
    <m/>
    <m/>
    <m/>
    <m/>
    <m/>
    <m/>
    <m/>
    <n v="0"/>
    <n v="0"/>
    <n v="0"/>
    <m/>
    <m/>
    <m/>
    <m/>
    <m/>
    <m/>
    <m/>
    <m/>
    <m/>
    <m/>
    <m/>
    <m/>
    <m/>
    <m/>
    <m/>
    <m/>
    <m/>
    <m/>
    <m/>
    <m/>
    <m/>
    <m/>
    <m/>
    <m/>
    <m/>
    <m/>
    <m/>
    <m/>
    <m/>
    <m/>
    <m/>
    <m/>
    <m/>
    <n v="0"/>
    <n v="0"/>
    <n v="0"/>
    <n v="0"/>
    <m/>
    <m/>
    <n v="0"/>
    <n v="0"/>
    <n v="1"/>
    <n v="1"/>
    <n v="1"/>
    <m/>
    <m/>
  </r>
  <r>
    <n v="49757"/>
    <s v="Shrek Forever After"/>
    <d v="2010-05-21T00:00:00"/>
    <x v="8"/>
    <s v="T10"/>
    <n v="93"/>
    <s v="DreamWorks Anim"/>
    <x v="3"/>
    <m/>
    <x v="2"/>
    <n v="165000000"/>
    <n v="0"/>
    <m/>
    <n v="238371987"/>
    <s v="final"/>
    <n v="7.89"/>
    <n v="0"/>
    <n v="0"/>
    <n v="0"/>
    <n v="0"/>
    <s v="US"/>
    <s v="CA"/>
    <m/>
    <m/>
    <m/>
    <m/>
    <s v="Cheng, Teresa; Shay, Gina"/>
    <s v="Mitchell, Mike"/>
    <s v="Klausner, Josh; Lemke, Darren"/>
    <m/>
    <s v="Teller, David"/>
    <m/>
    <m/>
    <m/>
    <m/>
    <m/>
    <m/>
    <m/>
    <m/>
    <m/>
    <m/>
    <m/>
    <m/>
    <m/>
    <m/>
    <m/>
    <m/>
    <m/>
    <m/>
    <m/>
    <m/>
    <m/>
    <m/>
    <m/>
    <m/>
    <m/>
    <m/>
    <m/>
    <m/>
    <m/>
    <m/>
    <m/>
    <m/>
    <m/>
    <m/>
    <m/>
    <m/>
    <m/>
    <m/>
    <m/>
    <m/>
    <m/>
    <m/>
    <m/>
    <m/>
    <m/>
    <m/>
    <m/>
    <m/>
    <m/>
    <m/>
    <m/>
    <m/>
    <m/>
    <m/>
    <m/>
    <m/>
    <m/>
    <m/>
    <m/>
    <m/>
    <m/>
    <m/>
    <m/>
    <m/>
    <m/>
    <m/>
    <m/>
    <m/>
    <m/>
    <m/>
    <m/>
    <m/>
    <m/>
    <m/>
    <m/>
    <m/>
    <m/>
    <m/>
    <m/>
    <m/>
    <m/>
    <m/>
    <m/>
    <m/>
    <m/>
    <m/>
    <m/>
    <m/>
    <m/>
    <m/>
    <m/>
    <m/>
    <m/>
    <m/>
    <m/>
    <m/>
    <m/>
    <m/>
    <m/>
    <m/>
    <m/>
    <m/>
    <m/>
    <n v="0"/>
    <n v="0"/>
    <n v="0"/>
    <n v="0"/>
    <n v="0"/>
    <n v="0"/>
    <n v="30211912"/>
    <n v="0"/>
    <m/>
    <m/>
    <m/>
    <m/>
    <m/>
    <m/>
    <m/>
    <m/>
    <m/>
    <m/>
    <m/>
    <m/>
    <m/>
    <m/>
    <m/>
    <m/>
    <m/>
    <m/>
    <m/>
    <m/>
    <m/>
    <m/>
    <m/>
    <n v="0"/>
    <n v="0"/>
    <n v="0"/>
    <m/>
    <m/>
    <m/>
    <m/>
    <m/>
    <m/>
    <m/>
    <m/>
    <m/>
    <m/>
    <m/>
    <m/>
    <m/>
    <m/>
    <m/>
    <m/>
    <m/>
    <m/>
    <m/>
    <m/>
    <m/>
    <m/>
    <m/>
    <m/>
    <m/>
    <m/>
    <m/>
    <m/>
    <m/>
    <m/>
    <m/>
    <m/>
    <m/>
    <n v="0"/>
    <n v="0"/>
    <n v="0"/>
    <n v="0"/>
    <m/>
    <m/>
    <n v="0"/>
    <n v="0"/>
    <n v="1"/>
    <n v="1"/>
    <n v="1"/>
    <m/>
    <m/>
  </r>
  <r>
    <n v="49758"/>
    <s v="MacGruber"/>
    <d v="2010-05-21T00:00:00"/>
    <x v="8"/>
    <s v="T10"/>
    <n v="99"/>
    <s v="Relativity"/>
    <x v="2"/>
    <m/>
    <x v="1"/>
    <n v="10000000"/>
    <n v="0"/>
    <m/>
    <n v="8460995"/>
    <s v="final"/>
    <n v="7.89"/>
    <n v="0"/>
    <n v="1"/>
    <n v="0"/>
    <n v="0"/>
    <s v="US"/>
    <s v="NM"/>
    <m/>
    <m/>
    <m/>
    <m/>
    <s v="Michaels, Lorne; Goldwyn, John"/>
    <s v="Taccone, Jorma"/>
    <s v="Forte, Will; Solomon, John; Taccone, Jorma"/>
    <s v="Davis, Jason"/>
    <s v="Gross, Jamie"/>
    <s v="Non-IMDb, Extra"/>
    <s v="extra"/>
    <s v="Cigarette"/>
    <s v="20-30"/>
    <s v="Male"/>
    <s v="Caucasian"/>
    <m/>
    <s v="Bad guy"/>
    <m/>
    <m/>
    <m/>
    <m/>
    <m/>
    <m/>
    <m/>
    <m/>
    <m/>
    <m/>
    <m/>
    <m/>
    <m/>
    <m/>
    <m/>
    <m/>
    <m/>
    <m/>
    <m/>
    <m/>
    <m/>
    <m/>
    <m/>
    <m/>
    <m/>
    <m/>
    <m/>
    <m/>
    <m/>
    <m/>
    <m/>
    <m/>
    <m/>
    <m/>
    <m/>
    <m/>
    <m/>
    <m/>
    <m/>
    <m/>
    <m/>
    <m/>
    <m/>
    <m/>
    <m/>
    <m/>
    <m/>
    <m/>
    <m/>
    <m/>
    <m/>
    <m/>
    <m/>
    <m/>
    <m/>
    <m/>
    <m/>
    <m/>
    <m/>
    <m/>
    <m/>
    <m/>
    <m/>
    <m/>
    <m/>
    <m/>
    <m/>
    <m/>
    <m/>
    <m/>
    <m/>
    <m/>
    <m/>
    <m/>
    <m/>
    <m/>
    <m/>
    <m/>
    <m/>
    <m/>
    <m/>
    <m/>
    <m/>
    <m/>
    <m/>
    <m/>
    <m/>
    <m/>
    <m/>
    <m/>
    <m/>
    <m/>
    <m/>
    <m/>
    <m/>
    <n v="3"/>
    <n v="0"/>
    <n v="0"/>
    <n v="0"/>
    <n v="3"/>
    <s v="1 — 9"/>
    <n v="1072369"/>
    <n v="3217107"/>
    <s v="Outdoors"/>
    <m/>
    <m/>
    <m/>
    <m/>
    <m/>
    <m/>
    <s v="guarding secret compound"/>
    <s v="Non-smoking adult"/>
    <m/>
    <m/>
    <s v="Elsewhere in US"/>
    <m/>
    <m/>
    <m/>
    <m/>
    <m/>
    <m/>
    <m/>
    <m/>
    <m/>
    <m/>
    <m/>
    <n v="0"/>
    <n v="0"/>
    <n v="1"/>
    <m/>
    <m/>
    <m/>
    <m/>
    <m/>
    <m/>
    <m/>
    <m/>
    <m/>
    <m/>
    <m/>
    <m/>
    <m/>
    <m/>
    <m/>
    <m/>
    <m/>
    <m/>
    <m/>
    <m/>
    <m/>
    <m/>
    <m/>
    <m/>
    <m/>
    <m/>
    <m/>
    <s v="cigarette"/>
    <m/>
    <m/>
    <m/>
    <m/>
    <s v="Neutral"/>
    <n v="2"/>
    <n v="2"/>
    <n v="2"/>
    <n v="1"/>
    <m/>
    <m/>
    <n v="0"/>
    <n v="1"/>
    <n v="2"/>
    <n v="1"/>
    <n v="1"/>
    <m/>
    <m/>
  </r>
  <r>
    <n v="49759"/>
    <s v="Kites"/>
    <d v="2010-05-21T00:00:00"/>
    <x v="8"/>
    <s v="T10"/>
    <n v="130"/>
    <s v="Reliance"/>
    <x v="0"/>
    <s v="Reliance"/>
    <x v="4"/>
    <n v="15000000"/>
    <n v="0"/>
    <m/>
    <n v="1602466"/>
    <s v="final"/>
    <n v="7.89"/>
    <n v="0"/>
    <n v="1"/>
    <n v="0"/>
    <n v="0"/>
    <s v="US"/>
    <s v="NM"/>
    <s v="BC"/>
    <m/>
    <s v="CA"/>
    <s v="BC"/>
    <s v="Roshan, Rakesh"/>
    <s v="Basu, Anurag"/>
    <s v="Basu, Anurag; Bhatt, Robin; Khurana, Akarsh"/>
    <m/>
    <s v="Ratner, Brett"/>
    <s v="Rains, Luce"/>
    <s v="credited non-star"/>
    <s v="Cigarette"/>
    <s v="30+"/>
    <s v="Male"/>
    <s v="Caucasian"/>
    <m/>
    <m/>
    <s v="Non-IMDb, Extra"/>
    <s v="extra"/>
    <s v="Cigarette"/>
    <s v="30+"/>
    <s v="Male"/>
    <s v="Other"/>
    <s v="Unidentified"/>
    <m/>
    <m/>
    <m/>
    <m/>
    <m/>
    <m/>
    <m/>
    <m/>
    <m/>
    <m/>
    <m/>
    <m/>
    <m/>
    <m/>
    <m/>
    <m/>
    <m/>
    <m/>
    <m/>
    <m/>
    <m/>
    <m/>
    <m/>
    <m/>
    <m/>
    <m/>
    <m/>
    <m/>
    <m/>
    <m/>
    <m/>
    <m/>
    <m/>
    <m/>
    <m/>
    <m/>
    <m/>
    <m/>
    <m/>
    <m/>
    <m/>
    <m/>
    <m/>
    <m/>
    <m/>
    <m/>
    <m/>
    <m/>
    <m/>
    <m/>
    <m/>
    <m/>
    <m/>
    <m/>
    <m/>
    <m/>
    <m/>
    <m/>
    <m/>
    <m/>
    <m/>
    <m/>
    <m/>
    <m/>
    <m/>
    <m/>
    <m/>
    <m/>
    <m/>
    <m/>
    <m/>
    <m/>
    <m/>
    <m/>
    <m/>
    <m/>
    <m/>
    <m/>
    <m/>
    <m/>
    <m/>
    <m/>
    <m/>
    <m/>
    <m/>
    <m/>
    <m/>
    <m/>
    <n v="4"/>
    <n v="0"/>
    <n v="0"/>
    <n v="0"/>
    <n v="4"/>
    <s v="1 — 9"/>
    <n v="203101"/>
    <n v="812404"/>
    <s v="Bar/nightclub"/>
    <s v="Hotel/motel"/>
    <m/>
    <m/>
    <m/>
    <m/>
    <s v="casino"/>
    <m/>
    <s v="Non-smoking adult"/>
    <m/>
    <m/>
    <s v="Elsewhere in US"/>
    <m/>
    <m/>
    <m/>
    <m/>
    <m/>
    <m/>
    <m/>
    <m/>
    <m/>
    <m/>
    <m/>
    <n v="0"/>
    <n v="1"/>
    <n v="1"/>
    <m/>
    <m/>
    <m/>
    <m/>
    <m/>
    <m/>
    <m/>
    <m/>
    <m/>
    <m/>
    <m/>
    <m/>
    <m/>
    <m/>
    <m/>
    <m/>
    <m/>
    <m/>
    <m/>
    <m/>
    <s v="cigarette"/>
    <m/>
    <m/>
    <m/>
    <m/>
    <m/>
    <s v="cigarette"/>
    <m/>
    <m/>
    <m/>
    <m/>
    <m/>
    <s v="Neutral"/>
    <n v="2"/>
    <n v="2"/>
    <n v="4"/>
    <n v="2"/>
    <m/>
    <m/>
    <n v="0"/>
    <n v="1.43"/>
    <n v="2"/>
    <n v="1"/>
    <n v="1"/>
    <m/>
    <m/>
  </r>
  <r>
    <n v="49760"/>
    <s v="Sex and the City 2"/>
    <d v="2010-05-27T00:00:00"/>
    <x v="8"/>
    <s v="T10"/>
    <n v="146"/>
    <s v="New Line"/>
    <x v="4"/>
    <m/>
    <x v="1"/>
    <n v="100000000"/>
    <n v="0"/>
    <m/>
    <n v="95328937"/>
    <s v="final"/>
    <n v="7.89"/>
    <n v="0"/>
    <n v="1"/>
    <n v="0"/>
    <n v="0"/>
    <s v="US"/>
    <s v="NY"/>
    <m/>
    <s v="Morocco"/>
    <m/>
    <m/>
    <s v="King, Michael Patrick; Parker, Sarah Jessica; Melfi, John P."/>
    <s v="King, Michael Patrick"/>
    <s v="King, Michael Patrick"/>
    <s v="Burton, Diana"/>
    <s v="Berenbaum, Michael"/>
    <s v="Cattrall, Kim"/>
    <s v="star"/>
    <s v="Pipe"/>
    <s v="30+"/>
    <s v="Female"/>
    <s v="Caucasian"/>
    <m/>
    <s v="Good guy"/>
    <s v="Ryan, Max"/>
    <s v="credited non-star"/>
    <s v="Pipe"/>
    <s v="30+"/>
    <s v="Male"/>
    <s v="Caucasian"/>
    <m/>
    <s v="Good guy"/>
    <s v="Non-IMDb, Extra"/>
    <s v="extra"/>
    <s v="Cigarette"/>
    <s v="30+"/>
    <s v="Male"/>
    <s v="Other"/>
    <s v="Unidentified"/>
    <m/>
    <s v="Non-IMDb, Extra"/>
    <s v="extra"/>
    <s v="Cigarette"/>
    <s v="30+"/>
    <s v="Male"/>
    <s v="Other"/>
    <s v="Unidentified"/>
    <m/>
    <s v="Non-IMDb, Extra"/>
    <s v="extra"/>
    <s v="Cigarette"/>
    <s v="30+"/>
    <s v="Male"/>
    <s v="Other"/>
    <s v="Unidentified"/>
    <m/>
    <s v="Non-IMDb, Extra"/>
    <s v="extra"/>
    <s v="Cigarette"/>
    <s v="20-30"/>
    <s v="Male"/>
    <s v="Other"/>
    <s v="Unidentified"/>
    <s v="Bad guy"/>
    <m/>
    <m/>
    <m/>
    <m/>
    <m/>
    <m/>
    <m/>
    <m/>
    <m/>
    <m/>
    <m/>
    <m/>
    <m/>
    <m/>
    <m/>
    <m/>
    <m/>
    <m/>
    <m/>
    <m/>
    <m/>
    <m/>
    <m/>
    <m/>
    <m/>
    <m/>
    <m/>
    <m/>
    <m/>
    <m/>
    <m/>
    <m/>
    <m/>
    <m/>
    <m/>
    <m/>
    <m/>
    <m/>
    <m/>
    <m/>
    <m/>
    <m/>
    <m/>
    <m/>
    <m/>
    <m/>
    <m/>
    <m/>
    <m/>
    <m/>
    <m/>
    <m/>
    <m/>
    <m/>
    <m/>
    <n v="4"/>
    <n v="0"/>
    <n v="7"/>
    <n v="0"/>
    <n v="11"/>
    <s v="10 — 29"/>
    <n v="12082248"/>
    <n v="132904728"/>
    <s v="Outdoors"/>
    <m/>
    <m/>
    <m/>
    <m/>
    <m/>
    <m/>
    <s v="desert, marketplace, outside restaurant"/>
    <s v="Non-smoking adult"/>
    <m/>
    <m/>
    <s v="Outside of US"/>
    <m/>
    <m/>
    <s v="Elsewhere in US"/>
    <m/>
    <m/>
    <m/>
    <m/>
    <m/>
    <m/>
    <m/>
    <m/>
    <n v="1"/>
    <n v="1"/>
    <n v="4"/>
    <m/>
    <m/>
    <m/>
    <m/>
    <m/>
    <m/>
    <m/>
    <m/>
    <m/>
    <m/>
    <m/>
    <m/>
    <m/>
    <m/>
    <m/>
    <m/>
    <m/>
    <s v="pipe"/>
    <s v="pipe"/>
    <m/>
    <m/>
    <m/>
    <m/>
    <m/>
    <m/>
    <m/>
    <m/>
    <m/>
    <m/>
    <s v="cigarette"/>
    <m/>
    <m/>
    <s v="Pro"/>
    <n v="4"/>
    <n v="6"/>
    <n v="6"/>
    <n v="1"/>
    <m/>
    <m/>
    <n v="0"/>
    <n v="2.42"/>
    <n v="3"/>
    <n v="1"/>
    <n v="1"/>
    <m/>
    <s v="Pipe use is hookah."/>
  </r>
  <r>
    <n v="49761"/>
    <s v="Prince of Persia: The Sands of Time"/>
    <d v="2010-05-28T00:00:00"/>
    <x v="8"/>
    <s v="T10"/>
    <n v="116"/>
    <s v="Bruckheimer"/>
    <x v="1"/>
    <m/>
    <x v="0"/>
    <n v="200000000"/>
    <n v="0"/>
    <m/>
    <n v="90755643"/>
    <s v="final"/>
    <n v="7.89"/>
    <n v="0"/>
    <n v="0"/>
    <n v="0"/>
    <n v="0"/>
    <s v="UK"/>
    <m/>
    <m/>
    <s v="Morocco"/>
    <m/>
    <m/>
    <s v="Bruckheimer, Jerry"/>
    <s v="Newell, Mike"/>
    <s v="Yakin, Boaz; Miro, Doug; Bernard, Carlo"/>
    <s v="Balfour, David"/>
    <s v="Kahn, Michael"/>
    <m/>
    <m/>
    <m/>
    <m/>
    <m/>
    <m/>
    <m/>
    <m/>
    <m/>
    <m/>
    <m/>
    <m/>
    <m/>
    <m/>
    <m/>
    <m/>
    <m/>
    <m/>
    <m/>
    <m/>
    <m/>
    <m/>
    <m/>
    <m/>
    <m/>
    <m/>
    <m/>
    <m/>
    <m/>
    <m/>
    <m/>
    <m/>
    <m/>
    <m/>
    <m/>
    <m/>
    <m/>
    <m/>
    <m/>
    <m/>
    <m/>
    <m/>
    <m/>
    <m/>
    <m/>
    <m/>
    <m/>
    <m/>
    <m/>
    <m/>
    <m/>
    <m/>
    <m/>
    <m/>
    <m/>
    <m/>
    <m/>
    <m/>
    <m/>
    <m/>
    <m/>
    <m/>
    <m/>
    <m/>
    <m/>
    <m/>
    <m/>
    <m/>
    <m/>
    <m/>
    <m/>
    <m/>
    <m/>
    <m/>
    <m/>
    <m/>
    <m/>
    <m/>
    <m/>
    <m/>
    <m/>
    <m/>
    <m/>
    <m/>
    <m/>
    <m/>
    <m/>
    <m/>
    <m/>
    <m/>
    <m/>
    <m/>
    <m/>
    <m/>
    <m/>
    <m/>
    <m/>
    <m/>
    <m/>
    <m/>
    <m/>
    <m/>
    <m/>
    <n v="0"/>
    <n v="0"/>
    <n v="0"/>
    <n v="0"/>
    <n v="0"/>
    <n v="0"/>
    <n v="11502616"/>
    <n v="0"/>
    <m/>
    <m/>
    <m/>
    <m/>
    <m/>
    <m/>
    <m/>
    <m/>
    <m/>
    <m/>
    <m/>
    <m/>
    <m/>
    <m/>
    <m/>
    <m/>
    <m/>
    <m/>
    <m/>
    <m/>
    <m/>
    <m/>
    <m/>
    <n v="0"/>
    <n v="0"/>
    <n v="0"/>
    <m/>
    <m/>
    <m/>
    <m/>
    <m/>
    <m/>
    <m/>
    <m/>
    <m/>
    <m/>
    <m/>
    <m/>
    <m/>
    <m/>
    <m/>
    <m/>
    <m/>
    <m/>
    <m/>
    <m/>
    <m/>
    <m/>
    <m/>
    <m/>
    <m/>
    <m/>
    <m/>
    <m/>
    <m/>
    <m/>
    <m/>
    <m/>
    <m/>
    <n v="0"/>
    <n v="0"/>
    <n v="0"/>
    <n v="0"/>
    <m/>
    <m/>
    <n v="0"/>
    <n v="0"/>
    <n v="1"/>
    <n v="1"/>
    <n v="1"/>
    <m/>
    <m/>
  </r>
  <r>
    <n v="49762"/>
    <s v="Killers"/>
    <d v="2010-06-04T00:00:00"/>
    <x v="8"/>
    <s v="T10"/>
    <n v="93"/>
    <s v="Lionsgate"/>
    <x v="0"/>
    <s v="Lionsgate"/>
    <x v="0"/>
    <n v="75000000"/>
    <n v="0"/>
    <m/>
    <n v="47000485"/>
    <s v="final"/>
    <n v="7.89"/>
    <n v="0"/>
    <n v="0"/>
    <n v="0"/>
    <n v="0"/>
    <s v="US"/>
    <s v="GA"/>
    <m/>
    <m/>
    <m/>
    <m/>
    <s v="Aversano, Scott; Goldberg, Jason; Karz, Mark; Kutcher, Ashton"/>
    <s v="Luketic, Robert"/>
    <s v="DeRosa, Bob; Griffin, Ted"/>
    <s v="Fox, Douglas"/>
    <s v="Francis-Bruce, Richard"/>
    <m/>
    <m/>
    <m/>
    <m/>
    <m/>
    <m/>
    <m/>
    <m/>
    <m/>
    <m/>
    <m/>
    <m/>
    <m/>
    <m/>
    <m/>
    <m/>
    <m/>
    <m/>
    <m/>
    <m/>
    <m/>
    <m/>
    <m/>
    <m/>
    <m/>
    <m/>
    <m/>
    <m/>
    <m/>
    <m/>
    <m/>
    <m/>
    <m/>
    <m/>
    <m/>
    <m/>
    <m/>
    <m/>
    <m/>
    <m/>
    <m/>
    <m/>
    <m/>
    <m/>
    <m/>
    <m/>
    <m/>
    <m/>
    <m/>
    <m/>
    <m/>
    <m/>
    <m/>
    <m/>
    <m/>
    <m/>
    <m/>
    <m/>
    <m/>
    <m/>
    <m/>
    <m/>
    <m/>
    <m/>
    <m/>
    <m/>
    <m/>
    <m/>
    <m/>
    <m/>
    <m/>
    <m/>
    <m/>
    <m/>
    <m/>
    <m/>
    <m/>
    <m/>
    <m/>
    <m/>
    <m/>
    <m/>
    <m/>
    <m/>
    <m/>
    <m/>
    <m/>
    <m/>
    <m/>
    <m/>
    <m/>
    <m/>
    <m/>
    <m/>
    <m/>
    <m/>
    <m/>
    <m/>
    <m/>
    <m/>
    <m/>
    <m/>
    <m/>
    <n v="0"/>
    <n v="0"/>
    <n v="0"/>
    <n v="0"/>
    <n v="0"/>
    <n v="0"/>
    <n v="5956969"/>
    <n v="0"/>
    <m/>
    <m/>
    <m/>
    <m/>
    <m/>
    <m/>
    <m/>
    <m/>
    <m/>
    <m/>
    <m/>
    <m/>
    <m/>
    <m/>
    <m/>
    <m/>
    <m/>
    <m/>
    <m/>
    <m/>
    <m/>
    <m/>
    <m/>
    <n v="0"/>
    <n v="0"/>
    <n v="0"/>
    <m/>
    <m/>
    <m/>
    <m/>
    <m/>
    <m/>
    <m/>
    <m/>
    <m/>
    <m/>
    <m/>
    <m/>
    <m/>
    <m/>
    <m/>
    <m/>
    <m/>
    <m/>
    <m/>
    <m/>
    <m/>
    <m/>
    <m/>
    <m/>
    <m/>
    <m/>
    <m/>
    <m/>
    <m/>
    <m/>
    <m/>
    <m/>
    <m/>
    <n v="0"/>
    <n v="0"/>
    <n v="0"/>
    <n v="0"/>
    <m/>
    <m/>
    <n v="0"/>
    <n v="0"/>
    <n v="1"/>
    <n v="1"/>
    <n v="1"/>
    <m/>
    <m/>
  </r>
  <r>
    <n v="49763"/>
    <s v="Splice"/>
    <d v="2010-06-04T00:00:00"/>
    <x v="8"/>
    <s v="T10"/>
    <n v="104"/>
    <s v="Gaumont"/>
    <x v="0"/>
    <s v="Time Warner"/>
    <x v="1"/>
    <n v="26000000"/>
    <n v="0"/>
    <m/>
    <n v="16999046"/>
    <s v="final"/>
    <n v="7.89"/>
    <n v="0"/>
    <n v="0"/>
    <n v="0"/>
    <n v="0"/>
    <s v="CAN"/>
    <m/>
    <s v="ON"/>
    <m/>
    <s v="CA"/>
    <s v="BC"/>
    <s v="Hoban, Steven"/>
    <s v="Natali, Vicenzo"/>
    <s v="Natali, Vicenzo; Bryant, Antoinette Terry; Taylor, Doug"/>
    <s v="Murray, James R."/>
    <s v="Conroy, Michele"/>
    <m/>
    <m/>
    <m/>
    <m/>
    <m/>
    <m/>
    <m/>
    <m/>
    <m/>
    <m/>
    <m/>
    <m/>
    <m/>
    <m/>
    <m/>
    <m/>
    <m/>
    <m/>
    <m/>
    <m/>
    <m/>
    <m/>
    <m/>
    <m/>
    <m/>
    <m/>
    <m/>
    <m/>
    <m/>
    <m/>
    <m/>
    <m/>
    <m/>
    <m/>
    <m/>
    <m/>
    <m/>
    <m/>
    <m/>
    <m/>
    <m/>
    <m/>
    <m/>
    <m/>
    <m/>
    <m/>
    <m/>
    <m/>
    <m/>
    <m/>
    <m/>
    <m/>
    <m/>
    <m/>
    <m/>
    <m/>
    <m/>
    <m/>
    <m/>
    <m/>
    <m/>
    <m/>
    <m/>
    <m/>
    <m/>
    <m/>
    <m/>
    <m/>
    <m/>
    <m/>
    <m/>
    <m/>
    <m/>
    <m/>
    <m/>
    <m/>
    <m/>
    <m/>
    <m/>
    <m/>
    <m/>
    <m/>
    <m/>
    <m/>
    <m/>
    <m/>
    <m/>
    <m/>
    <m/>
    <m/>
    <m/>
    <m/>
    <m/>
    <m/>
    <m/>
    <m/>
    <m/>
    <m/>
    <m/>
    <m/>
    <m/>
    <m/>
    <m/>
    <n v="0"/>
    <n v="0"/>
    <n v="0"/>
    <n v="0"/>
    <n v="0"/>
    <n v="0"/>
    <n v="2154505"/>
    <n v="0"/>
    <m/>
    <m/>
    <m/>
    <m/>
    <m/>
    <m/>
    <m/>
    <m/>
    <m/>
    <m/>
    <m/>
    <m/>
    <m/>
    <m/>
    <m/>
    <m/>
    <m/>
    <m/>
    <m/>
    <m/>
    <m/>
    <m/>
    <m/>
    <n v="0"/>
    <n v="0"/>
    <n v="0"/>
    <m/>
    <m/>
    <m/>
    <m/>
    <m/>
    <m/>
    <m/>
    <m/>
    <m/>
    <m/>
    <m/>
    <m/>
    <m/>
    <m/>
    <m/>
    <m/>
    <m/>
    <m/>
    <m/>
    <m/>
    <m/>
    <m/>
    <m/>
    <m/>
    <m/>
    <m/>
    <m/>
    <m/>
    <m/>
    <m/>
    <m/>
    <m/>
    <m/>
    <n v="0"/>
    <n v="0"/>
    <n v="0"/>
    <n v="0"/>
    <m/>
    <m/>
    <n v="0"/>
    <n v="0"/>
    <n v="1"/>
    <n v="1"/>
    <n v="1"/>
    <m/>
    <m/>
  </r>
  <r>
    <n v="49764"/>
    <s v="Get Him to the Greek"/>
    <d v="2010-06-04T00:00:00"/>
    <x v="8"/>
    <s v="T10"/>
    <n v="109"/>
    <s v="Relativity"/>
    <x v="2"/>
    <m/>
    <x v="1"/>
    <n v="40000000"/>
    <n v="0"/>
    <m/>
    <n v="60923325"/>
    <s v="final"/>
    <n v="7.89"/>
    <n v="0"/>
    <n v="0"/>
    <n v="0"/>
    <n v="0"/>
    <s v="UK"/>
    <m/>
    <m/>
    <s v="US"/>
    <s v="NY"/>
    <m/>
    <s v="Apatow, Judd; Bushell, David L.; Rothman, Rodney"/>
    <s v="Stoller, Nicholas"/>
    <s v="Stoller, Nicholas"/>
    <s v="Mannion, Sean"/>
    <s v="Kerr, William"/>
    <m/>
    <m/>
    <m/>
    <m/>
    <m/>
    <m/>
    <m/>
    <m/>
    <m/>
    <m/>
    <m/>
    <m/>
    <m/>
    <m/>
    <m/>
    <m/>
    <m/>
    <m/>
    <m/>
    <m/>
    <m/>
    <m/>
    <m/>
    <m/>
    <m/>
    <m/>
    <m/>
    <m/>
    <m/>
    <m/>
    <m/>
    <m/>
    <m/>
    <m/>
    <m/>
    <m/>
    <m/>
    <m/>
    <m/>
    <m/>
    <m/>
    <m/>
    <m/>
    <m/>
    <m/>
    <m/>
    <m/>
    <m/>
    <m/>
    <m/>
    <m/>
    <m/>
    <m/>
    <m/>
    <m/>
    <m/>
    <m/>
    <m/>
    <m/>
    <m/>
    <m/>
    <m/>
    <m/>
    <m/>
    <m/>
    <m/>
    <m/>
    <m/>
    <m/>
    <m/>
    <m/>
    <m/>
    <m/>
    <m/>
    <m/>
    <m/>
    <m/>
    <m/>
    <m/>
    <m/>
    <m/>
    <m/>
    <m/>
    <m/>
    <m/>
    <m/>
    <m/>
    <m/>
    <m/>
    <m/>
    <m/>
    <m/>
    <m/>
    <m/>
    <m/>
    <m/>
    <m/>
    <m/>
    <m/>
    <m/>
    <m/>
    <m/>
    <m/>
    <n v="0"/>
    <n v="0"/>
    <n v="0"/>
    <n v="0"/>
    <n v="0"/>
    <n v="0"/>
    <n v="7721587"/>
    <n v="0"/>
    <m/>
    <m/>
    <m/>
    <m/>
    <m/>
    <m/>
    <m/>
    <m/>
    <m/>
    <m/>
    <m/>
    <m/>
    <m/>
    <m/>
    <m/>
    <m/>
    <m/>
    <m/>
    <m/>
    <m/>
    <m/>
    <m/>
    <m/>
    <n v="0"/>
    <n v="0"/>
    <n v="0"/>
    <m/>
    <m/>
    <m/>
    <m/>
    <m/>
    <m/>
    <m/>
    <m/>
    <m/>
    <m/>
    <m/>
    <m/>
    <m/>
    <m/>
    <m/>
    <m/>
    <m/>
    <m/>
    <m/>
    <m/>
    <m/>
    <m/>
    <m/>
    <m/>
    <m/>
    <m/>
    <m/>
    <m/>
    <m/>
    <m/>
    <m/>
    <m/>
    <m/>
    <n v="0"/>
    <n v="0"/>
    <n v="0"/>
    <n v="0"/>
    <m/>
    <m/>
    <n v="0"/>
    <n v="0"/>
    <n v="1"/>
    <n v="1"/>
    <n v="1"/>
    <m/>
    <m/>
  </r>
  <r>
    <n v="49765"/>
    <s v="Marmaduke"/>
    <d v="2010-06-04T00:00:00"/>
    <x v="8"/>
    <s v="T10"/>
    <n v="87"/>
    <s v="Davis"/>
    <x v="5"/>
    <m/>
    <x v="2"/>
    <n v="50000000"/>
    <n v="0"/>
    <m/>
    <n v="33643461"/>
    <s v="final"/>
    <n v="7.89"/>
    <n v="0"/>
    <n v="0"/>
    <n v="0"/>
    <n v="0"/>
    <s v="CAN"/>
    <m/>
    <s v="BC"/>
    <s v="US"/>
    <s v="CA"/>
    <m/>
    <s v="Dey, Tom; Davis, John"/>
    <s v="Dey, Tom"/>
    <s v="Rasmussen, Tim; Meglio, Vince Di"/>
    <s v="Buckwald, Scott"/>
    <s v="Zimmerman, Don"/>
    <m/>
    <m/>
    <m/>
    <m/>
    <m/>
    <m/>
    <m/>
    <m/>
    <m/>
    <m/>
    <m/>
    <m/>
    <m/>
    <m/>
    <m/>
    <m/>
    <m/>
    <m/>
    <m/>
    <m/>
    <m/>
    <m/>
    <m/>
    <m/>
    <m/>
    <m/>
    <m/>
    <m/>
    <m/>
    <m/>
    <m/>
    <m/>
    <m/>
    <m/>
    <m/>
    <m/>
    <m/>
    <m/>
    <m/>
    <m/>
    <m/>
    <m/>
    <m/>
    <m/>
    <m/>
    <m/>
    <m/>
    <m/>
    <m/>
    <m/>
    <m/>
    <m/>
    <m/>
    <m/>
    <m/>
    <m/>
    <m/>
    <m/>
    <m/>
    <m/>
    <m/>
    <m/>
    <m/>
    <m/>
    <m/>
    <m/>
    <m/>
    <m/>
    <m/>
    <m/>
    <m/>
    <m/>
    <m/>
    <m/>
    <m/>
    <m/>
    <m/>
    <m/>
    <m/>
    <m/>
    <m/>
    <m/>
    <m/>
    <m/>
    <m/>
    <m/>
    <m/>
    <m/>
    <m/>
    <m/>
    <m/>
    <m/>
    <m/>
    <m/>
    <m/>
    <m/>
    <m/>
    <m/>
    <m/>
    <m/>
    <m/>
    <m/>
    <m/>
    <n v="0"/>
    <n v="0"/>
    <n v="0"/>
    <n v="0"/>
    <n v="0"/>
    <n v="0"/>
    <n v="4264063"/>
    <n v="0"/>
    <m/>
    <m/>
    <m/>
    <m/>
    <m/>
    <m/>
    <m/>
    <m/>
    <m/>
    <m/>
    <m/>
    <m/>
    <m/>
    <m/>
    <m/>
    <m/>
    <m/>
    <m/>
    <m/>
    <m/>
    <m/>
    <m/>
    <m/>
    <n v="0"/>
    <n v="0"/>
    <n v="0"/>
    <m/>
    <m/>
    <m/>
    <m/>
    <m/>
    <m/>
    <m/>
    <m/>
    <m/>
    <m/>
    <m/>
    <m/>
    <m/>
    <m/>
    <m/>
    <m/>
    <m/>
    <m/>
    <m/>
    <m/>
    <m/>
    <m/>
    <m/>
    <m/>
    <m/>
    <m/>
    <m/>
    <m/>
    <m/>
    <m/>
    <m/>
    <m/>
    <m/>
    <n v="0"/>
    <n v="0"/>
    <n v="0"/>
    <n v="0"/>
    <m/>
    <m/>
    <n v="0"/>
    <n v="0"/>
    <n v="1"/>
    <n v="1"/>
    <n v="1"/>
    <m/>
    <m/>
  </r>
  <r>
    <n v="49766"/>
    <s v="Karate Kid, The"/>
    <d v="2010-06-11T00:00:00"/>
    <x v="8"/>
    <s v="T10"/>
    <n v="140"/>
    <s v="Overbrook"/>
    <x v="6"/>
    <m/>
    <x v="2"/>
    <n v="35000000"/>
    <n v="0"/>
    <m/>
    <n v="176591618"/>
    <s v="final"/>
    <n v="7.89"/>
    <n v="0"/>
    <n v="0"/>
    <n v="0"/>
    <n v="0"/>
    <s v="US"/>
    <s v="MI"/>
    <m/>
    <s v="China"/>
    <m/>
    <m/>
    <s v="Lassiter, James"/>
    <s v="Zwart, Harald"/>
    <s v="Murphey, Christopher"/>
    <m/>
    <s v="Negron, Joel"/>
    <m/>
    <m/>
    <m/>
    <m/>
    <m/>
    <m/>
    <m/>
    <m/>
    <m/>
    <m/>
    <m/>
    <m/>
    <m/>
    <m/>
    <m/>
    <m/>
    <m/>
    <m/>
    <m/>
    <m/>
    <m/>
    <m/>
    <m/>
    <m/>
    <m/>
    <m/>
    <m/>
    <m/>
    <m/>
    <m/>
    <m/>
    <m/>
    <m/>
    <m/>
    <m/>
    <m/>
    <m/>
    <m/>
    <m/>
    <m/>
    <m/>
    <m/>
    <m/>
    <m/>
    <m/>
    <m/>
    <m/>
    <m/>
    <m/>
    <m/>
    <m/>
    <m/>
    <m/>
    <m/>
    <m/>
    <m/>
    <m/>
    <m/>
    <m/>
    <m/>
    <m/>
    <m/>
    <m/>
    <m/>
    <m/>
    <m/>
    <m/>
    <m/>
    <m/>
    <m/>
    <m/>
    <m/>
    <m/>
    <m/>
    <m/>
    <m/>
    <m/>
    <m/>
    <m/>
    <m/>
    <m/>
    <m/>
    <m/>
    <m/>
    <m/>
    <m/>
    <m/>
    <m/>
    <m/>
    <m/>
    <m/>
    <m/>
    <m/>
    <m/>
    <m/>
    <m/>
    <m/>
    <m/>
    <m/>
    <m/>
    <m/>
    <m/>
    <m/>
    <n v="0"/>
    <n v="0"/>
    <n v="0"/>
    <n v="0"/>
    <n v="0"/>
    <n v="0"/>
    <n v="22381701"/>
    <n v="0"/>
    <m/>
    <m/>
    <m/>
    <m/>
    <m/>
    <m/>
    <m/>
    <m/>
    <m/>
    <m/>
    <m/>
    <m/>
    <m/>
    <m/>
    <m/>
    <m/>
    <m/>
    <m/>
    <m/>
    <m/>
    <m/>
    <m/>
    <m/>
    <n v="0"/>
    <n v="0"/>
    <n v="0"/>
    <m/>
    <m/>
    <m/>
    <m/>
    <m/>
    <m/>
    <m/>
    <m/>
    <m/>
    <m/>
    <m/>
    <m/>
    <m/>
    <m/>
    <m/>
    <m/>
    <m/>
    <m/>
    <m/>
    <m/>
    <m/>
    <m/>
    <m/>
    <m/>
    <m/>
    <m/>
    <m/>
    <m/>
    <m/>
    <m/>
    <m/>
    <m/>
    <m/>
    <n v="0"/>
    <n v="0"/>
    <n v="0"/>
    <n v="0"/>
    <m/>
    <m/>
    <n v="0"/>
    <n v="0"/>
    <n v="1"/>
    <n v="1"/>
    <n v="1"/>
    <m/>
    <m/>
  </r>
  <r>
    <n v="49767"/>
    <s v="A Team, The"/>
    <d v="2010-06-11T00:00:00"/>
    <x v="8"/>
    <s v="T10"/>
    <n v="117"/>
    <s v="Ingenious"/>
    <x v="5"/>
    <m/>
    <x v="0"/>
    <n v="11000000"/>
    <n v="1"/>
    <s v="smoking"/>
    <n v="77213489"/>
    <s v="final"/>
    <n v="7.89"/>
    <n v="0"/>
    <n v="1"/>
    <n v="0"/>
    <n v="0"/>
    <s v="CAN"/>
    <m/>
    <s v="BC"/>
    <m/>
    <m/>
    <m/>
    <s v="Scott, Ridley; Cannell, Stephen J."/>
    <s v="Carnahan, Joe"/>
    <s v="Carnahan, Joe; Bloom, Brian; Woods, Skip"/>
    <s v="Geggie, Christopher"/>
    <s v="May, Jim"/>
    <s v="Neeson, Liam"/>
    <s v="star"/>
    <s v="Cigar"/>
    <s v="30+"/>
    <s v="Male"/>
    <s v="Caucasian"/>
    <m/>
    <s v="Good guy"/>
    <s v="Non-IMDb, Extra"/>
    <s v="extra"/>
    <s v="Cigar"/>
    <s v="30+"/>
    <s v="Male"/>
    <s v="Other"/>
    <s v="Unidentified"/>
    <m/>
    <s v="Non-IMDb, Extra"/>
    <s v="extra"/>
    <s v="Cigarette"/>
    <s v="30+"/>
    <s v="Male"/>
    <s v="Hispanic"/>
    <m/>
    <m/>
    <m/>
    <m/>
    <m/>
    <m/>
    <m/>
    <m/>
    <m/>
    <m/>
    <m/>
    <m/>
    <m/>
    <m/>
    <m/>
    <m/>
    <m/>
    <m/>
    <m/>
    <m/>
    <m/>
    <m/>
    <m/>
    <m/>
    <m/>
    <m/>
    <m/>
    <m/>
    <m/>
    <m/>
    <m/>
    <m/>
    <m/>
    <m/>
    <m/>
    <m/>
    <m/>
    <m/>
    <m/>
    <m/>
    <m/>
    <m/>
    <m/>
    <m/>
    <m/>
    <m/>
    <m/>
    <m/>
    <m/>
    <m/>
    <m/>
    <m/>
    <m/>
    <m/>
    <m/>
    <m/>
    <m/>
    <m/>
    <m/>
    <m/>
    <m/>
    <m/>
    <m/>
    <m/>
    <m/>
    <m/>
    <m/>
    <m/>
    <m/>
    <m/>
    <m/>
    <m/>
    <m/>
    <m/>
    <m/>
    <m/>
    <m/>
    <m/>
    <m/>
    <m/>
    <m/>
    <n v="1"/>
    <n v="34"/>
    <n v="0"/>
    <n v="0"/>
    <n v="35"/>
    <s v="30 — 49"/>
    <n v="9786247"/>
    <n v="342518645"/>
    <s v="Vehicle"/>
    <s v="Outdoors"/>
    <m/>
    <m/>
    <m/>
    <m/>
    <s v="shop"/>
    <s v="military base, desert, lake"/>
    <s v="Non-smoking adult"/>
    <m/>
    <m/>
    <s v="Elsewhere in US"/>
    <m/>
    <m/>
    <s v="Outside of US"/>
    <m/>
    <s v="Outside of US"/>
    <m/>
    <m/>
    <m/>
    <m/>
    <m/>
    <m/>
    <n v="1"/>
    <n v="0"/>
    <n v="2"/>
    <m/>
    <m/>
    <m/>
    <m/>
    <m/>
    <m/>
    <m/>
    <m/>
    <m/>
    <m/>
    <m/>
    <m/>
    <m/>
    <m/>
    <m/>
    <m/>
    <m/>
    <m/>
    <m/>
    <m/>
    <m/>
    <s v="cigar"/>
    <m/>
    <m/>
    <m/>
    <m/>
    <m/>
    <m/>
    <m/>
    <s v="cigarette"/>
    <m/>
    <m/>
    <s v="Pro"/>
    <n v="6"/>
    <n v="6"/>
    <n v="6"/>
    <n v="3"/>
    <m/>
    <m/>
    <n v="0"/>
    <n v="3"/>
    <n v="4"/>
    <n v="1"/>
    <n v="1"/>
    <m/>
    <m/>
  </r>
  <r>
    <n v="49768"/>
    <s v="Jonah Hex"/>
    <d v="2010-06-18T00:00:00"/>
    <x v="8"/>
    <s v="T10"/>
    <n v="80"/>
    <s v="Mad Chance"/>
    <x v="4"/>
    <m/>
    <x v="0"/>
    <n v="47000000"/>
    <n v="0"/>
    <m/>
    <n v="10539414"/>
    <s v="final"/>
    <n v="7.89"/>
    <n v="0"/>
    <n v="0"/>
    <n v="0"/>
    <n v="0"/>
    <s v="US"/>
    <s v="LA"/>
    <m/>
    <m/>
    <m/>
    <m/>
    <s v="Goldsman, Akiva; Lazar, Andrew"/>
    <s v="Hayward, Jimmy"/>
    <s v="Neveldine, Mark; Taylor, Brian"/>
    <s v="Walters, Keith"/>
    <s v="Hanley, Daniel P."/>
    <m/>
    <m/>
    <m/>
    <m/>
    <m/>
    <m/>
    <m/>
    <m/>
    <m/>
    <m/>
    <m/>
    <m/>
    <m/>
    <m/>
    <m/>
    <m/>
    <m/>
    <m/>
    <m/>
    <m/>
    <m/>
    <m/>
    <m/>
    <m/>
    <m/>
    <m/>
    <m/>
    <m/>
    <m/>
    <m/>
    <m/>
    <m/>
    <m/>
    <m/>
    <m/>
    <m/>
    <m/>
    <m/>
    <m/>
    <m/>
    <m/>
    <m/>
    <m/>
    <m/>
    <m/>
    <m/>
    <m/>
    <m/>
    <m/>
    <m/>
    <m/>
    <m/>
    <m/>
    <m/>
    <m/>
    <m/>
    <m/>
    <m/>
    <m/>
    <m/>
    <m/>
    <m/>
    <m/>
    <m/>
    <m/>
    <m/>
    <m/>
    <m/>
    <m/>
    <m/>
    <m/>
    <m/>
    <m/>
    <m/>
    <m/>
    <m/>
    <m/>
    <m/>
    <m/>
    <m/>
    <m/>
    <m/>
    <m/>
    <m/>
    <m/>
    <m/>
    <m/>
    <m/>
    <m/>
    <m/>
    <m/>
    <m/>
    <m/>
    <m/>
    <m/>
    <m/>
    <m/>
    <m/>
    <m/>
    <m/>
    <m/>
    <m/>
    <m/>
    <n v="0"/>
    <n v="0"/>
    <n v="0"/>
    <n v="0"/>
    <n v="0"/>
    <n v="0"/>
    <n v="1335794"/>
    <n v="0"/>
    <m/>
    <m/>
    <m/>
    <m/>
    <m/>
    <m/>
    <m/>
    <m/>
    <m/>
    <m/>
    <m/>
    <m/>
    <m/>
    <m/>
    <m/>
    <m/>
    <m/>
    <m/>
    <m/>
    <m/>
    <m/>
    <m/>
    <m/>
    <n v="0"/>
    <n v="0"/>
    <n v="0"/>
    <m/>
    <m/>
    <m/>
    <m/>
    <m/>
    <m/>
    <m/>
    <m/>
    <m/>
    <m/>
    <m/>
    <m/>
    <m/>
    <m/>
    <m/>
    <m/>
    <m/>
    <m/>
    <m/>
    <m/>
    <m/>
    <m/>
    <m/>
    <m/>
    <m/>
    <m/>
    <m/>
    <m/>
    <m/>
    <m/>
    <m/>
    <m/>
    <m/>
    <n v="0"/>
    <n v="0"/>
    <n v="0"/>
    <n v="0"/>
    <m/>
    <m/>
    <n v="0"/>
    <n v="0"/>
    <n v="1"/>
    <n v="1"/>
    <n v="1"/>
    <m/>
    <s v="One scene shows the use of a pipe and its smoke to heal. Since this was a Native American ceremonial-type scene, TUTD reviewers determined that the substance in the pipe was not clearly tobacco."/>
  </r>
  <r>
    <n v="49769"/>
    <s v="Toy Story 3"/>
    <d v="2010-06-18T00:00:00"/>
    <x v="8"/>
    <s v="T10"/>
    <n v="103"/>
    <s v="Pixar"/>
    <x v="1"/>
    <m/>
    <x v="3"/>
    <n v="200000000"/>
    <n v="0"/>
    <m/>
    <n v="414984497"/>
    <s v="final"/>
    <n v="7.89"/>
    <n v="0"/>
    <n v="0"/>
    <n v="0"/>
    <n v="0"/>
    <s v="US"/>
    <s v="CA"/>
    <m/>
    <m/>
    <m/>
    <m/>
    <s v="Anderson, Darla K."/>
    <s v="Unkrich, Lee"/>
    <s v="Unkrich, Lee; Arndt, Michael; Lasseter, John; Stanton, Andrew"/>
    <m/>
    <s v="Schretzmann, Ken"/>
    <m/>
    <m/>
    <m/>
    <m/>
    <m/>
    <m/>
    <m/>
    <m/>
    <m/>
    <m/>
    <m/>
    <m/>
    <m/>
    <m/>
    <m/>
    <m/>
    <m/>
    <m/>
    <m/>
    <m/>
    <m/>
    <m/>
    <m/>
    <m/>
    <m/>
    <m/>
    <m/>
    <m/>
    <m/>
    <m/>
    <m/>
    <m/>
    <m/>
    <m/>
    <m/>
    <m/>
    <m/>
    <m/>
    <m/>
    <m/>
    <m/>
    <m/>
    <m/>
    <m/>
    <m/>
    <m/>
    <m/>
    <m/>
    <m/>
    <m/>
    <m/>
    <m/>
    <m/>
    <m/>
    <m/>
    <m/>
    <m/>
    <m/>
    <m/>
    <m/>
    <m/>
    <m/>
    <m/>
    <m/>
    <m/>
    <m/>
    <m/>
    <m/>
    <m/>
    <m/>
    <m/>
    <m/>
    <m/>
    <m/>
    <m/>
    <m/>
    <m/>
    <m/>
    <m/>
    <m/>
    <m/>
    <m/>
    <m/>
    <m/>
    <m/>
    <m/>
    <m/>
    <m/>
    <m/>
    <m/>
    <m/>
    <m/>
    <m/>
    <m/>
    <m/>
    <m/>
    <m/>
    <m/>
    <m/>
    <m/>
    <m/>
    <m/>
    <m/>
    <n v="0"/>
    <n v="0"/>
    <n v="0"/>
    <n v="0"/>
    <n v="0"/>
    <n v="0"/>
    <n v="52596261"/>
    <n v="0"/>
    <m/>
    <m/>
    <m/>
    <m/>
    <m/>
    <m/>
    <m/>
    <m/>
    <m/>
    <m/>
    <m/>
    <m/>
    <m/>
    <m/>
    <m/>
    <m/>
    <m/>
    <m/>
    <m/>
    <m/>
    <m/>
    <m/>
    <m/>
    <n v="0"/>
    <n v="0"/>
    <n v="0"/>
    <m/>
    <m/>
    <m/>
    <m/>
    <m/>
    <m/>
    <m/>
    <m/>
    <m/>
    <m/>
    <m/>
    <m/>
    <m/>
    <m/>
    <m/>
    <m/>
    <m/>
    <m/>
    <m/>
    <m/>
    <m/>
    <m/>
    <m/>
    <m/>
    <m/>
    <m/>
    <m/>
    <m/>
    <m/>
    <m/>
    <m/>
    <m/>
    <m/>
    <n v="0"/>
    <n v="0"/>
    <n v="0"/>
    <n v="0"/>
    <m/>
    <m/>
    <n v="0"/>
    <n v="0"/>
    <n v="1"/>
    <n v="1"/>
    <n v="1"/>
    <m/>
    <m/>
  </r>
  <r>
    <n v="49770"/>
    <s v="Knight and Day"/>
    <d v="2010-06-23T00:00:00"/>
    <x v="8"/>
    <s v="T10"/>
    <n v="110"/>
    <s v="Regency"/>
    <x v="5"/>
    <m/>
    <x v="0"/>
    <n v="117000000"/>
    <n v="0"/>
    <m/>
    <n v="76418654"/>
    <s v="final"/>
    <n v="7.89"/>
    <n v="0"/>
    <n v="0"/>
    <n v="0"/>
    <n v="0"/>
    <s v="US"/>
    <s v="MA"/>
    <m/>
    <s v="US"/>
    <s v="CA"/>
    <m/>
    <s v="Garner, Todd; Konrad, Cathy; Roth, Joe; Pink, Steve"/>
    <s v="Mangold, James"/>
    <s v="O'Neill, Patrick"/>
    <s v="Peck, Kris"/>
    <s v="McCusker, Michael"/>
    <m/>
    <m/>
    <m/>
    <m/>
    <m/>
    <m/>
    <m/>
    <m/>
    <m/>
    <m/>
    <m/>
    <m/>
    <m/>
    <m/>
    <m/>
    <m/>
    <m/>
    <m/>
    <m/>
    <m/>
    <m/>
    <m/>
    <m/>
    <m/>
    <m/>
    <m/>
    <m/>
    <m/>
    <m/>
    <m/>
    <m/>
    <m/>
    <m/>
    <m/>
    <m/>
    <m/>
    <m/>
    <m/>
    <m/>
    <m/>
    <m/>
    <m/>
    <m/>
    <m/>
    <m/>
    <m/>
    <m/>
    <m/>
    <m/>
    <m/>
    <m/>
    <m/>
    <m/>
    <m/>
    <m/>
    <m/>
    <m/>
    <m/>
    <m/>
    <m/>
    <m/>
    <m/>
    <m/>
    <m/>
    <m/>
    <m/>
    <m/>
    <m/>
    <m/>
    <m/>
    <m/>
    <m/>
    <m/>
    <m/>
    <m/>
    <m/>
    <m/>
    <m/>
    <m/>
    <m/>
    <m/>
    <m/>
    <m/>
    <m/>
    <m/>
    <m/>
    <m/>
    <m/>
    <m/>
    <m/>
    <m/>
    <m/>
    <m/>
    <m/>
    <m/>
    <m/>
    <m/>
    <m/>
    <m/>
    <m/>
    <m/>
    <m/>
    <m/>
    <n v="0"/>
    <n v="0"/>
    <n v="0"/>
    <n v="0"/>
    <n v="0"/>
    <n v="0"/>
    <n v="9685507"/>
    <n v="0"/>
    <m/>
    <m/>
    <m/>
    <m/>
    <m/>
    <m/>
    <m/>
    <m/>
    <m/>
    <m/>
    <m/>
    <m/>
    <m/>
    <m/>
    <m/>
    <m/>
    <m/>
    <m/>
    <m/>
    <m/>
    <m/>
    <m/>
    <m/>
    <n v="0"/>
    <n v="0"/>
    <n v="0"/>
    <m/>
    <m/>
    <m/>
    <m/>
    <m/>
    <m/>
    <m/>
    <m/>
    <m/>
    <m/>
    <m/>
    <m/>
    <m/>
    <m/>
    <m/>
    <m/>
    <m/>
    <m/>
    <m/>
    <m/>
    <m/>
    <m/>
    <m/>
    <m/>
    <m/>
    <m/>
    <m/>
    <m/>
    <m/>
    <m/>
    <m/>
    <m/>
    <m/>
    <n v="0"/>
    <n v="0"/>
    <n v="0"/>
    <n v="0"/>
    <m/>
    <m/>
    <n v="0"/>
    <n v="0"/>
    <n v="1"/>
    <n v="1"/>
    <n v="1"/>
    <m/>
    <m/>
  </r>
  <r>
    <n v="49771"/>
    <s v="Grown Ups"/>
    <d v="2010-06-25T00:00:00"/>
    <x v="8"/>
    <s v="T10"/>
    <n v="102"/>
    <s v="Relativity"/>
    <x v="6"/>
    <m/>
    <x v="0"/>
    <n v="72000000"/>
    <n v="0"/>
    <m/>
    <n v="162"/>
    <s v="final"/>
    <n v="7.89"/>
    <n v="0"/>
    <n v="0"/>
    <n v="0"/>
    <n v="0"/>
    <s v="US"/>
    <s v="MA"/>
    <m/>
    <m/>
    <m/>
    <m/>
    <s v="Sandler, Adam; Giarraputo, Jack"/>
    <s v="Dugan, Dennis"/>
    <s v="Sandler, Adam; Wolf, Fred"/>
    <s v="Wiles, Timothy S."/>
    <s v="Costain, Tom"/>
    <m/>
    <m/>
    <m/>
    <m/>
    <m/>
    <m/>
    <m/>
    <m/>
    <m/>
    <m/>
    <m/>
    <m/>
    <m/>
    <m/>
    <m/>
    <m/>
    <m/>
    <m/>
    <m/>
    <m/>
    <m/>
    <m/>
    <m/>
    <m/>
    <m/>
    <m/>
    <m/>
    <m/>
    <m/>
    <m/>
    <m/>
    <m/>
    <m/>
    <m/>
    <m/>
    <m/>
    <m/>
    <m/>
    <m/>
    <m/>
    <m/>
    <m/>
    <m/>
    <m/>
    <m/>
    <m/>
    <m/>
    <m/>
    <m/>
    <m/>
    <m/>
    <m/>
    <m/>
    <m/>
    <m/>
    <m/>
    <m/>
    <m/>
    <m/>
    <m/>
    <m/>
    <m/>
    <m/>
    <m/>
    <m/>
    <m/>
    <m/>
    <m/>
    <m/>
    <m/>
    <m/>
    <m/>
    <m/>
    <m/>
    <m/>
    <m/>
    <m/>
    <m/>
    <m/>
    <m/>
    <m/>
    <m/>
    <m/>
    <m/>
    <m/>
    <m/>
    <m/>
    <m/>
    <m/>
    <m/>
    <m/>
    <m/>
    <m/>
    <m/>
    <m/>
    <m/>
    <m/>
    <m/>
    <m/>
    <m/>
    <m/>
    <m/>
    <m/>
    <n v="0"/>
    <n v="0"/>
    <n v="0"/>
    <n v="0"/>
    <n v="0"/>
    <n v="0"/>
    <n v="21"/>
    <n v="0"/>
    <m/>
    <m/>
    <m/>
    <m/>
    <m/>
    <m/>
    <m/>
    <m/>
    <m/>
    <m/>
    <m/>
    <m/>
    <m/>
    <m/>
    <m/>
    <m/>
    <m/>
    <m/>
    <m/>
    <m/>
    <m/>
    <m/>
    <m/>
    <n v="0"/>
    <n v="0"/>
    <n v="0"/>
    <m/>
    <m/>
    <m/>
    <m/>
    <m/>
    <m/>
    <m/>
    <m/>
    <m/>
    <m/>
    <m/>
    <m/>
    <m/>
    <m/>
    <m/>
    <m/>
    <m/>
    <m/>
    <m/>
    <m/>
    <m/>
    <m/>
    <m/>
    <m/>
    <m/>
    <m/>
    <m/>
    <m/>
    <m/>
    <m/>
    <m/>
    <m/>
    <m/>
    <n v="0"/>
    <n v="0"/>
    <n v="0"/>
    <n v="0"/>
    <m/>
    <m/>
    <n v="0"/>
    <n v="0"/>
    <n v="1"/>
    <n v="1"/>
    <n v="1"/>
    <m/>
    <m/>
  </r>
  <r>
    <n v="49772"/>
    <s v="Twilight Saga, The: Eclipse"/>
    <d v="2010-06-30T00:00:00"/>
    <x v="8"/>
    <s v="T10"/>
    <n v="124"/>
    <s v="Summit"/>
    <x v="0"/>
    <s v="Lionsgate"/>
    <x v="0"/>
    <n v="65000000"/>
    <n v="0"/>
    <m/>
    <n v="300523113"/>
    <s v="final"/>
    <n v="7.89"/>
    <n v="0"/>
    <n v="0"/>
    <n v="0"/>
    <n v="0"/>
    <s v="CAN"/>
    <m/>
    <s v="BC"/>
    <m/>
    <s v="CA"/>
    <s v="BC"/>
    <s v="Godfrey, Wyck; Mooradian, Greg; Rosenfelt, Karen"/>
    <s v="Slade, David"/>
    <s v="Rosenberg, Melissa"/>
    <s v="Swain, Nevin"/>
    <s v="Jones, Art"/>
    <m/>
    <m/>
    <m/>
    <m/>
    <m/>
    <m/>
    <m/>
    <m/>
    <m/>
    <m/>
    <m/>
    <m/>
    <m/>
    <m/>
    <m/>
    <m/>
    <m/>
    <m/>
    <m/>
    <m/>
    <m/>
    <m/>
    <m/>
    <m/>
    <m/>
    <m/>
    <m/>
    <m/>
    <m/>
    <m/>
    <m/>
    <m/>
    <m/>
    <m/>
    <m/>
    <m/>
    <m/>
    <m/>
    <m/>
    <m/>
    <m/>
    <m/>
    <m/>
    <m/>
    <m/>
    <m/>
    <m/>
    <m/>
    <m/>
    <m/>
    <m/>
    <m/>
    <m/>
    <m/>
    <m/>
    <m/>
    <m/>
    <m/>
    <m/>
    <m/>
    <m/>
    <m/>
    <m/>
    <m/>
    <m/>
    <m/>
    <m/>
    <m/>
    <m/>
    <m/>
    <m/>
    <m/>
    <m/>
    <m/>
    <m/>
    <m/>
    <m/>
    <m/>
    <m/>
    <m/>
    <m/>
    <m/>
    <m/>
    <m/>
    <m/>
    <m/>
    <m/>
    <m/>
    <m/>
    <m/>
    <m/>
    <m/>
    <m/>
    <m/>
    <m/>
    <m/>
    <m/>
    <m/>
    <m/>
    <m/>
    <m/>
    <m/>
    <m/>
    <n v="0"/>
    <n v="0"/>
    <n v="0"/>
    <n v="0"/>
    <n v="0"/>
    <n v="0"/>
    <n v="38089114"/>
    <n v="0"/>
    <m/>
    <m/>
    <m/>
    <m/>
    <m/>
    <m/>
    <m/>
    <m/>
    <m/>
    <m/>
    <m/>
    <m/>
    <m/>
    <m/>
    <m/>
    <m/>
    <m/>
    <m/>
    <m/>
    <m/>
    <m/>
    <m/>
    <m/>
    <n v="0"/>
    <n v="0"/>
    <n v="0"/>
    <m/>
    <m/>
    <m/>
    <m/>
    <m/>
    <m/>
    <m/>
    <m/>
    <m/>
    <m/>
    <m/>
    <m/>
    <m/>
    <m/>
    <m/>
    <m/>
    <m/>
    <m/>
    <m/>
    <m/>
    <m/>
    <m/>
    <m/>
    <m/>
    <m/>
    <m/>
    <m/>
    <m/>
    <m/>
    <m/>
    <m/>
    <m/>
    <m/>
    <n v="0"/>
    <n v="0"/>
    <n v="0"/>
    <n v="0"/>
    <m/>
    <m/>
    <n v="0"/>
    <n v="0"/>
    <n v="1"/>
    <n v="1"/>
    <n v="1"/>
    <m/>
    <m/>
  </r>
  <r>
    <n v="49773"/>
    <s v="Last Airbender, The"/>
    <d v="2010-07-01T00:00:00"/>
    <x v="8"/>
    <s v="T10"/>
    <n v="103"/>
    <s v="Kennedy/Marshall"/>
    <x v="3"/>
    <m/>
    <x v="2"/>
    <n v="150000000"/>
    <n v="0"/>
    <m/>
    <n v="131564731"/>
    <s v="final"/>
    <n v="7.89"/>
    <n v="0"/>
    <n v="0"/>
    <n v="0"/>
    <n v="0"/>
    <s v="US"/>
    <s v="PA"/>
    <m/>
    <m/>
    <m/>
    <m/>
    <s v="Shyamalan, M. Night; Aversano, Scott; Marshall, Frank; Mercer, Sam"/>
    <s v="Shyamalan, M. Night"/>
    <s v="Shyamalan, M. Night"/>
    <s v="Miller, Robin L."/>
    <s v="Buff IV, Conrad"/>
    <m/>
    <m/>
    <m/>
    <m/>
    <m/>
    <m/>
    <m/>
    <m/>
    <m/>
    <m/>
    <m/>
    <m/>
    <m/>
    <m/>
    <m/>
    <m/>
    <m/>
    <m/>
    <m/>
    <m/>
    <m/>
    <m/>
    <m/>
    <m/>
    <m/>
    <m/>
    <m/>
    <m/>
    <m/>
    <m/>
    <m/>
    <m/>
    <m/>
    <m/>
    <m/>
    <m/>
    <m/>
    <m/>
    <m/>
    <m/>
    <m/>
    <m/>
    <m/>
    <m/>
    <m/>
    <m/>
    <m/>
    <m/>
    <m/>
    <m/>
    <m/>
    <m/>
    <m/>
    <m/>
    <m/>
    <m/>
    <m/>
    <m/>
    <m/>
    <m/>
    <m/>
    <m/>
    <m/>
    <m/>
    <m/>
    <m/>
    <m/>
    <m/>
    <m/>
    <m/>
    <m/>
    <m/>
    <m/>
    <m/>
    <m/>
    <m/>
    <m/>
    <m/>
    <m/>
    <m/>
    <m/>
    <m/>
    <m/>
    <m/>
    <m/>
    <m/>
    <m/>
    <m/>
    <m/>
    <m/>
    <m/>
    <m/>
    <m/>
    <m/>
    <m/>
    <m/>
    <m/>
    <m/>
    <m/>
    <m/>
    <m/>
    <m/>
    <m/>
    <n v="0"/>
    <n v="0"/>
    <n v="0"/>
    <n v="0"/>
    <n v="0"/>
    <n v="0"/>
    <n v="16674871"/>
    <n v="0"/>
    <m/>
    <m/>
    <m/>
    <m/>
    <m/>
    <m/>
    <m/>
    <m/>
    <m/>
    <m/>
    <m/>
    <m/>
    <m/>
    <m/>
    <m/>
    <m/>
    <m/>
    <m/>
    <m/>
    <m/>
    <m/>
    <m/>
    <m/>
    <n v="0"/>
    <n v="0"/>
    <n v="0"/>
    <m/>
    <m/>
    <m/>
    <m/>
    <m/>
    <m/>
    <m/>
    <m/>
    <m/>
    <m/>
    <m/>
    <m/>
    <m/>
    <m/>
    <m/>
    <m/>
    <m/>
    <m/>
    <m/>
    <m/>
    <m/>
    <m/>
    <m/>
    <m/>
    <m/>
    <m/>
    <m/>
    <m/>
    <m/>
    <m/>
    <m/>
    <m/>
    <m/>
    <n v="0"/>
    <n v="0"/>
    <n v="0"/>
    <n v="0"/>
    <m/>
    <m/>
    <n v="0"/>
    <n v="0"/>
    <n v="1"/>
    <n v="1"/>
    <n v="1"/>
    <m/>
    <m/>
  </r>
  <r>
    <n v="49774"/>
    <s v="Cyrus"/>
    <d v="2010-07-02T00:00:00"/>
    <x v="8"/>
    <s v="T10"/>
    <n v="92"/>
    <s v="Scott Free"/>
    <x v="5"/>
    <m/>
    <x v="1"/>
    <n v="7000000"/>
    <n v="0"/>
    <m/>
    <n v="7455447"/>
    <s v="final"/>
    <n v="7.89"/>
    <n v="0"/>
    <n v="0"/>
    <n v="0"/>
    <n v="0"/>
    <s v="US"/>
    <s v="MI"/>
    <s v="BC"/>
    <m/>
    <s v="CA"/>
    <s v="BC"/>
    <s v="Costigan, Michael"/>
    <s v="Duplass, Jay"/>
    <s v="Duplass, Jay; Duplass, Mark"/>
    <s v="Larson, Lance"/>
    <s v="Deuby, Jay"/>
    <m/>
    <m/>
    <m/>
    <m/>
    <m/>
    <m/>
    <m/>
    <m/>
    <m/>
    <m/>
    <m/>
    <m/>
    <m/>
    <m/>
    <m/>
    <m/>
    <m/>
    <m/>
    <m/>
    <m/>
    <m/>
    <m/>
    <m/>
    <m/>
    <m/>
    <m/>
    <m/>
    <m/>
    <m/>
    <m/>
    <m/>
    <m/>
    <m/>
    <m/>
    <m/>
    <m/>
    <m/>
    <m/>
    <m/>
    <m/>
    <m/>
    <m/>
    <m/>
    <m/>
    <m/>
    <m/>
    <m/>
    <m/>
    <m/>
    <m/>
    <m/>
    <m/>
    <m/>
    <m/>
    <m/>
    <m/>
    <m/>
    <m/>
    <m/>
    <m/>
    <m/>
    <m/>
    <m/>
    <m/>
    <m/>
    <m/>
    <m/>
    <m/>
    <m/>
    <m/>
    <m/>
    <m/>
    <m/>
    <m/>
    <m/>
    <m/>
    <m/>
    <m/>
    <m/>
    <m/>
    <m/>
    <m/>
    <m/>
    <m/>
    <m/>
    <m/>
    <m/>
    <m/>
    <m/>
    <m/>
    <m/>
    <m/>
    <m/>
    <m/>
    <m/>
    <m/>
    <m/>
    <m/>
    <m/>
    <m/>
    <m/>
    <m/>
    <m/>
    <n v="0"/>
    <n v="0"/>
    <n v="0"/>
    <n v="0"/>
    <n v="0"/>
    <n v="0"/>
    <n v="944924"/>
    <n v="0"/>
    <m/>
    <m/>
    <m/>
    <m/>
    <m/>
    <m/>
    <m/>
    <m/>
    <m/>
    <m/>
    <m/>
    <m/>
    <m/>
    <m/>
    <m/>
    <m/>
    <m/>
    <m/>
    <m/>
    <m/>
    <m/>
    <m/>
    <m/>
    <n v="0"/>
    <n v="0"/>
    <n v="0"/>
    <m/>
    <m/>
    <m/>
    <m/>
    <m/>
    <m/>
    <m/>
    <m/>
    <m/>
    <m/>
    <m/>
    <m/>
    <m/>
    <m/>
    <m/>
    <m/>
    <m/>
    <m/>
    <m/>
    <m/>
    <m/>
    <m/>
    <m/>
    <m/>
    <m/>
    <m/>
    <m/>
    <m/>
    <m/>
    <m/>
    <m/>
    <m/>
    <m/>
    <n v="0"/>
    <n v="0"/>
    <n v="0"/>
    <n v="0"/>
    <m/>
    <m/>
    <n v="0"/>
    <n v="0"/>
    <n v="1"/>
    <n v="1"/>
    <n v="1"/>
    <m/>
    <m/>
  </r>
  <r>
    <n v="49775"/>
    <s v="Predators"/>
    <d v="2010-07-09T00:00:00"/>
    <x v="8"/>
    <s v="T10"/>
    <n v="106"/>
    <s v="Davis"/>
    <x v="5"/>
    <m/>
    <x v="1"/>
    <n v="45000000"/>
    <n v="0"/>
    <m/>
    <n v="52000688"/>
    <s v="final"/>
    <n v="7.89"/>
    <n v="0"/>
    <n v="0"/>
    <n v="0"/>
    <n v="0"/>
    <s v="US"/>
    <s v="TX"/>
    <m/>
    <s v="US"/>
    <s v="HI"/>
    <m/>
    <s v="Avellan, Elizabeth; Davis, John; Rodriguez, Robert"/>
    <s v="Antal, Nimród"/>
    <s v="Litvak, Alex; Finch, Michael"/>
    <s v="Tomlinson, Tom"/>
    <s v="Zimmerman, Dan"/>
    <m/>
    <m/>
    <m/>
    <m/>
    <m/>
    <m/>
    <m/>
    <m/>
    <m/>
    <m/>
    <m/>
    <m/>
    <m/>
    <m/>
    <m/>
    <m/>
    <m/>
    <m/>
    <m/>
    <m/>
    <m/>
    <m/>
    <m/>
    <m/>
    <m/>
    <m/>
    <m/>
    <m/>
    <m/>
    <m/>
    <m/>
    <m/>
    <m/>
    <m/>
    <m/>
    <m/>
    <m/>
    <m/>
    <m/>
    <m/>
    <m/>
    <m/>
    <m/>
    <m/>
    <m/>
    <m/>
    <m/>
    <m/>
    <m/>
    <m/>
    <m/>
    <m/>
    <m/>
    <m/>
    <m/>
    <m/>
    <m/>
    <m/>
    <m/>
    <m/>
    <m/>
    <m/>
    <m/>
    <m/>
    <m/>
    <m/>
    <m/>
    <m/>
    <m/>
    <m/>
    <m/>
    <m/>
    <m/>
    <m/>
    <m/>
    <m/>
    <m/>
    <m/>
    <m/>
    <m/>
    <m/>
    <m/>
    <m/>
    <m/>
    <m/>
    <m/>
    <m/>
    <m/>
    <m/>
    <m/>
    <m/>
    <m/>
    <m/>
    <m/>
    <m/>
    <m/>
    <m/>
    <m/>
    <m/>
    <m/>
    <m/>
    <m/>
    <m/>
    <n v="0"/>
    <n v="0"/>
    <n v="0"/>
    <n v="0"/>
    <n v="0"/>
    <n v="0"/>
    <n v="6590708"/>
    <n v="0"/>
    <m/>
    <m/>
    <m/>
    <m/>
    <m/>
    <m/>
    <m/>
    <m/>
    <m/>
    <m/>
    <m/>
    <m/>
    <m/>
    <m/>
    <m/>
    <m/>
    <m/>
    <m/>
    <m/>
    <m/>
    <m/>
    <m/>
    <m/>
    <n v="0"/>
    <n v="0"/>
    <n v="0"/>
    <m/>
    <m/>
    <m/>
    <m/>
    <m/>
    <m/>
    <m/>
    <m/>
    <m/>
    <m/>
    <m/>
    <m/>
    <m/>
    <m/>
    <m/>
    <m/>
    <m/>
    <m/>
    <m/>
    <m/>
    <m/>
    <m/>
    <m/>
    <m/>
    <m/>
    <m/>
    <m/>
    <m/>
    <m/>
    <m/>
    <m/>
    <m/>
    <m/>
    <n v="0"/>
    <n v="0"/>
    <n v="0"/>
    <n v="0"/>
    <m/>
    <m/>
    <n v="0"/>
    <n v="0"/>
    <n v="1"/>
    <n v="1"/>
    <n v="1"/>
    <m/>
    <m/>
  </r>
  <r>
    <n v="49776"/>
    <s v="Despicable Me"/>
    <d v="2010-07-09T00:00:00"/>
    <x v="8"/>
    <s v="T10"/>
    <n v="95"/>
    <s v="Illumination"/>
    <x v="2"/>
    <m/>
    <x v="2"/>
    <n v="69000000"/>
    <n v="0"/>
    <m/>
    <n v="250252285"/>
    <s v="final"/>
    <n v="7.89"/>
    <n v="0"/>
    <n v="0"/>
    <n v="0"/>
    <n v="0"/>
    <s v="France"/>
    <m/>
    <m/>
    <m/>
    <m/>
    <m/>
    <s v="Cohen, John; Healy, Janet; Meledandri, Christopher"/>
    <s v="Coffin, Pierre"/>
    <s v="Daurio, Ken; Paul, Cinco"/>
    <s v="Tilikete, Philippe"/>
    <s v="Perler, Gregory"/>
    <m/>
    <m/>
    <m/>
    <m/>
    <m/>
    <m/>
    <m/>
    <m/>
    <m/>
    <m/>
    <m/>
    <m/>
    <m/>
    <m/>
    <m/>
    <m/>
    <m/>
    <m/>
    <m/>
    <m/>
    <m/>
    <m/>
    <m/>
    <m/>
    <m/>
    <m/>
    <m/>
    <m/>
    <m/>
    <m/>
    <m/>
    <m/>
    <m/>
    <m/>
    <m/>
    <m/>
    <m/>
    <m/>
    <m/>
    <m/>
    <m/>
    <m/>
    <m/>
    <m/>
    <m/>
    <m/>
    <m/>
    <m/>
    <m/>
    <m/>
    <m/>
    <m/>
    <m/>
    <m/>
    <m/>
    <m/>
    <m/>
    <m/>
    <m/>
    <m/>
    <m/>
    <m/>
    <m/>
    <m/>
    <m/>
    <m/>
    <m/>
    <m/>
    <m/>
    <m/>
    <m/>
    <m/>
    <m/>
    <m/>
    <m/>
    <m/>
    <m/>
    <m/>
    <m/>
    <m/>
    <m/>
    <m/>
    <m/>
    <m/>
    <m/>
    <m/>
    <m/>
    <m/>
    <m/>
    <m/>
    <m/>
    <m/>
    <m/>
    <m/>
    <m/>
    <m/>
    <m/>
    <m/>
    <m/>
    <m/>
    <m/>
    <m/>
    <m/>
    <n v="0"/>
    <n v="0"/>
    <n v="0"/>
    <n v="0"/>
    <n v="0"/>
    <n v="0"/>
    <n v="31717653"/>
    <n v="0"/>
    <m/>
    <m/>
    <m/>
    <m/>
    <m/>
    <m/>
    <m/>
    <m/>
    <m/>
    <m/>
    <m/>
    <m/>
    <m/>
    <m/>
    <m/>
    <m/>
    <m/>
    <m/>
    <m/>
    <m/>
    <m/>
    <m/>
    <m/>
    <n v="0"/>
    <n v="0"/>
    <n v="0"/>
    <m/>
    <m/>
    <m/>
    <m/>
    <m/>
    <m/>
    <m/>
    <m/>
    <m/>
    <m/>
    <m/>
    <m/>
    <m/>
    <m/>
    <m/>
    <m/>
    <m/>
    <m/>
    <m/>
    <m/>
    <m/>
    <m/>
    <m/>
    <m/>
    <m/>
    <m/>
    <m/>
    <m/>
    <m/>
    <m/>
    <m/>
    <m/>
    <m/>
    <n v="0"/>
    <n v="0"/>
    <n v="0"/>
    <n v="0"/>
    <m/>
    <m/>
    <n v="0"/>
    <n v="0"/>
    <n v="1"/>
    <n v="1"/>
    <n v="1"/>
    <m/>
    <m/>
  </r>
  <r>
    <n v="49777"/>
    <s v="Sorcerer's Apprentice, The"/>
    <d v="2010-07-14T00:00:00"/>
    <x v="8"/>
    <s v="T10"/>
    <n v="121"/>
    <s v="Bruckheimer"/>
    <x v="1"/>
    <m/>
    <x v="2"/>
    <n v="150000000"/>
    <n v="0"/>
    <m/>
    <n v="63143812"/>
    <s v="final"/>
    <n v="7.89"/>
    <n v="0"/>
    <n v="0"/>
    <n v="0"/>
    <n v="0"/>
    <s v="US"/>
    <s v="NY"/>
    <m/>
    <m/>
    <m/>
    <m/>
    <s v="Bruckheimer, Jerry"/>
    <s v="Turteltaub, Jon"/>
    <s v="Lopez, Matt; Miro, Doug; Bernard, Carlo"/>
    <s v="Mazzola, James"/>
    <s v="Goldenberg, William"/>
    <m/>
    <m/>
    <m/>
    <m/>
    <m/>
    <m/>
    <m/>
    <m/>
    <m/>
    <m/>
    <m/>
    <m/>
    <m/>
    <m/>
    <m/>
    <m/>
    <m/>
    <m/>
    <m/>
    <m/>
    <m/>
    <m/>
    <m/>
    <m/>
    <m/>
    <m/>
    <m/>
    <m/>
    <m/>
    <m/>
    <m/>
    <m/>
    <m/>
    <m/>
    <m/>
    <m/>
    <m/>
    <m/>
    <m/>
    <m/>
    <m/>
    <m/>
    <m/>
    <m/>
    <m/>
    <m/>
    <m/>
    <m/>
    <m/>
    <m/>
    <m/>
    <m/>
    <m/>
    <m/>
    <m/>
    <m/>
    <m/>
    <m/>
    <m/>
    <m/>
    <m/>
    <m/>
    <m/>
    <m/>
    <m/>
    <m/>
    <m/>
    <m/>
    <m/>
    <m/>
    <m/>
    <m/>
    <m/>
    <m/>
    <m/>
    <m/>
    <m/>
    <m/>
    <m/>
    <m/>
    <m/>
    <m/>
    <m/>
    <m/>
    <m/>
    <m/>
    <m/>
    <m/>
    <m/>
    <s v="Newport"/>
    <s v="Newport"/>
    <s v="No actor use"/>
    <s v="Billboard or poster"/>
    <m/>
    <m/>
    <m/>
    <m/>
    <m/>
    <m/>
    <m/>
    <m/>
    <m/>
    <m/>
    <n v="0"/>
    <n v="0"/>
    <n v="0"/>
    <n v="0"/>
    <n v="0"/>
    <n v="0"/>
    <n v="8003018"/>
    <n v="0"/>
    <m/>
    <m/>
    <m/>
    <m/>
    <m/>
    <m/>
    <m/>
    <m/>
    <m/>
    <m/>
    <m/>
    <m/>
    <m/>
    <m/>
    <m/>
    <m/>
    <m/>
    <m/>
    <m/>
    <m/>
    <m/>
    <m/>
    <m/>
    <n v="0"/>
    <n v="0"/>
    <n v="0"/>
    <m/>
    <m/>
    <m/>
    <m/>
    <m/>
    <m/>
    <m/>
    <m/>
    <m/>
    <m/>
    <m/>
    <m/>
    <m/>
    <m/>
    <m/>
    <m/>
    <m/>
    <m/>
    <m/>
    <m/>
    <m/>
    <m/>
    <m/>
    <m/>
    <m/>
    <m/>
    <m/>
    <m/>
    <m/>
    <m/>
    <m/>
    <m/>
    <m/>
    <n v="0"/>
    <n v="0"/>
    <n v="0"/>
    <n v="0"/>
    <s v="Specific brand"/>
    <s v="specific brand depiction"/>
    <n v="0"/>
    <n v="0"/>
    <n v="6"/>
    <n v="1"/>
    <n v="1"/>
    <m/>
    <s v="Although a specific brand was briefly shown during a quick moving New York City shot of Times Square (seemingly not placed intentionally), there was no tobacco use in movie."/>
  </r>
  <r>
    <n v="49778"/>
    <s v="Inception"/>
    <d v="2010-07-16T00:00:00"/>
    <x v="8"/>
    <s v="T10"/>
    <n v="148"/>
    <s v="Legendary"/>
    <x v="4"/>
    <m/>
    <x v="0"/>
    <n v="160000000"/>
    <n v="0"/>
    <m/>
    <n v="292462233"/>
    <s v="final"/>
    <n v="7.89"/>
    <n v="0"/>
    <n v="0"/>
    <n v="0"/>
    <n v="0"/>
    <s v="US"/>
    <s v="CA"/>
    <m/>
    <s v="VAR"/>
    <m/>
    <m/>
    <s v="Nolan, Christopher"/>
    <s v="Nolan, Christopher"/>
    <s v="Nolan, Christopher"/>
    <s v="Maginnis, Scott"/>
    <s v="Smith, Lee"/>
    <m/>
    <m/>
    <m/>
    <m/>
    <m/>
    <m/>
    <m/>
    <m/>
    <m/>
    <m/>
    <m/>
    <m/>
    <m/>
    <m/>
    <m/>
    <m/>
    <m/>
    <m/>
    <m/>
    <m/>
    <m/>
    <m/>
    <m/>
    <m/>
    <m/>
    <m/>
    <m/>
    <m/>
    <m/>
    <m/>
    <m/>
    <m/>
    <m/>
    <m/>
    <m/>
    <m/>
    <m/>
    <m/>
    <m/>
    <m/>
    <m/>
    <m/>
    <m/>
    <m/>
    <m/>
    <m/>
    <m/>
    <m/>
    <m/>
    <m/>
    <m/>
    <m/>
    <m/>
    <m/>
    <m/>
    <m/>
    <m/>
    <m/>
    <m/>
    <m/>
    <m/>
    <m/>
    <m/>
    <m/>
    <m/>
    <m/>
    <m/>
    <m/>
    <m/>
    <m/>
    <m/>
    <m/>
    <m/>
    <m/>
    <m/>
    <m/>
    <m/>
    <m/>
    <m/>
    <m/>
    <m/>
    <m/>
    <m/>
    <m/>
    <m/>
    <m/>
    <m/>
    <m/>
    <m/>
    <m/>
    <m/>
    <m/>
    <m/>
    <m/>
    <m/>
    <m/>
    <m/>
    <m/>
    <m/>
    <m/>
    <m/>
    <m/>
    <m/>
    <n v="0"/>
    <n v="0"/>
    <n v="0"/>
    <n v="0"/>
    <n v="0"/>
    <n v="0"/>
    <n v="37067457"/>
    <n v="0"/>
    <m/>
    <m/>
    <m/>
    <m/>
    <m/>
    <m/>
    <m/>
    <m/>
    <m/>
    <m/>
    <m/>
    <m/>
    <m/>
    <m/>
    <m/>
    <m/>
    <m/>
    <m/>
    <m/>
    <m/>
    <m/>
    <m/>
    <m/>
    <n v="0"/>
    <n v="0"/>
    <n v="0"/>
    <m/>
    <m/>
    <m/>
    <m/>
    <m/>
    <m/>
    <m/>
    <m/>
    <m/>
    <m/>
    <m/>
    <m/>
    <m/>
    <m/>
    <m/>
    <m/>
    <m/>
    <m/>
    <m/>
    <m/>
    <m/>
    <m/>
    <m/>
    <m/>
    <m/>
    <m/>
    <m/>
    <m/>
    <m/>
    <m/>
    <m/>
    <m/>
    <m/>
    <n v="0"/>
    <n v="0"/>
    <n v="0"/>
    <n v="0"/>
    <m/>
    <m/>
    <n v="0"/>
    <n v="0"/>
    <n v="1"/>
    <n v="1"/>
    <n v="1"/>
    <m/>
    <m/>
  </r>
  <r>
    <n v="49779"/>
    <s v="Salt"/>
    <d v="2010-07-23T00:00:00"/>
    <x v="8"/>
    <s v="T10"/>
    <n v="100"/>
    <s v="Relativity"/>
    <x v="6"/>
    <m/>
    <x v="0"/>
    <n v="110000000"/>
    <n v="0"/>
    <m/>
    <n v="118311368"/>
    <s v="final"/>
    <n v="7.89"/>
    <n v="0"/>
    <n v="1"/>
    <n v="0"/>
    <n v="0"/>
    <s v="US"/>
    <s v="NY"/>
    <m/>
    <m/>
    <m/>
    <m/>
    <s v="di Bonaventura, Lorenzo; Perkash, Sunil"/>
    <s v="Noyce, Phillip"/>
    <s v="Wimmer, Kurt"/>
    <s v="Gelfman, Peter"/>
    <s v="Baird, Stuart"/>
    <m/>
    <m/>
    <m/>
    <m/>
    <m/>
    <m/>
    <m/>
    <m/>
    <m/>
    <m/>
    <m/>
    <m/>
    <m/>
    <m/>
    <m/>
    <m/>
    <m/>
    <m/>
    <m/>
    <m/>
    <m/>
    <m/>
    <m/>
    <m/>
    <m/>
    <m/>
    <m/>
    <m/>
    <m/>
    <m/>
    <m/>
    <m/>
    <m/>
    <m/>
    <m/>
    <m/>
    <m/>
    <m/>
    <m/>
    <m/>
    <m/>
    <m/>
    <m/>
    <m/>
    <m/>
    <m/>
    <m/>
    <m/>
    <m/>
    <m/>
    <m/>
    <m/>
    <m/>
    <m/>
    <m/>
    <m/>
    <m/>
    <m/>
    <m/>
    <m/>
    <m/>
    <m/>
    <m/>
    <m/>
    <m/>
    <m/>
    <m/>
    <m/>
    <m/>
    <m/>
    <m/>
    <m/>
    <m/>
    <m/>
    <m/>
    <m/>
    <m/>
    <m/>
    <m/>
    <m/>
    <m/>
    <m/>
    <m/>
    <m/>
    <m/>
    <m/>
    <m/>
    <m/>
    <m/>
    <m/>
    <m/>
    <m/>
    <m/>
    <m/>
    <m/>
    <m/>
    <m/>
    <m/>
    <m/>
    <m/>
    <m/>
    <m/>
    <m/>
    <n v="12"/>
    <n v="0"/>
    <n v="0"/>
    <n v="0"/>
    <n v="12"/>
    <s v="10 — 29"/>
    <n v="14995104"/>
    <n v="179941248"/>
    <m/>
    <m/>
    <m/>
    <m/>
    <m/>
    <m/>
    <m/>
    <m/>
    <m/>
    <m/>
    <m/>
    <m/>
    <m/>
    <m/>
    <m/>
    <m/>
    <m/>
    <m/>
    <m/>
    <m/>
    <m/>
    <m/>
    <m/>
    <n v="0"/>
    <n v="0"/>
    <n v="0"/>
    <m/>
    <m/>
    <m/>
    <m/>
    <m/>
    <m/>
    <m/>
    <m/>
    <m/>
    <m/>
    <m/>
    <m/>
    <m/>
    <m/>
    <m/>
    <m/>
    <m/>
    <m/>
    <m/>
    <m/>
    <m/>
    <m/>
    <m/>
    <m/>
    <m/>
    <m/>
    <m/>
    <m/>
    <m/>
    <s v="cigarette"/>
    <m/>
    <m/>
    <s v="Neutral"/>
    <n v="4"/>
    <n v="2"/>
    <n v="0"/>
    <n v="0"/>
    <m/>
    <m/>
    <n v="0"/>
    <n v="0.85"/>
    <n v="2"/>
    <n v="1"/>
    <n v="1"/>
    <m/>
    <s v="An unidentified cigarette pack is shown as man is interrogated. He nor anyone else smokes them."/>
  </r>
  <r>
    <n v="49780"/>
    <s v="Ramona and Beezus"/>
    <d v="2010-07-23T00:00:00"/>
    <x v="8"/>
    <s v="T10"/>
    <n v="104"/>
    <s v="Fox 2000"/>
    <x v="5"/>
    <m/>
    <x v="3"/>
    <n v="15000000"/>
    <n v="0"/>
    <m/>
    <n v="26161406"/>
    <s v="final"/>
    <n v="7.89"/>
    <n v="0"/>
    <n v="0"/>
    <n v="0"/>
    <n v="0"/>
    <s v="CAN"/>
    <m/>
    <s v="BC"/>
    <m/>
    <m/>
    <m/>
    <s v="Di Novi, Denise; Greenspan, Alison"/>
    <s v="Allen, Elizabeth"/>
    <s v="Craig, Laurie; Pustay, Nick"/>
    <s v="Dowling, David"/>
    <s v="Moran, Jane"/>
    <m/>
    <m/>
    <m/>
    <m/>
    <m/>
    <m/>
    <m/>
    <m/>
    <m/>
    <m/>
    <m/>
    <m/>
    <m/>
    <m/>
    <m/>
    <m/>
    <m/>
    <m/>
    <m/>
    <m/>
    <m/>
    <m/>
    <m/>
    <m/>
    <m/>
    <m/>
    <m/>
    <m/>
    <m/>
    <m/>
    <m/>
    <m/>
    <m/>
    <m/>
    <m/>
    <m/>
    <m/>
    <m/>
    <m/>
    <m/>
    <m/>
    <m/>
    <m/>
    <m/>
    <m/>
    <m/>
    <m/>
    <m/>
    <m/>
    <m/>
    <m/>
    <m/>
    <m/>
    <m/>
    <m/>
    <m/>
    <m/>
    <m/>
    <m/>
    <m/>
    <m/>
    <m/>
    <m/>
    <m/>
    <m/>
    <m/>
    <m/>
    <m/>
    <m/>
    <m/>
    <m/>
    <m/>
    <m/>
    <m/>
    <m/>
    <m/>
    <m/>
    <m/>
    <m/>
    <m/>
    <m/>
    <m/>
    <m/>
    <m/>
    <m/>
    <m/>
    <m/>
    <m/>
    <m/>
    <m/>
    <m/>
    <m/>
    <m/>
    <m/>
    <m/>
    <m/>
    <m/>
    <m/>
    <m/>
    <m/>
    <m/>
    <m/>
    <m/>
    <n v="0"/>
    <n v="0"/>
    <n v="0"/>
    <n v="0"/>
    <n v="0"/>
    <n v="0"/>
    <n v="3315768"/>
    <n v="0"/>
    <m/>
    <m/>
    <m/>
    <m/>
    <m/>
    <m/>
    <m/>
    <m/>
    <m/>
    <m/>
    <m/>
    <m/>
    <m/>
    <m/>
    <m/>
    <m/>
    <m/>
    <m/>
    <m/>
    <m/>
    <m/>
    <m/>
    <m/>
    <n v="0"/>
    <n v="0"/>
    <n v="0"/>
    <m/>
    <m/>
    <m/>
    <m/>
    <m/>
    <m/>
    <m/>
    <m/>
    <m/>
    <m/>
    <m/>
    <m/>
    <m/>
    <m/>
    <m/>
    <m/>
    <m/>
    <m/>
    <m/>
    <m/>
    <m/>
    <m/>
    <m/>
    <m/>
    <m/>
    <m/>
    <m/>
    <m/>
    <m/>
    <m/>
    <m/>
    <m/>
    <m/>
    <n v="0"/>
    <n v="0"/>
    <n v="0"/>
    <n v="0"/>
    <m/>
    <m/>
    <n v="0"/>
    <n v="0"/>
    <n v="1"/>
    <n v="1"/>
    <n v="1"/>
    <m/>
    <m/>
  </r>
  <r>
    <n v="49781"/>
    <s v="Dinner for Schmucks"/>
    <d v="2010-07-30T00:00:00"/>
    <x v="8"/>
    <s v="T10"/>
    <n v="114"/>
    <s v="Spyglass"/>
    <x v="3"/>
    <m/>
    <x v="0"/>
    <n v="69000000"/>
    <n v="0"/>
    <m/>
    <n v="72980108"/>
    <s v="final"/>
    <n v="7.89"/>
    <n v="0"/>
    <n v="1"/>
    <n v="0"/>
    <n v="0"/>
    <s v="US"/>
    <s v="CA"/>
    <m/>
    <m/>
    <m/>
    <m/>
    <s v="Roach, Jay; Parkes, Walter F.; MacDonald, Laurie"/>
    <s v="Roach, Jay"/>
    <s v="Guion, David; Handelman, Michael"/>
    <s v="Mannion, Sean"/>
    <s v="Baumgarten, Alan"/>
    <s v="Non-IMDb, Extra"/>
    <s v="extra"/>
    <s v="Pipe"/>
    <s v="20-30"/>
    <s v="Female"/>
    <s v="Other"/>
    <s v="Unidentified"/>
    <s v="Bad guy"/>
    <m/>
    <m/>
    <m/>
    <m/>
    <m/>
    <m/>
    <m/>
    <m/>
    <m/>
    <m/>
    <m/>
    <m/>
    <m/>
    <m/>
    <m/>
    <m/>
    <m/>
    <m/>
    <m/>
    <m/>
    <m/>
    <m/>
    <m/>
    <m/>
    <m/>
    <m/>
    <m/>
    <m/>
    <m/>
    <m/>
    <m/>
    <m/>
    <m/>
    <m/>
    <m/>
    <m/>
    <m/>
    <m/>
    <m/>
    <m/>
    <m/>
    <m/>
    <m/>
    <m/>
    <m/>
    <m/>
    <m/>
    <m/>
    <m/>
    <m/>
    <m/>
    <m/>
    <m/>
    <m/>
    <m/>
    <m/>
    <m/>
    <m/>
    <m/>
    <m/>
    <m/>
    <m/>
    <m/>
    <m/>
    <m/>
    <m/>
    <m/>
    <m/>
    <m/>
    <m/>
    <m/>
    <m/>
    <m/>
    <m/>
    <m/>
    <m/>
    <m/>
    <m/>
    <m/>
    <m/>
    <m/>
    <m/>
    <m/>
    <m/>
    <m/>
    <m/>
    <m/>
    <m/>
    <m/>
    <m/>
    <m/>
    <m/>
    <m/>
    <m/>
    <m/>
    <n v="0"/>
    <n v="0"/>
    <n v="2"/>
    <n v="0"/>
    <n v="2"/>
    <s v="1 — 9"/>
    <n v="9249697"/>
    <n v="18499394"/>
    <s v="Home"/>
    <m/>
    <m/>
    <m/>
    <m/>
    <m/>
    <m/>
    <m/>
    <m/>
    <m/>
    <m/>
    <s v="California"/>
    <m/>
    <m/>
    <m/>
    <m/>
    <m/>
    <m/>
    <m/>
    <m/>
    <m/>
    <m/>
    <m/>
    <n v="0"/>
    <n v="0"/>
    <n v="1"/>
    <m/>
    <m/>
    <m/>
    <m/>
    <m/>
    <m/>
    <m/>
    <m/>
    <m/>
    <m/>
    <m/>
    <m/>
    <m/>
    <m/>
    <m/>
    <m/>
    <m/>
    <m/>
    <m/>
    <m/>
    <m/>
    <m/>
    <s v="pipe"/>
    <s v="pipe"/>
    <m/>
    <m/>
    <m/>
    <m/>
    <m/>
    <m/>
    <m/>
    <m/>
    <s v="Neutral"/>
    <n v="2"/>
    <n v="2"/>
    <n v="2"/>
    <n v="2"/>
    <m/>
    <m/>
    <n v="0"/>
    <n v="1.1399999999999999"/>
    <n v="2"/>
    <n v="1"/>
    <n v="1"/>
    <m/>
    <m/>
  </r>
  <r>
    <n v="49782"/>
    <s v="Charlie St. Cloud"/>
    <d v="2010-07-30T00:00:00"/>
    <x v="8"/>
    <s v="T10"/>
    <n v="99"/>
    <s v="Relativity"/>
    <x v="2"/>
    <m/>
    <x v="0"/>
    <n v="44000000"/>
    <n v="0"/>
    <m/>
    <n v="31136950"/>
    <s v="final"/>
    <n v="7.89"/>
    <n v="0"/>
    <n v="0"/>
    <n v="0"/>
    <n v="0"/>
    <s v="CAN"/>
    <m/>
    <s v="BC"/>
    <m/>
    <m/>
    <m/>
    <s v="Platt, Marc; Fottrell, Michael"/>
    <s v="Steers, Burr"/>
    <s v="Pearce, Craig; Colick, Lewis"/>
    <s v="Eilertson, Dean"/>
    <s v="McKinley, Padraic"/>
    <m/>
    <m/>
    <m/>
    <m/>
    <m/>
    <m/>
    <m/>
    <m/>
    <m/>
    <m/>
    <m/>
    <m/>
    <m/>
    <m/>
    <m/>
    <m/>
    <m/>
    <m/>
    <m/>
    <m/>
    <m/>
    <m/>
    <m/>
    <m/>
    <m/>
    <m/>
    <m/>
    <m/>
    <m/>
    <m/>
    <m/>
    <m/>
    <m/>
    <m/>
    <m/>
    <m/>
    <m/>
    <m/>
    <m/>
    <m/>
    <m/>
    <m/>
    <m/>
    <m/>
    <m/>
    <m/>
    <m/>
    <m/>
    <m/>
    <m/>
    <m/>
    <m/>
    <m/>
    <m/>
    <m/>
    <m/>
    <m/>
    <m/>
    <m/>
    <m/>
    <m/>
    <m/>
    <m/>
    <m/>
    <m/>
    <m/>
    <m/>
    <m/>
    <m/>
    <m/>
    <m/>
    <m/>
    <m/>
    <m/>
    <m/>
    <m/>
    <m/>
    <m/>
    <m/>
    <m/>
    <m/>
    <m/>
    <m/>
    <m/>
    <m/>
    <m/>
    <m/>
    <m/>
    <m/>
    <m/>
    <m/>
    <m/>
    <m/>
    <m/>
    <m/>
    <m/>
    <m/>
    <m/>
    <m/>
    <m/>
    <m/>
    <m/>
    <m/>
    <n v="0"/>
    <n v="0"/>
    <n v="0"/>
    <n v="0"/>
    <n v="0"/>
    <n v="0"/>
    <n v="3946381"/>
    <n v="0"/>
    <m/>
    <m/>
    <m/>
    <m/>
    <m/>
    <m/>
    <m/>
    <m/>
    <m/>
    <m/>
    <m/>
    <m/>
    <m/>
    <m/>
    <m/>
    <m/>
    <m/>
    <m/>
    <m/>
    <m/>
    <m/>
    <m/>
    <m/>
    <n v="0"/>
    <n v="0"/>
    <n v="0"/>
    <m/>
    <m/>
    <m/>
    <m/>
    <m/>
    <m/>
    <m/>
    <m/>
    <m/>
    <m/>
    <m/>
    <m/>
    <m/>
    <m/>
    <m/>
    <m/>
    <m/>
    <m/>
    <m/>
    <m/>
    <m/>
    <m/>
    <m/>
    <m/>
    <m/>
    <m/>
    <m/>
    <m/>
    <m/>
    <m/>
    <m/>
    <m/>
    <m/>
    <n v="0"/>
    <n v="0"/>
    <n v="0"/>
    <n v="0"/>
    <m/>
    <m/>
    <n v="0"/>
    <n v="0"/>
    <n v="1"/>
    <n v="1"/>
    <n v="1"/>
    <m/>
    <m/>
  </r>
  <r>
    <n v="49783"/>
    <s v="Cats and Dogs: The Revenge of Kitty Galore"/>
    <d v="2010-07-30T00:00:00"/>
    <x v="8"/>
    <s v="T10"/>
    <n v="82"/>
    <s v="Village Roadshow"/>
    <x v="4"/>
    <m/>
    <x v="2"/>
    <n v="85000000"/>
    <n v="0"/>
    <m/>
    <n v="43575716"/>
    <s v="final"/>
    <n v="7.89"/>
    <n v="0"/>
    <n v="0"/>
    <n v="0"/>
    <n v="0"/>
    <s v="CAN"/>
    <m/>
    <s v="BC"/>
    <m/>
    <m/>
    <m/>
    <s v="Johnsen, Polly; Lazar, Andrew"/>
    <s v="Peyton, Brad"/>
    <s v="Friedman, Ron J.; Bencich, Steve"/>
    <s v="Barker, Dean"/>
    <s v="Rogers, Julie"/>
    <m/>
    <m/>
    <m/>
    <m/>
    <m/>
    <m/>
    <m/>
    <m/>
    <m/>
    <m/>
    <m/>
    <m/>
    <m/>
    <m/>
    <m/>
    <m/>
    <m/>
    <m/>
    <m/>
    <m/>
    <m/>
    <m/>
    <m/>
    <m/>
    <m/>
    <m/>
    <m/>
    <m/>
    <m/>
    <m/>
    <m/>
    <m/>
    <m/>
    <m/>
    <m/>
    <m/>
    <m/>
    <m/>
    <m/>
    <m/>
    <m/>
    <m/>
    <m/>
    <m/>
    <m/>
    <m/>
    <m/>
    <m/>
    <m/>
    <m/>
    <m/>
    <m/>
    <m/>
    <m/>
    <m/>
    <m/>
    <m/>
    <m/>
    <m/>
    <m/>
    <m/>
    <m/>
    <m/>
    <m/>
    <m/>
    <m/>
    <m/>
    <m/>
    <m/>
    <m/>
    <m/>
    <m/>
    <m/>
    <m/>
    <m/>
    <m/>
    <m/>
    <m/>
    <m/>
    <m/>
    <m/>
    <m/>
    <m/>
    <m/>
    <m/>
    <m/>
    <m/>
    <m/>
    <m/>
    <m/>
    <m/>
    <m/>
    <m/>
    <m/>
    <m/>
    <m/>
    <m/>
    <m/>
    <m/>
    <m/>
    <m/>
    <m/>
    <m/>
    <n v="0"/>
    <n v="0"/>
    <n v="0"/>
    <n v="0"/>
    <n v="0"/>
    <n v="0"/>
    <n v="5522904"/>
    <n v="0"/>
    <m/>
    <m/>
    <m/>
    <m/>
    <m/>
    <m/>
    <m/>
    <m/>
    <m/>
    <m/>
    <m/>
    <m/>
    <m/>
    <m/>
    <m/>
    <m/>
    <m/>
    <m/>
    <m/>
    <m/>
    <m/>
    <m/>
    <m/>
    <n v="0"/>
    <n v="0"/>
    <n v="0"/>
    <m/>
    <m/>
    <m/>
    <m/>
    <m/>
    <m/>
    <m/>
    <m/>
    <m/>
    <m/>
    <m/>
    <m/>
    <m/>
    <m/>
    <m/>
    <m/>
    <m/>
    <m/>
    <m/>
    <m/>
    <m/>
    <m/>
    <m/>
    <m/>
    <m/>
    <m/>
    <m/>
    <m/>
    <m/>
    <m/>
    <m/>
    <m/>
    <m/>
    <n v="0"/>
    <n v="0"/>
    <n v="0"/>
    <n v="0"/>
    <m/>
    <m/>
    <n v="0"/>
    <n v="0"/>
    <n v="1"/>
    <n v="1"/>
    <n v="1"/>
    <m/>
    <m/>
  </r>
  <r>
    <n v="50150"/>
    <s v="Kids Are All Right, The"/>
    <d v="2010-07-30T00:00:00"/>
    <x v="8"/>
    <s v="T10"/>
    <n v="106"/>
    <s v="Gilbert"/>
    <x v="2"/>
    <m/>
    <x v="1"/>
    <n v="4000000"/>
    <n v="0"/>
    <m/>
    <n v="20811365"/>
    <s v="final"/>
    <n v="7.89"/>
    <n v="0"/>
    <n v="1"/>
    <n v="0"/>
    <n v="0"/>
    <s v="US"/>
    <s v="CA"/>
    <m/>
    <m/>
    <m/>
    <m/>
    <s v="Gilbert, Gary; Horowitz, Jordan; Levy-Hinte, Jeffrey; Rattray, Celine"/>
    <s v="Cholodenko, Lisa"/>
    <s v="Cholodenko, Lisa; Blumberg, Stuart"/>
    <s v="O'Brien, Jeffrey M."/>
    <s v="Werner, Jeffrey M."/>
    <s v="Moore, Julianne"/>
    <s v="star"/>
    <s v="Cigarette"/>
    <s v="30+"/>
    <s v="Female"/>
    <s v="Caucasian"/>
    <m/>
    <m/>
    <m/>
    <m/>
    <m/>
    <m/>
    <m/>
    <m/>
    <m/>
    <m/>
    <m/>
    <m/>
    <m/>
    <m/>
    <m/>
    <m/>
    <m/>
    <m/>
    <m/>
    <m/>
    <m/>
    <m/>
    <m/>
    <m/>
    <m/>
    <m/>
    <m/>
    <m/>
    <m/>
    <m/>
    <m/>
    <m/>
    <m/>
    <m/>
    <m/>
    <m/>
    <m/>
    <m/>
    <m/>
    <m/>
    <m/>
    <m/>
    <m/>
    <m/>
    <m/>
    <m/>
    <m/>
    <m/>
    <m/>
    <m/>
    <m/>
    <m/>
    <m/>
    <m/>
    <m/>
    <m/>
    <m/>
    <m/>
    <m/>
    <m/>
    <m/>
    <m/>
    <m/>
    <m/>
    <m/>
    <m/>
    <m/>
    <m/>
    <m/>
    <m/>
    <m/>
    <m/>
    <m/>
    <m/>
    <m/>
    <m/>
    <m/>
    <m/>
    <m/>
    <m/>
    <m/>
    <m/>
    <m/>
    <m/>
    <m/>
    <m/>
    <m/>
    <m/>
    <m/>
    <m/>
    <m/>
    <m/>
    <m/>
    <m/>
    <m/>
    <m/>
    <m/>
    <n v="6"/>
    <n v="0"/>
    <n v="0"/>
    <n v="0"/>
    <n v="6"/>
    <s v="1 — 9"/>
    <n v="2637689"/>
    <n v="15826134"/>
    <s v="Outdoors"/>
    <m/>
    <m/>
    <m/>
    <m/>
    <m/>
    <m/>
    <s v="backyard, streets"/>
    <m/>
    <m/>
    <m/>
    <s v="California"/>
    <m/>
    <m/>
    <m/>
    <m/>
    <m/>
    <m/>
    <m/>
    <m/>
    <m/>
    <m/>
    <m/>
    <n v="1"/>
    <n v="0"/>
    <n v="0"/>
    <m/>
    <m/>
    <m/>
    <m/>
    <m/>
    <m/>
    <m/>
    <m/>
    <m/>
    <m/>
    <m/>
    <m/>
    <m/>
    <m/>
    <m/>
    <m/>
    <m/>
    <m/>
    <m/>
    <m/>
    <m/>
    <m/>
    <m/>
    <m/>
    <s v="cigarette"/>
    <s v="cigarette"/>
    <m/>
    <m/>
    <m/>
    <m/>
    <m/>
    <m/>
    <s v="Pro"/>
    <n v="2"/>
    <n v="6"/>
    <n v="6"/>
    <n v="1"/>
    <m/>
    <m/>
    <n v="0"/>
    <n v="2.14"/>
    <n v="3"/>
    <n v="1"/>
    <n v="1"/>
    <m/>
    <m/>
  </r>
  <r>
    <n v="49784"/>
    <s v="Other Guys, The"/>
    <d v="2010-08-06T00:00:00"/>
    <x v="8"/>
    <s v="T10"/>
    <n v="107"/>
    <s v="Sanchez"/>
    <x v="6"/>
    <m/>
    <x v="0"/>
    <n v="100000000"/>
    <n v="0"/>
    <m/>
    <n v="119219978"/>
    <s v="final"/>
    <n v="7.89"/>
    <n v="0"/>
    <n v="1"/>
    <n v="0"/>
    <n v="0"/>
    <s v="US"/>
    <s v="NY"/>
    <m/>
    <m/>
    <m/>
    <m/>
    <s v="Crowley, Patrick; Miller, Jimmy"/>
    <s v="McKay, Adam"/>
    <s v="McKay, Adam; Henchy, Chris"/>
    <s v="Mazzola, James"/>
    <s v="White, Brent"/>
    <s v="Coogan, Steve"/>
    <s v="credited non-star"/>
    <s v="Cigarette"/>
    <s v="30+"/>
    <s v="Male"/>
    <s v="Caucasian"/>
    <m/>
    <s v="Bad guy"/>
    <s v="Non-IMDb, Extra"/>
    <s v="extra"/>
    <s v="Cigarette"/>
    <s v="20-30"/>
    <s v="Male"/>
    <s v="African American"/>
    <m/>
    <s v="Bad guy"/>
    <m/>
    <m/>
    <m/>
    <m/>
    <m/>
    <m/>
    <m/>
    <m/>
    <m/>
    <m/>
    <m/>
    <m/>
    <m/>
    <m/>
    <m/>
    <m/>
    <m/>
    <m/>
    <m/>
    <m/>
    <m/>
    <m/>
    <m/>
    <m/>
    <m/>
    <m/>
    <m/>
    <m/>
    <m/>
    <m/>
    <m/>
    <m/>
    <m/>
    <m/>
    <m/>
    <m/>
    <m/>
    <m/>
    <m/>
    <m/>
    <m/>
    <m/>
    <m/>
    <m/>
    <m/>
    <m/>
    <m/>
    <m/>
    <m/>
    <m/>
    <m/>
    <m/>
    <m/>
    <m/>
    <m/>
    <m/>
    <m/>
    <m/>
    <m/>
    <m/>
    <m/>
    <m/>
    <m/>
    <m/>
    <m/>
    <m/>
    <m/>
    <m/>
    <m/>
    <m/>
    <m/>
    <m/>
    <m/>
    <m/>
    <m/>
    <m/>
    <m/>
    <m/>
    <m/>
    <m/>
    <m/>
    <m/>
    <m/>
    <m/>
    <m/>
    <m/>
    <m/>
    <n v="18"/>
    <n v="0"/>
    <n v="0"/>
    <n v="0"/>
    <n v="18"/>
    <s v="10 — 29"/>
    <n v="15110263"/>
    <n v="271984734"/>
    <m/>
    <m/>
    <m/>
    <m/>
    <m/>
    <m/>
    <s v="prison cell"/>
    <m/>
    <m/>
    <m/>
    <m/>
    <s v="Elsewhere in US"/>
    <m/>
    <m/>
    <m/>
    <m/>
    <m/>
    <m/>
    <m/>
    <m/>
    <m/>
    <m/>
    <m/>
    <n v="0"/>
    <n v="1"/>
    <n v="1"/>
    <s v="No smoking sign"/>
    <m/>
    <m/>
    <m/>
    <m/>
    <m/>
    <m/>
    <m/>
    <m/>
    <m/>
    <m/>
    <m/>
    <m/>
    <m/>
    <m/>
    <m/>
    <m/>
    <m/>
    <m/>
    <m/>
    <m/>
    <m/>
    <m/>
    <m/>
    <m/>
    <m/>
    <m/>
    <m/>
    <m/>
    <s v="cigarette"/>
    <m/>
    <m/>
    <s v="Neutral"/>
    <n v="4"/>
    <n v="2"/>
    <n v="4"/>
    <n v="0"/>
    <m/>
    <m/>
    <n v="0"/>
    <n v="1.42"/>
    <n v="2"/>
    <n v="1"/>
    <n v="1"/>
    <m/>
    <s v="Cigarettes were not smoked but used as money."/>
  </r>
  <r>
    <n v="49785"/>
    <s v="Step Up 3D"/>
    <d v="2010-08-06T00:00:00"/>
    <x v="8"/>
    <s v="T10"/>
    <n v="107"/>
    <s v="Summit"/>
    <x v="1"/>
    <m/>
    <x v="0"/>
    <n v="30000000"/>
    <n v="0"/>
    <m/>
    <n v="42385520"/>
    <s v="final"/>
    <n v="7.89"/>
    <n v="0"/>
    <n v="0"/>
    <n v="0"/>
    <n v="0"/>
    <s v="US"/>
    <s v="NY"/>
    <m/>
    <m/>
    <m/>
    <m/>
    <s v="Feig, Erik; Gibgot, Jennifer; Shankman, Adam"/>
    <s v="Chu, Jon M."/>
    <s v="Andelson, Amy; Meyer, Emily"/>
    <s v="Jortner, Michael"/>
    <m/>
    <m/>
    <m/>
    <m/>
    <m/>
    <m/>
    <m/>
    <m/>
    <m/>
    <m/>
    <m/>
    <m/>
    <m/>
    <m/>
    <m/>
    <m/>
    <m/>
    <m/>
    <m/>
    <m/>
    <m/>
    <m/>
    <m/>
    <m/>
    <m/>
    <m/>
    <m/>
    <m/>
    <m/>
    <m/>
    <m/>
    <m/>
    <m/>
    <m/>
    <m/>
    <m/>
    <m/>
    <m/>
    <m/>
    <m/>
    <m/>
    <m/>
    <m/>
    <m/>
    <m/>
    <m/>
    <m/>
    <m/>
    <m/>
    <m/>
    <m/>
    <m/>
    <m/>
    <m/>
    <m/>
    <m/>
    <m/>
    <m/>
    <m/>
    <m/>
    <m/>
    <m/>
    <m/>
    <m/>
    <m/>
    <m/>
    <m/>
    <m/>
    <m/>
    <m/>
    <m/>
    <m/>
    <m/>
    <m/>
    <m/>
    <m/>
    <m/>
    <m/>
    <m/>
    <m/>
    <m/>
    <m/>
    <m/>
    <m/>
    <m/>
    <m/>
    <m/>
    <m/>
    <m/>
    <m/>
    <m/>
    <m/>
    <m/>
    <m/>
    <m/>
    <m/>
    <m/>
    <m/>
    <m/>
    <m/>
    <m/>
    <m/>
    <m/>
    <m/>
    <n v="0"/>
    <n v="0"/>
    <n v="0"/>
    <n v="0"/>
    <n v="0"/>
    <n v="0"/>
    <n v="5372056"/>
    <n v="0"/>
    <m/>
    <m/>
    <m/>
    <m/>
    <m/>
    <m/>
    <m/>
    <m/>
    <m/>
    <m/>
    <m/>
    <m/>
    <m/>
    <m/>
    <m/>
    <m/>
    <m/>
    <m/>
    <m/>
    <m/>
    <m/>
    <m/>
    <m/>
    <n v="0"/>
    <n v="0"/>
    <n v="0"/>
    <m/>
    <m/>
    <m/>
    <m/>
    <m/>
    <m/>
    <m/>
    <m/>
    <m/>
    <m/>
    <m/>
    <m/>
    <m/>
    <m/>
    <m/>
    <m/>
    <m/>
    <m/>
    <m/>
    <m/>
    <m/>
    <m/>
    <m/>
    <m/>
    <m/>
    <m/>
    <m/>
    <m/>
    <m/>
    <m/>
    <m/>
    <m/>
    <m/>
    <n v="0"/>
    <n v="0"/>
    <n v="0"/>
    <n v="0"/>
    <m/>
    <m/>
    <n v="0"/>
    <n v="0"/>
    <n v="1"/>
    <n v="1"/>
    <n v="1"/>
    <m/>
    <m/>
  </r>
  <r>
    <n v="49786"/>
    <s v="Eat Pray Love"/>
    <d v="2010-08-13T00:00:00"/>
    <x v="8"/>
    <s v="T10"/>
    <n v="133"/>
    <s v="Plan B"/>
    <x v="6"/>
    <m/>
    <x v="0"/>
    <n v="60000000"/>
    <n v="0"/>
    <m/>
    <n v="80574010"/>
    <s v="final"/>
    <n v="7.89"/>
    <n v="0"/>
    <n v="1"/>
    <n v="0"/>
    <n v="0"/>
    <s v="US"/>
    <s v="NY"/>
    <m/>
    <s v="VAR"/>
    <m/>
    <m/>
    <s v="Gardner, Dede"/>
    <s v="Murphy, Ryan"/>
    <s v="Murphy, Ryan; Salt, Jennifer"/>
    <s v="Gelfman, Peter"/>
    <s v="Buecker, Bradley"/>
    <s v="Non-IMDb, Extra"/>
    <s v="extra"/>
    <s v="Cigarette"/>
    <s v="30+"/>
    <m/>
    <m/>
    <m/>
    <m/>
    <s v="Non-IMDb, Extra"/>
    <s v="extra"/>
    <s v="Cigarette"/>
    <s v="30+"/>
    <s v="Male"/>
    <s v="Caucasian"/>
    <m/>
    <m/>
    <s v="Non-IMDb, Extra"/>
    <s v="extra"/>
    <s v="Cigarette"/>
    <s v="20-30"/>
    <s v="Female"/>
    <s v="African American"/>
    <m/>
    <m/>
    <m/>
    <m/>
    <m/>
    <m/>
    <m/>
    <m/>
    <m/>
    <m/>
    <m/>
    <m/>
    <m/>
    <m/>
    <m/>
    <m/>
    <m/>
    <m/>
    <m/>
    <m/>
    <m/>
    <m/>
    <m/>
    <m/>
    <m/>
    <m/>
    <m/>
    <m/>
    <m/>
    <m/>
    <m/>
    <m/>
    <m/>
    <m/>
    <m/>
    <m/>
    <m/>
    <m/>
    <m/>
    <m/>
    <m/>
    <m/>
    <m/>
    <m/>
    <m/>
    <m/>
    <m/>
    <m/>
    <m/>
    <m/>
    <m/>
    <m/>
    <m/>
    <m/>
    <m/>
    <m/>
    <m/>
    <m/>
    <m/>
    <m/>
    <m/>
    <m/>
    <m/>
    <m/>
    <m/>
    <m/>
    <m/>
    <m/>
    <m/>
    <m/>
    <m/>
    <m/>
    <m/>
    <m/>
    <m/>
    <m/>
    <m/>
    <m/>
    <m/>
    <m/>
    <m/>
    <n v="3"/>
    <n v="0"/>
    <n v="0"/>
    <n v="0"/>
    <n v="3"/>
    <s v="1 — 9"/>
    <n v="10212169"/>
    <n v="30636507"/>
    <s v="Restaurant"/>
    <s v="Outdoors"/>
    <m/>
    <m/>
    <m/>
    <m/>
    <m/>
    <s v="park"/>
    <m/>
    <m/>
    <m/>
    <s v="Elsewhere in US"/>
    <m/>
    <m/>
    <s v="Outside of US"/>
    <m/>
    <s v="Outside of US"/>
    <m/>
    <m/>
    <m/>
    <m/>
    <m/>
    <m/>
    <n v="0"/>
    <n v="0"/>
    <n v="3"/>
    <m/>
    <m/>
    <m/>
    <m/>
    <m/>
    <m/>
    <m/>
    <m/>
    <m/>
    <m/>
    <m/>
    <m/>
    <m/>
    <m/>
    <m/>
    <m/>
    <m/>
    <m/>
    <m/>
    <m/>
    <m/>
    <m/>
    <m/>
    <m/>
    <m/>
    <s v="cigarette"/>
    <m/>
    <m/>
    <m/>
    <s v="cigarette"/>
    <m/>
    <m/>
    <s v="Neutral"/>
    <n v="2"/>
    <n v="2"/>
    <n v="2"/>
    <n v="2"/>
    <m/>
    <m/>
    <n v="0"/>
    <n v="1.1399999999999999"/>
    <n v="2"/>
    <n v="1"/>
    <n v="1"/>
    <m/>
    <m/>
  </r>
  <r>
    <n v="49787"/>
    <s v="Expendables, The"/>
    <d v="2010-08-13T00:00:00"/>
    <x v="8"/>
    <s v="T10"/>
    <n v="103"/>
    <s v="Millennium"/>
    <x v="0"/>
    <s v="Lionsgate"/>
    <x v="1"/>
    <n v="80000000"/>
    <n v="0"/>
    <m/>
    <n v="102981571"/>
    <s v="final"/>
    <n v="7.89"/>
    <n v="0"/>
    <n v="1"/>
    <n v="0"/>
    <n v="0"/>
    <s v="Brazil"/>
    <m/>
    <m/>
    <s v="US"/>
    <s v="LA"/>
    <m/>
    <s v="King, Kevin; Lerner, Avi"/>
    <s v="Stallone, Sylvester"/>
    <s v="Stallone, Sylvester; Callaham, Dave"/>
    <s v="Johnson, Kent H."/>
    <s v="Harb, Paul"/>
    <s v="Stallone, Sylvester"/>
    <s v="star"/>
    <s v="Cigar"/>
    <s v="30+"/>
    <s v="Male"/>
    <s v="Caucasian"/>
    <m/>
    <s v="Good guy"/>
    <s v="Rourke, Mickey"/>
    <s v="credited non-star"/>
    <s v="Pipe"/>
    <s v="30+"/>
    <s v="Male"/>
    <s v="Caucasian"/>
    <m/>
    <s v="Good guy"/>
    <s v="Schwarznegger, Arnold"/>
    <s v="credited non-star"/>
    <s v="Cigar"/>
    <s v="30+"/>
    <s v="Male"/>
    <s v="Caucasian"/>
    <m/>
    <s v="Good guy"/>
    <s v="Non-IMDb, Extra"/>
    <s v="extra"/>
    <s v="Cigarette"/>
    <s v="30+"/>
    <s v="Male"/>
    <s v="African American"/>
    <m/>
    <s v="Bad guy"/>
    <s v="Non-IMDb, Extra"/>
    <s v="extra"/>
    <s v="Cigarette"/>
    <s v="20-30"/>
    <s v="Male"/>
    <s v="Other"/>
    <s v="Unidentified"/>
    <s v="Bad guy"/>
    <m/>
    <m/>
    <m/>
    <m/>
    <m/>
    <m/>
    <m/>
    <m/>
    <m/>
    <m/>
    <m/>
    <m/>
    <m/>
    <m/>
    <m/>
    <m/>
    <m/>
    <m/>
    <m/>
    <m/>
    <m/>
    <m/>
    <m/>
    <m/>
    <m/>
    <m/>
    <m/>
    <m/>
    <m/>
    <m/>
    <m/>
    <m/>
    <m/>
    <m/>
    <m/>
    <m/>
    <m/>
    <m/>
    <m/>
    <m/>
    <m/>
    <m/>
    <m/>
    <m/>
    <m/>
    <m/>
    <m/>
    <m/>
    <m/>
    <m/>
    <m/>
    <m/>
    <m/>
    <m/>
    <m/>
    <m/>
    <m/>
    <m/>
    <m/>
    <m/>
    <m/>
    <m/>
    <m/>
    <n v="5"/>
    <n v="28"/>
    <n v="30"/>
    <n v="0"/>
    <n v="63"/>
    <s v="50+"/>
    <n v="13052164"/>
    <n v="822286332"/>
    <s v="Workplace"/>
    <s v="Vehicle"/>
    <m/>
    <m/>
    <m/>
    <m/>
    <s v="church"/>
    <m/>
    <s v="Non-smoking adult"/>
    <m/>
    <m/>
    <s v="Outside of US"/>
    <m/>
    <m/>
    <m/>
    <m/>
    <m/>
    <m/>
    <m/>
    <m/>
    <m/>
    <m/>
    <m/>
    <n v="1"/>
    <n v="2"/>
    <n v="2"/>
    <m/>
    <m/>
    <m/>
    <m/>
    <m/>
    <m/>
    <m/>
    <m/>
    <m/>
    <m/>
    <m/>
    <m/>
    <m/>
    <m/>
    <m/>
    <m/>
    <m/>
    <m/>
    <m/>
    <m/>
    <m/>
    <m/>
    <s v="cigar; pipe"/>
    <m/>
    <s v="pipe"/>
    <s v="cigar"/>
    <m/>
    <m/>
    <m/>
    <m/>
    <s v="cigar"/>
    <s v="&quot;Social&quot;"/>
    <s v="Pro"/>
    <n v="6"/>
    <n v="6"/>
    <n v="6"/>
    <n v="3"/>
    <m/>
    <m/>
    <n v="0"/>
    <n v="3"/>
    <n v="4"/>
    <n v="1"/>
    <n v="1"/>
    <m/>
    <m/>
  </r>
  <r>
    <n v="49788"/>
    <s v="Scott Pilgrim vs. The World"/>
    <d v="2010-08-13T00:00:00"/>
    <x v="8"/>
    <s v="T10"/>
    <n v="112"/>
    <s v="Relativity"/>
    <x v="2"/>
    <m/>
    <x v="0"/>
    <n v="60000000"/>
    <n v="0"/>
    <m/>
    <n v="31494270"/>
    <s v="final"/>
    <n v="7.89"/>
    <n v="0"/>
    <n v="0"/>
    <n v="0"/>
    <n v="0"/>
    <s v="CAN"/>
    <m/>
    <s v="ON"/>
    <m/>
    <m/>
    <m/>
    <s v="Wright, Edgar; Platt, Marc; Park, Nira; Gitter, Eric"/>
    <s v="Wright, Edgar"/>
    <s v="Wright, Edgar; Bacall, Michael"/>
    <s v="Blake, Deryck"/>
    <s v="Amos, Jonathan"/>
    <m/>
    <m/>
    <m/>
    <m/>
    <m/>
    <m/>
    <m/>
    <m/>
    <m/>
    <m/>
    <m/>
    <m/>
    <m/>
    <m/>
    <m/>
    <m/>
    <m/>
    <m/>
    <m/>
    <m/>
    <m/>
    <m/>
    <m/>
    <m/>
    <m/>
    <m/>
    <m/>
    <m/>
    <m/>
    <m/>
    <m/>
    <m/>
    <m/>
    <m/>
    <m/>
    <m/>
    <m/>
    <m/>
    <m/>
    <m/>
    <m/>
    <m/>
    <m/>
    <m/>
    <m/>
    <m/>
    <m/>
    <m/>
    <m/>
    <m/>
    <m/>
    <m/>
    <m/>
    <m/>
    <m/>
    <m/>
    <m/>
    <m/>
    <m/>
    <m/>
    <m/>
    <m/>
    <m/>
    <m/>
    <m/>
    <m/>
    <m/>
    <m/>
    <m/>
    <m/>
    <m/>
    <m/>
    <m/>
    <m/>
    <m/>
    <m/>
    <m/>
    <m/>
    <m/>
    <m/>
    <m/>
    <m/>
    <m/>
    <m/>
    <m/>
    <m/>
    <m/>
    <m/>
    <m/>
    <m/>
    <m/>
    <m/>
    <m/>
    <m/>
    <m/>
    <m/>
    <m/>
    <m/>
    <m/>
    <m/>
    <m/>
    <m/>
    <m/>
    <n v="0"/>
    <n v="0"/>
    <n v="0"/>
    <n v="0"/>
    <n v="0"/>
    <n v="0"/>
    <n v="3991669"/>
    <n v="0"/>
    <m/>
    <m/>
    <m/>
    <m/>
    <m/>
    <m/>
    <m/>
    <m/>
    <m/>
    <m/>
    <m/>
    <m/>
    <m/>
    <m/>
    <m/>
    <m/>
    <m/>
    <m/>
    <m/>
    <m/>
    <m/>
    <m/>
    <m/>
    <n v="0"/>
    <n v="0"/>
    <n v="0"/>
    <m/>
    <m/>
    <m/>
    <m/>
    <m/>
    <m/>
    <m/>
    <m/>
    <m/>
    <m/>
    <m/>
    <m/>
    <m/>
    <m/>
    <m/>
    <m/>
    <m/>
    <m/>
    <m/>
    <m/>
    <m/>
    <m/>
    <m/>
    <m/>
    <m/>
    <m/>
    <m/>
    <m/>
    <m/>
    <m/>
    <m/>
    <m/>
    <m/>
    <n v="0"/>
    <n v="0"/>
    <n v="0"/>
    <n v="0"/>
    <m/>
    <m/>
    <n v="0"/>
    <n v="0"/>
    <n v="1"/>
    <n v="1"/>
    <n v="1"/>
    <m/>
    <m/>
  </r>
  <r>
    <n v="49789"/>
    <s v="Vampires Suck"/>
    <d v="2010-08-18T00:00:00"/>
    <x v="8"/>
    <s v="T10"/>
    <n v="80"/>
    <s v="Regency"/>
    <x v="5"/>
    <m/>
    <x v="0"/>
    <n v="20000000"/>
    <n v="0"/>
    <m/>
    <n v="36658108"/>
    <s v="final"/>
    <n v="7.89"/>
    <n v="0"/>
    <n v="0"/>
    <n v="0"/>
    <n v="0"/>
    <s v="US"/>
    <s v="LA"/>
    <m/>
    <m/>
    <m/>
    <m/>
    <s v="Safran, Peter"/>
    <s v="Friedberg, Jason"/>
    <s v="Friedberg, Jason; Seltzer, Aaron"/>
    <m/>
    <s v="Prior, Peck"/>
    <m/>
    <m/>
    <m/>
    <m/>
    <m/>
    <m/>
    <m/>
    <m/>
    <m/>
    <m/>
    <m/>
    <m/>
    <m/>
    <m/>
    <m/>
    <m/>
    <m/>
    <m/>
    <m/>
    <m/>
    <m/>
    <m/>
    <m/>
    <m/>
    <m/>
    <m/>
    <m/>
    <m/>
    <m/>
    <m/>
    <m/>
    <m/>
    <m/>
    <m/>
    <m/>
    <m/>
    <m/>
    <m/>
    <m/>
    <m/>
    <m/>
    <m/>
    <m/>
    <m/>
    <m/>
    <m/>
    <m/>
    <m/>
    <m/>
    <m/>
    <m/>
    <m/>
    <m/>
    <m/>
    <m/>
    <m/>
    <m/>
    <m/>
    <m/>
    <m/>
    <m/>
    <m/>
    <m/>
    <m/>
    <m/>
    <m/>
    <m/>
    <m/>
    <m/>
    <m/>
    <m/>
    <m/>
    <m/>
    <m/>
    <m/>
    <m/>
    <m/>
    <m/>
    <m/>
    <m/>
    <m/>
    <m/>
    <m/>
    <m/>
    <m/>
    <m/>
    <m/>
    <m/>
    <m/>
    <m/>
    <m/>
    <m/>
    <m/>
    <m/>
    <m/>
    <m/>
    <m/>
    <m/>
    <m/>
    <m/>
    <m/>
    <m/>
    <m/>
    <n v="0"/>
    <n v="0"/>
    <n v="0"/>
    <n v="0"/>
    <n v="0"/>
    <n v="0"/>
    <n v="4646148"/>
    <n v="0"/>
    <m/>
    <m/>
    <m/>
    <m/>
    <m/>
    <m/>
    <m/>
    <m/>
    <m/>
    <m/>
    <m/>
    <m/>
    <m/>
    <m/>
    <m/>
    <m/>
    <m/>
    <m/>
    <m/>
    <m/>
    <m/>
    <m/>
    <m/>
    <n v="0"/>
    <n v="0"/>
    <n v="0"/>
    <m/>
    <m/>
    <m/>
    <m/>
    <m/>
    <m/>
    <m/>
    <m/>
    <m/>
    <m/>
    <m/>
    <m/>
    <m/>
    <m/>
    <m/>
    <m/>
    <m/>
    <m/>
    <m/>
    <m/>
    <m/>
    <m/>
    <m/>
    <m/>
    <m/>
    <m/>
    <m/>
    <m/>
    <m/>
    <m/>
    <m/>
    <m/>
    <m/>
    <n v="0"/>
    <n v="0"/>
    <n v="0"/>
    <n v="0"/>
    <m/>
    <m/>
    <n v="0"/>
    <n v="0"/>
    <n v="1"/>
    <n v="1"/>
    <n v="1"/>
    <m/>
    <m/>
  </r>
  <r>
    <n v="49790"/>
    <s v="Lottery Ticket"/>
    <d v="2010-08-20T00:00:00"/>
    <x v="8"/>
    <s v="T10"/>
    <n v="95"/>
    <s v="Alcon"/>
    <x v="4"/>
    <m/>
    <x v="0"/>
    <n v="17000000"/>
    <n v="0"/>
    <m/>
    <n v="24708699"/>
    <s v="final"/>
    <n v="7.89"/>
    <n v="0"/>
    <n v="0"/>
    <n v="0"/>
    <n v="0"/>
    <s v="US"/>
    <s v="GA"/>
    <m/>
    <m/>
    <m/>
    <m/>
    <s v="Alvarez, Matt; Burg, Mark; Johnson, Broderick; Kosove, Andrew A."/>
    <s v="White, Erik"/>
    <s v="Williams, Abdul"/>
    <s v="Benjamin-Creel, Dwight"/>
    <s v="Rosenstock, Harvey"/>
    <m/>
    <m/>
    <m/>
    <m/>
    <m/>
    <m/>
    <m/>
    <m/>
    <m/>
    <m/>
    <m/>
    <m/>
    <m/>
    <m/>
    <m/>
    <m/>
    <m/>
    <m/>
    <m/>
    <m/>
    <m/>
    <m/>
    <m/>
    <m/>
    <m/>
    <m/>
    <m/>
    <m/>
    <m/>
    <m/>
    <m/>
    <m/>
    <m/>
    <m/>
    <m/>
    <m/>
    <m/>
    <m/>
    <m/>
    <m/>
    <m/>
    <m/>
    <m/>
    <m/>
    <m/>
    <m/>
    <m/>
    <m/>
    <m/>
    <m/>
    <m/>
    <m/>
    <m/>
    <m/>
    <m/>
    <m/>
    <m/>
    <m/>
    <m/>
    <m/>
    <m/>
    <m/>
    <m/>
    <m/>
    <m/>
    <m/>
    <m/>
    <m/>
    <m/>
    <m/>
    <m/>
    <m/>
    <m/>
    <m/>
    <m/>
    <m/>
    <m/>
    <m/>
    <m/>
    <m/>
    <m/>
    <m/>
    <m/>
    <m/>
    <m/>
    <m/>
    <m/>
    <m/>
    <m/>
    <m/>
    <m/>
    <m/>
    <m/>
    <m/>
    <m/>
    <m/>
    <m/>
    <m/>
    <m/>
    <m/>
    <m/>
    <m/>
    <m/>
    <n v="0"/>
    <n v="0"/>
    <n v="0"/>
    <n v="0"/>
    <n v="0"/>
    <n v="0"/>
    <n v="3131648"/>
    <n v="0"/>
    <m/>
    <m/>
    <m/>
    <m/>
    <m/>
    <m/>
    <m/>
    <m/>
    <m/>
    <m/>
    <m/>
    <m/>
    <m/>
    <m/>
    <m/>
    <m/>
    <m/>
    <m/>
    <m/>
    <m/>
    <m/>
    <m/>
    <m/>
    <n v="0"/>
    <n v="0"/>
    <n v="0"/>
    <m/>
    <m/>
    <m/>
    <m/>
    <m/>
    <m/>
    <m/>
    <m/>
    <m/>
    <m/>
    <m/>
    <m/>
    <m/>
    <m/>
    <m/>
    <m/>
    <m/>
    <m/>
    <m/>
    <m/>
    <m/>
    <m/>
    <m/>
    <m/>
    <m/>
    <m/>
    <m/>
    <m/>
    <m/>
    <m/>
    <m/>
    <m/>
    <m/>
    <n v="0"/>
    <n v="0"/>
    <n v="0"/>
    <n v="0"/>
    <m/>
    <m/>
    <n v="0"/>
    <n v="0"/>
    <n v="1"/>
    <n v="1"/>
    <n v="1"/>
    <m/>
    <m/>
  </r>
  <r>
    <n v="49791"/>
    <s v="Nanny McPhee Returns"/>
    <d v="2010-08-20T00:00:00"/>
    <x v="8"/>
    <s v="T10"/>
    <n v="109"/>
    <s v="Working Title"/>
    <x v="2"/>
    <m/>
    <x v="2"/>
    <n v="25000000"/>
    <n v="0"/>
    <m/>
    <n v="28995450"/>
    <s v="final"/>
    <n v="7.89"/>
    <n v="0"/>
    <n v="0"/>
    <n v="0"/>
    <n v="0"/>
    <s v="UK"/>
    <m/>
    <m/>
    <m/>
    <m/>
    <m/>
    <s v="Fellner, Eric; Doran, Lindsay; Bevan, Tim"/>
    <s v="White, Susanna"/>
    <s v="Thompson, Emma"/>
    <s v="Hallam, Peter"/>
    <s v="Evan-Jones, Sim"/>
    <m/>
    <m/>
    <m/>
    <m/>
    <m/>
    <m/>
    <m/>
    <m/>
    <m/>
    <m/>
    <m/>
    <m/>
    <m/>
    <m/>
    <m/>
    <m/>
    <m/>
    <m/>
    <m/>
    <m/>
    <m/>
    <m/>
    <m/>
    <m/>
    <m/>
    <m/>
    <m/>
    <m/>
    <m/>
    <m/>
    <m/>
    <m/>
    <m/>
    <m/>
    <m/>
    <m/>
    <m/>
    <m/>
    <m/>
    <m/>
    <m/>
    <m/>
    <m/>
    <m/>
    <m/>
    <m/>
    <m/>
    <m/>
    <m/>
    <m/>
    <m/>
    <m/>
    <m/>
    <m/>
    <m/>
    <m/>
    <m/>
    <m/>
    <m/>
    <m/>
    <m/>
    <m/>
    <m/>
    <m/>
    <m/>
    <m/>
    <m/>
    <m/>
    <m/>
    <m/>
    <m/>
    <m/>
    <m/>
    <m/>
    <m/>
    <m/>
    <m/>
    <m/>
    <m/>
    <m/>
    <m/>
    <m/>
    <m/>
    <m/>
    <m/>
    <m/>
    <m/>
    <m/>
    <m/>
    <m/>
    <m/>
    <m/>
    <m/>
    <m/>
    <m/>
    <m/>
    <m/>
    <m/>
    <m/>
    <m/>
    <m/>
    <m/>
    <m/>
    <n v="0"/>
    <n v="0"/>
    <n v="0"/>
    <n v="0"/>
    <n v="0"/>
    <n v="0"/>
    <n v="3674962"/>
    <n v="0"/>
    <m/>
    <m/>
    <m/>
    <m/>
    <m/>
    <m/>
    <m/>
    <m/>
    <m/>
    <m/>
    <m/>
    <m/>
    <m/>
    <m/>
    <m/>
    <m/>
    <m/>
    <m/>
    <m/>
    <m/>
    <m/>
    <m/>
    <m/>
    <n v="0"/>
    <n v="0"/>
    <n v="0"/>
    <m/>
    <m/>
    <m/>
    <m/>
    <m/>
    <m/>
    <m/>
    <m/>
    <m/>
    <m/>
    <m/>
    <m/>
    <m/>
    <m/>
    <m/>
    <m/>
    <m/>
    <m/>
    <m/>
    <m/>
    <m/>
    <m/>
    <m/>
    <m/>
    <m/>
    <m/>
    <m/>
    <m/>
    <m/>
    <m/>
    <m/>
    <m/>
    <m/>
    <n v="0"/>
    <n v="0"/>
    <n v="0"/>
    <n v="0"/>
    <m/>
    <m/>
    <n v="0"/>
    <n v="0"/>
    <n v="1"/>
    <n v="1"/>
    <n v="1"/>
    <m/>
    <m/>
  </r>
  <r>
    <n v="49792"/>
    <s v="Piranha 3D"/>
    <d v="2010-08-20T00:00:00"/>
    <x v="8"/>
    <s v="T10"/>
    <n v="89"/>
    <s v="Dimension"/>
    <x v="0"/>
    <s v="Weinstein"/>
    <x v="1"/>
    <n v="24000000"/>
    <n v="0"/>
    <m/>
    <n v="25003072"/>
    <s v="final"/>
    <n v="7.89"/>
    <n v="0"/>
    <n v="0"/>
    <n v="0"/>
    <n v="0"/>
    <s v="US"/>
    <s v="AZ"/>
    <m/>
    <m/>
    <m/>
    <m/>
    <s v="Aja, Alexandre; Canton, Mark; Levasseur, Grégory"/>
    <s v="Aja, Alexandre"/>
    <s v="Goldfinger, Pete; Stolberg, Josh"/>
    <s v="Buckwald, Scott"/>
    <m/>
    <m/>
    <m/>
    <m/>
    <m/>
    <m/>
    <m/>
    <m/>
    <m/>
    <m/>
    <m/>
    <m/>
    <m/>
    <m/>
    <m/>
    <m/>
    <m/>
    <m/>
    <m/>
    <m/>
    <m/>
    <m/>
    <m/>
    <m/>
    <m/>
    <m/>
    <m/>
    <m/>
    <m/>
    <m/>
    <m/>
    <m/>
    <m/>
    <m/>
    <m/>
    <m/>
    <m/>
    <m/>
    <m/>
    <m/>
    <m/>
    <m/>
    <m/>
    <m/>
    <m/>
    <m/>
    <m/>
    <m/>
    <m/>
    <m/>
    <m/>
    <m/>
    <m/>
    <m/>
    <m/>
    <m/>
    <m/>
    <m/>
    <m/>
    <m/>
    <m/>
    <m/>
    <m/>
    <m/>
    <m/>
    <m/>
    <m/>
    <m/>
    <m/>
    <m/>
    <m/>
    <m/>
    <m/>
    <m/>
    <m/>
    <m/>
    <m/>
    <m/>
    <m/>
    <m/>
    <m/>
    <m/>
    <m/>
    <m/>
    <m/>
    <m/>
    <m/>
    <m/>
    <m/>
    <m/>
    <m/>
    <m/>
    <m/>
    <m/>
    <m/>
    <m/>
    <m/>
    <m/>
    <m/>
    <m/>
    <m/>
    <m/>
    <m/>
    <m/>
    <n v="0"/>
    <n v="0"/>
    <n v="0"/>
    <n v="0"/>
    <n v="0"/>
    <n v="0"/>
    <n v="3168957"/>
    <n v="0"/>
    <m/>
    <m/>
    <m/>
    <m/>
    <m/>
    <m/>
    <m/>
    <m/>
    <m/>
    <m/>
    <m/>
    <m/>
    <m/>
    <m/>
    <m/>
    <m/>
    <m/>
    <m/>
    <m/>
    <m/>
    <m/>
    <m/>
    <m/>
    <n v="0"/>
    <n v="0"/>
    <n v="0"/>
    <m/>
    <m/>
    <m/>
    <m/>
    <m/>
    <m/>
    <m/>
    <m/>
    <m/>
    <m/>
    <m/>
    <m/>
    <m/>
    <m/>
    <m/>
    <m/>
    <m/>
    <m/>
    <m/>
    <m/>
    <m/>
    <m/>
    <m/>
    <m/>
    <m/>
    <m/>
    <m/>
    <m/>
    <m/>
    <m/>
    <m/>
    <m/>
    <m/>
    <n v="0"/>
    <n v="0"/>
    <n v="0"/>
    <n v="0"/>
    <m/>
    <m/>
    <n v="0"/>
    <n v="0"/>
    <n v="1"/>
    <n v="1"/>
    <n v="1"/>
    <m/>
    <m/>
  </r>
  <r>
    <n v="49793"/>
    <s v="Switch, The"/>
    <d v="2010-08-20T00:00:00"/>
    <x v="8"/>
    <s v="T10"/>
    <n v="101"/>
    <s v="Mandate"/>
    <x v="0"/>
    <s v="Miramax"/>
    <x v="0"/>
    <n v="19000000"/>
    <n v="0"/>
    <m/>
    <n v="27758465"/>
    <s v="final"/>
    <n v="7.89"/>
    <n v="0"/>
    <n v="1"/>
    <n v="0"/>
    <n v="0"/>
    <s v="US"/>
    <s v="NY"/>
    <m/>
    <m/>
    <m/>
    <m/>
    <s v="Berger, Albert"/>
    <s v="Gordon, Josh"/>
    <s v="Loeb, Allan"/>
    <s v="Scoppa, Duke"/>
    <s v="Axelrad, John"/>
    <s v="Aniston, Jennifer"/>
    <s v="star"/>
    <s v="Cigarette"/>
    <s v="30+"/>
    <s v="Female"/>
    <s v="Caucasian"/>
    <m/>
    <s v="Good guy"/>
    <s v="Non-IMDb, Extra"/>
    <s v="extra"/>
    <s v="Cigar"/>
    <s v="30+"/>
    <s v="Male"/>
    <s v="Caucasian"/>
    <m/>
    <m/>
    <m/>
    <m/>
    <m/>
    <m/>
    <m/>
    <m/>
    <m/>
    <m/>
    <m/>
    <m/>
    <m/>
    <m/>
    <m/>
    <m/>
    <m/>
    <m/>
    <m/>
    <m/>
    <m/>
    <m/>
    <m/>
    <m/>
    <m/>
    <m/>
    <m/>
    <m/>
    <m/>
    <m/>
    <m/>
    <m/>
    <m/>
    <m/>
    <m/>
    <m/>
    <m/>
    <m/>
    <m/>
    <m/>
    <m/>
    <m/>
    <m/>
    <m/>
    <m/>
    <m/>
    <m/>
    <m/>
    <m/>
    <m/>
    <m/>
    <m/>
    <m/>
    <m/>
    <m/>
    <m/>
    <m/>
    <m/>
    <m/>
    <m/>
    <m/>
    <m/>
    <m/>
    <m/>
    <m/>
    <m/>
    <m/>
    <m/>
    <m/>
    <m/>
    <m/>
    <m/>
    <m/>
    <m/>
    <m/>
    <m/>
    <m/>
    <m/>
    <m/>
    <m/>
    <m/>
    <m/>
    <m/>
    <m/>
    <m/>
    <m/>
    <m/>
    <m/>
    <m/>
    <n v="2"/>
    <n v="1"/>
    <n v="0"/>
    <n v="0"/>
    <n v="3"/>
    <s v="1 — 9"/>
    <n v="3518183"/>
    <n v="10554549"/>
    <s v="Outdoors"/>
    <m/>
    <m/>
    <m/>
    <m/>
    <m/>
    <m/>
    <s v="street, balcony"/>
    <m/>
    <m/>
    <m/>
    <s v="Elsewhere in US"/>
    <m/>
    <m/>
    <m/>
    <m/>
    <m/>
    <m/>
    <m/>
    <m/>
    <m/>
    <m/>
    <m/>
    <n v="1"/>
    <n v="0"/>
    <n v="1"/>
    <m/>
    <m/>
    <m/>
    <m/>
    <m/>
    <m/>
    <m/>
    <m/>
    <m/>
    <m/>
    <m/>
    <m/>
    <m/>
    <m/>
    <m/>
    <m/>
    <m/>
    <m/>
    <m/>
    <m/>
    <m/>
    <m/>
    <m/>
    <m/>
    <s v="cigarette"/>
    <m/>
    <m/>
    <m/>
    <m/>
    <s v="cigar"/>
    <m/>
    <m/>
    <s v="Balanced"/>
    <n v="2"/>
    <n v="4"/>
    <n v="6"/>
    <n v="1"/>
    <m/>
    <m/>
    <n v="0"/>
    <n v="1.85"/>
    <n v="3"/>
    <n v="1"/>
    <n v="1"/>
    <m/>
    <s v="Cigarette pack is dummy brand: Verit (for Merit)"/>
  </r>
  <r>
    <n v="49794"/>
    <s v="Takers"/>
    <d v="2010-08-27T00:00:00"/>
    <x v="8"/>
    <s v="T10"/>
    <n v="107"/>
    <s v="Screen Gems"/>
    <x v="6"/>
    <m/>
    <x v="0"/>
    <n v="20000000"/>
    <n v="0"/>
    <m/>
    <n v="57744720"/>
    <s v="final"/>
    <n v="7.89"/>
    <n v="0"/>
    <n v="1"/>
    <n v="0"/>
    <n v="0"/>
    <s v="US"/>
    <s v="CA"/>
    <m/>
    <m/>
    <m/>
    <m/>
    <s v="Packer, William"/>
    <s v="Luessenhop, John"/>
    <s v="Luessenhop, John; Allen, Peter; Casseus, Gabriel; Avery, Duff"/>
    <s v="Brehme, Max E."/>
    <s v="Minasian, Armen"/>
    <s v="Christensen, Hayden"/>
    <s v="star"/>
    <s v="Cigarette"/>
    <s v="20-30"/>
    <s v="Female"/>
    <s v="Caucasian"/>
    <m/>
    <s v="Good guy"/>
    <s v="Baptisie, Marianne Jean"/>
    <s v="credited non-star"/>
    <s v="Cigarette"/>
    <s v="30+"/>
    <s v="Female"/>
    <s v="African American"/>
    <m/>
    <m/>
    <s v="Harris, Tip"/>
    <s v="star"/>
    <s v="Cigar"/>
    <s v="30+"/>
    <s v="Male"/>
    <s v="African American"/>
    <m/>
    <s v="Bad guy"/>
    <s v="Elba, Idris"/>
    <s v="star"/>
    <s v="Cigar"/>
    <s v="30+"/>
    <s v="Male"/>
    <s v="African American"/>
    <m/>
    <s v="Good guy"/>
    <s v="Walker, Paul"/>
    <s v="star"/>
    <s v="Cigar"/>
    <s v="30+"/>
    <s v="Male"/>
    <s v="Caucasian"/>
    <m/>
    <m/>
    <s v="Ealy, Michael"/>
    <s v="star"/>
    <s v="Cigar"/>
    <s v="30+"/>
    <s v="Male"/>
    <s v="African American"/>
    <m/>
    <s v="Good guy"/>
    <s v="Non-IMDb, Extra"/>
    <s v="extra"/>
    <s v="Cigarette"/>
    <s v="20-30"/>
    <s v="Female"/>
    <s v="African American"/>
    <m/>
    <m/>
    <m/>
    <m/>
    <m/>
    <m/>
    <m/>
    <m/>
    <m/>
    <m/>
    <m/>
    <m/>
    <m/>
    <m/>
    <m/>
    <m/>
    <m/>
    <m/>
    <m/>
    <m/>
    <m/>
    <m/>
    <m/>
    <m/>
    <m/>
    <m/>
    <m/>
    <m/>
    <m/>
    <m/>
    <m/>
    <m/>
    <m/>
    <m/>
    <m/>
    <m/>
    <m/>
    <m/>
    <m/>
    <m/>
    <m/>
    <m/>
    <m/>
    <m/>
    <m/>
    <m/>
    <m/>
    <m/>
    <m/>
    <n v="20"/>
    <n v="46"/>
    <n v="0"/>
    <n v="0"/>
    <n v="66"/>
    <s v="50+"/>
    <n v="7318722"/>
    <n v="483035652"/>
    <s v="Restaurant"/>
    <s v="Bar/nightclub"/>
    <s v="Outdoors"/>
    <m/>
    <m/>
    <m/>
    <m/>
    <s v="parking lot, rooftop, fire escape"/>
    <s v="Non-smoking adult"/>
    <m/>
    <m/>
    <s v="California"/>
    <m/>
    <m/>
    <m/>
    <m/>
    <m/>
    <m/>
    <m/>
    <m/>
    <m/>
    <m/>
    <m/>
    <n v="5"/>
    <n v="1"/>
    <n v="1"/>
    <m/>
    <m/>
    <m/>
    <m/>
    <m/>
    <m/>
    <m/>
    <m/>
    <m/>
    <m/>
    <m/>
    <m/>
    <m/>
    <m/>
    <m/>
    <m/>
    <m/>
    <m/>
    <m/>
    <m/>
    <m/>
    <m/>
    <m/>
    <m/>
    <m/>
    <m/>
    <m/>
    <m/>
    <m/>
    <m/>
    <m/>
    <m/>
    <s v="Pro"/>
    <n v="6"/>
    <n v="6"/>
    <n v="6"/>
    <n v="3"/>
    <m/>
    <m/>
    <n v="0"/>
    <n v="3"/>
    <n v="4"/>
    <n v="1"/>
    <n v="1"/>
    <m/>
    <m/>
  </r>
  <r>
    <n v="49795"/>
    <s v="Last Exorcism, The"/>
    <d v="2010-08-27T00:00:00"/>
    <x v="8"/>
    <s v="T10"/>
    <n v="87"/>
    <s v="Strike"/>
    <x v="0"/>
    <s v="Lionsgate"/>
    <x v="0"/>
    <n v="2000000"/>
    <n v="0"/>
    <m/>
    <n v="40990055"/>
    <s v="final"/>
    <n v="7.89"/>
    <n v="0"/>
    <n v="0"/>
    <n v="0"/>
    <n v="0"/>
    <s v="US"/>
    <s v="LA"/>
    <m/>
    <m/>
    <m/>
    <m/>
    <s v="Roth, Eli; Newman, Eric; Bliss, Thomas A.; Abraham, Marc"/>
    <s v="Stamm, Daniel"/>
    <s v="Botko, Huck; Gurland, Andrew"/>
    <s v="Lavigueur, Leonard"/>
    <s v="Sahi, Shilpa"/>
    <m/>
    <m/>
    <m/>
    <m/>
    <m/>
    <m/>
    <m/>
    <m/>
    <m/>
    <m/>
    <m/>
    <m/>
    <m/>
    <m/>
    <m/>
    <m/>
    <m/>
    <m/>
    <m/>
    <m/>
    <m/>
    <m/>
    <m/>
    <m/>
    <m/>
    <m/>
    <m/>
    <m/>
    <m/>
    <m/>
    <m/>
    <m/>
    <m/>
    <m/>
    <m/>
    <m/>
    <m/>
    <m/>
    <m/>
    <m/>
    <m/>
    <m/>
    <m/>
    <m/>
    <m/>
    <m/>
    <m/>
    <m/>
    <m/>
    <m/>
    <m/>
    <m/>
    <m/>
    <m/>
    <m/>
    <m/>
    <m/>
    <m/>
    <m/>
    <m/>
    <m/>
    <m/>
    <m/>
    <m/>
    <m/>
    <m/>
    <m/>
    <m/>
    <m/>
    <m/>
    <m/>
    <m/>
    <m/>
    <m/>
    <m/>
    <m/>
    <m/>
    <m/>
    <m/>
    <m/>
    <m/>
    <m/>
    <m/>
    <m/>
    <m/>
    <m/>
    <m/>
    <m/>
    <m/>
    <m/>
    <m/>
    <m/>
    <m/>
    <m/>
    <m/>
    <m/>
    <m/>
    <m/>
    <m/>
    <m/>
    <m/>
    <m/>
    <m/>
    <n v="0"/>
    <n v="0"/>
    <n v="0"/>
    <n v="0"/>
    <n v="0"/>
    <n v="0"/>
    <n v="5195191"/>
    <n v="0"/>
    <m/>
    <m/>
    <m/>
    <m/>
    <m/>
    <m/>
    <m/>
    <m/>
    <m/>
    <m/>
    <m/>
    <m/>
    <m/>
    <m/>
    <m/>
    <m/>
    <m/>
    <m/>
    <m/>
    <m/>
    <m/>
    <m/>
    <m/>
    <n v="0"/>
    <n v="0"/>
    <n v="0"/>
    <m/>
    <m/>
    <m/>
    <m/>
    <m/>
    <m/>
    <m/>
    <m/>
    <m/>
    <m/>
    <m/>
    <m/>
    <m/>
    <m/>
    <m/>
    <m/>
    <m/>
    <m/>
    <m/>
    <m/>
    <m/>
    <m/>
    <m/>
    <m/>
    <m/>
    <m/>
    <m/>
    <m/>
    <m/>
    <m/>
    <m/>
    <m/>
    <m/>
    <n v="0"/>
    <n v="0"/>
    <n v="0"/>
    <n v="0"/>
    <m/>
    <m/>
    <n v="0"/>
    <n v="0"/>
    <n v="1"/>
    <n v="1"/>
    <n v="1"/>
    <m/>
    <m/>
  </r>
  <r>
    <n v="49796"/>
    <s v="Avatar: Special Edition"/>
    <d v="2010-08-27T00:00:00"/>
    <x v="8"/>
    <s v="T10"/>
    <n v="171"/>
    <s v="Lightstorm"/>
    <x v="5"/>
    <m/>
    <x v="0"/>
    <n v="280000000"/>
    <n v="1"/>
    <s v="some smoking"/>
    <n v="10741486"/>
    <s v="final"/>
    <n v="7.89"/>
    <n v="0"/>
    <n v="1"/>
    <n v="0"/>
    <n v="0"/>
    <s v="New Zealand"/>
    <m/>
    <m/>
    <s v="US"/>
    <s v="CA"/>
    <m/>
    <s v="Cameron, James; Landau, Jon"/>
    <s v="Cameron, James"/>
    <s v="Cameron, James"/>
    <s v="Siegel, Andrew M."/>
    <s v="Rivkin, Stephen E."/>
    <s v="Weaver, Sigourney"/>
    <s v="credited non-star"/>
    <s v="Cigarette"/>
    <s v="30+"/>
    <s v="Female"/>
    <s v="Caucasian"/>
    <m/>
    <s v="Good guy"/>
    <s v="Non-IMDb, Extra"/>
    <s v="extra"/>
    <s v="Cigarette"/>
    <s v="20-30"/>
    <s v="Male"/>
    <s v="Caucasian"/>
    <m/>
    <m/>
    <m/>
    <m/>
    <m/>
    <m/>
    <m/>
    <m/>
    <m/>
    <m/>
    <m/>
    <m/>
    <m/>
    <m/>
    <m/>
    <m/>
    <m/>
    <m/>
    <m/>
    <m/>
    <m/>
    <m/>
    <m/>
    <m/>
    <m/>
    <m/>
    <m/>
    <m/>
    <m/>
    <m/>
    <m/>
    <m/>
    <m/>
    <m/>
    <m/>
    <m/>
    <m/>
    <m/>
    <m/>
    <m/>
    <m/>
    <m/>
    <m/>
    <m/>
    <m/>
    <m/>
    <m/>
    <m/>
    <m/>
    <m/>
    <m/>
    <m/>
    <m/>
    <m/>
    <m/>
    <m/>
    <m/>
    <m/>
    <m/>
    <m/>
    <m/>
    <m/>
    <m/>
    <m/>
    <m/>
    <m/>
    <m/>
    <m/>
    <m/>
    <m/>
    <m/>
    <m/>
    <m/>
    <m/>
    <m/>
    <m/>
    <m/>
    <m/>
    <m/>
    <m/>
    <m/>
    <m/>
    <m/>
    <m/>
    <m/>
    <m/>
    <m/>
    <m/>
    <m/>
    <n v="11"/>
    <n v="0"/>
    <n v="0"/>
    <n v="0"/>
    <n v="11"/>
    <s v="10 — 29"/>
    <n v="1361405"/>
    <n v="14975456"/>
    <s v="Workplace"/>
    <m/>
    <m/>
    <m/>
    <m/>
    <m/>
    <m/>
    <m/>
    <s v="Non-smoking adult"/>
    <s v="Designated non-smoking area"/>
    <m/>
    <s v="Outside of US"/>
    <m/>
    <m/>
    <m/>
    <m/>
    <m/>
    <m/>
    <m/>
    <m/>
    <m/>
    <m/>
    <m/>
    <n v="0"/>
    <n v="1"/>
    <n v="1"/>
    <m/>
    <m/>
    <m/>
    <m/>
    <m/>
    <m/>
    <m/>
    <m/>
    <m/>
    <m/>
    <m/>
    <m/>
    <m/>
    <m/>
    <m/>
    <m/>
    <m/>
    <m/>
    <m/>
    <m/>
    <m/>
    <m/>
    <s v="cigarette"/>
    <s v="cigarette"/>
    <s v="cigarette"/>
    <m/>
    <s v="cigarette"/>
    <m/>
    <m/>
    <m/>
    <m/>
    <m/>
    <s v="Pro"/>
    <n v="4"/>
    <n v="6"/>
    <n v="4"/>
    <n v="3"/>
    <s v="Tobacco use in designated non-smoking area"/>
    <m/>
    <n v="0"/>
    <n v="2.42"/>
    <n v="6"/>
    <n v="1"/>
    <n v="1"/>
    <m/>
    <m/>
  </r>
  <r>
    <n v="49797"/>
    <s v="American, The"/>
    <d v="2010-09-01T00:00:00"/>
    <x v="8"/>
    <s v="T10"/>
    <n v="103"/>
    <s v="Focus"/>
    <x v="2"/>
    <m/>
    <x v="1"/>
    <n v="20000000"/>
    <n v="0"/>
    <m/>
    <n v="35596227"/>
    <s v="final"/>
    <n v="7.89"/>
    <n v="0"/>
    <n v="1"/>
    <n v="0"/>
    <n v="0"/>
    <s v="Italy"/>
    <m/>
    <m/>
    <m/>
    <m/>
    <m/>
    <s v="Clooney, George; Carey, Anne; Green, Jill; Heslov, Grant"/>
    <s v="Corbijn, Anton"/>
    <s v="Joffe, Rowan"/>
    <s v="Gustavsson, Paul"/>
    <s v="Hulme, Andrew"/>
    <s v="Clooney, George"/>
    <s v="star"/>
    <s v="Cigarette"/>
    <s v="30+"/>
    <s v="Male"/>
    <s v="Caucasian"/>
    <m/>
    <s v="Good guy"/>
    <s v="Palido, Violante"/>
    <s v="credited non-star"/>
    <s v="Cigarette"/>
    <s v="20-30"/>
    <s v="Female"/>
    <s v="Caucasian"/>
    <m/>
    <s v="Good guy"/>
    <m/>
    <m/>
    <m/>
    <m/>
    <m/>
    <m/>
    <m/>
    <m/>
    <m/>
    <m/>
    <m/>
    <m/>
    <m/>
    <m/>
    <m/>
    <m/>
    <m/>
    <m/>
    <m/>
    <m/>
    <m/>
    <m/>
    <m/>
    <m/>
    <m/>
    <m/>
    <m/>
    <m/>
    <m/>
    <m/>
    <m/>
    <m/>
    <m/>
    <m/>
    <m/>
    <m/>
    <m/>
    <m/>
    <m/>
    <m/>
    <m/>
    <m/>
    <m/>
    <m/>
    <m/>
    <m/>
    <m/>
    <m/>
    <m/>
    <m/>
    <m/>
    <m/>
    <m/>
    <m/>
    <m/>
    <m/>
    <m/>
    <m/>
    <m/>
    <m/>
    <m/>
    <m/>
    <m/>
    <m/>
    <m/>
    <m/>
    <m/>
    <m/>
    <m/>
    <m/>
    <m/>
    <m/>
    <m/>
    <m/>
    <m/>
    <m/>
    <m/>
    <m/>
    <m/>
    <m/>
    <m/>
    <m/>
    <m/>
    <m/>
    <m/>
    <m/>
    <m/>
    <n v="10"/>
    <n v="0"/>
    <n v="0"/>
    <n v="0"/>
    <n v="10"/>
    <s v="10 — 29"/>
    <n v="4511562"/>
    <n v="45115620"/>
    <s v="Hotel/motel"/>
    <m/>
    <m/>
    <m/>
    <m/>
    <m/>
    <m/>
    <m/>
    <m/>
    <m/>
    <m/>
    <s v="Outside of US"/>
    <m/>
    <m/>
    <m/>
    <m/>
    <m/>
    <m/>
    <m/>
    <m/>
    <m/>
    <m/>
    <m/>
    <n v="1"/>
    <n v="1"/>
    <n v="0"/>
    <m/>
    <m/>
    <m/>
    <m/>
    <m/>
    <m/>
    <m/>
    <m/>
    <m/>
    <m/>
    <m/>
    <m/>
    <m/>
    <m/>
    <m/>
    <m/>
    <m/>
    <s v="cigarette"/>
    <m/>
    <m/>
    <m/>
    <m/>
    <m/>
    <m/>
    <m/>
    <s v="cigarette"/>
    <m/>
    <s v="cigarette"/>
    <m/>
    <m/>
    <m/>
    <m/>
    <s v="Pro"/>
    <n v="4"/>
    <n v="6"/>
    <n v="6"/>
    <n v="3"/>
    <m/>
    <m/>
    <n v="0"/>
    <n v="2.71"/>
    <n v="4"/>
    <n v="1"/>
    <n v="1"/>
    <m/>
    <m/>
  </r>
  <r>
    <n v="49798"/>
    <s v="Going the Distance"/>
    <d v="2010-09-03T00:00:00"/>
    <x v="8"/>
    <s v="T10"/>
    <n v="109"/>
    <s v="New Line"/>
    <x v="4"/>
    <m/>
    <x v="1"/>
    <n v="32000000"/>
    <n v="0"/>
    <m/>
    <n v="17797316"/>
    <s v="final"/>
    <n v="7.89"/>
    <n v="0"/>
    <n v="0"/>
    <n v="0"/>
    <n v="0"/>
    <s v="US"/>
    <s v="NY"/>
    <m/>
    <m/>
    <m/>
    <m/>
    <s v="Shankman, Adam; Gibgot, Jennifer; Grant, Garrett"/>
    <s v="Burstein, Nanette"/>
    <s v="LaTulippe, Geoff"/>
    <m/>
    <s v="Teschner, Peter"/>
    <m/>
    <m/>
    <m/>
    <m/>
    <m/>
    <m/>
    <m/>
    <m/>
    <m/>
    <m/>
    <m/>
    <m/>
    <m/>
    <m/>
    <m/>
    <m/>
    <m/>
    <m/>
    <m/>
    <m/>
    <m/>
    <m/>
    <m/>
    <m/>
    <m/>
    <m/>
    <m/>
    <m/>
    <m/>
    <m/>
    <m/>
    <m/>
    <m/>
    <m/>
    <m/>
    <m/>
    <m/>
    <m/>
    <m/>
    <m/>
    <m/>
    <m/>
    <m/>
    <m/>
    <m/>
    <m/>
    <m/>
    <m/>
    <m/>
    <m/>
    <m/>
    <m/>
    <m/>
    <m/>
    <m/>
    <m/>
    <m/>
    <m/>
    <m/>
    <m/>
    <m/>
    <m/>
    <m/>
    <m/>
    <m/>
    <m/>
    <m/>
    <m/>
    <m/>
    <m/>
    <m/>
    <m/>
    <m/>
    <m/>
    <m/>
    <m/>
    <m/>
    <m/>
    <m/>
    <m/>
    <m/>
    <m/>
    <m/>
    <m/>
    <m/>
    <m/>
    <m/>
    <m/>
    <m/>
    <m/>
    <m/>
    <m/>
    <m/>
    <m/>
    <m/>
    <m/>
    <m/>
    <m/>
    <m/>
    <m/>
    <m/>
    <m/>
    <m/>
    <n v="0"/>
    <n v="0"/>
    <n v="0"/>
    <n v="0"/>
    <n v="0"/>
    <n v="0"/>
    <n v="2255680"/>
    <n v="0"/>
    <m/>
    <m/>
    <m/>
    <m/>
    <m/>
    <m/>
    <m/>
    <m/>
    <m/>
    <m/>
    <m/>
    <m/>
    <m/>
    <m/>
    <m/>
    <m/>
    <m/>
    <m/>
    <m/>
    <m/>
    <m/>
    <m/>
    <m/>
    <n v="0"/>
    <n v="0"/>
    <n v="0"/>
    <m/>
    <m/>
    <m/>
    <m/>
    <m/>
    <m/>
    <m/>
    <m/>
    <m/>
    <m/>
    <m/>
    <m/>
    <m/>
    <m/>
    <m/>
    <m/>
    <m/>
    <m/>
    <m/>
    <m/>
    <m/>
    <m/>
    <m/>
    <m/>
    <m/>
    <m/>
    <m/>
    <m/>
    <m/>
    <m/>
    <m/>
    <m/>
    <m/>
    <n v="0"/>
    <n v="0"/>
    <n v="0"/>
    <n v="0"/>
    <m/>
    <m/>
    <n v="0"/>
    <n v="0"/>
    <n v="1"/>
    <n v="1"/>
    <n v="1"/>
    <m/>
    <m/>
  </r>
  <r>
    <n v="49799"/>
    <s v="Machete"/>
    <d v="2010-09-03T00:00:00"/>
    <x v="8"/>
    <s v="T10"/>
    <n v="105"/>
    <s v="Dune"/>
    <x v="5"/>
    <m/>
    <x v="1"/>
    <n v="10000000"/>
    <n v="0"/>
    <m/>
    <n v="26589953"/>
    <s v="final"/>
    <n v="7.89"/>
    <n v="0"/>
    <n v="1"/>
    <n v="0"/>
    <n v="0"/>
    <s v="US"/>
    <s v="TX"/>
    <m/>
    <m/>
    <m/>
    <m/>
    <s v="Rodriguez, Robert; Tarantino, Quentin; Schwartz, Rick; Kaufman, Aaron"/>
    <s v="Rodriguez, Robert"/>
    <s v="Rodriguez, Robert; Rodríguez, Álvaro"/>
    <s v="Reeder, Scott A."/>
    <s v="Rodriguez, Rebecca"/>
    <s v="Trejo, Danny"/>
    <s v="star"/>
    <s v="Cigarette"/>
    <s v="30+"/>
    <s v="Male"/>
    <s v="Hispanic"/>
    <m/>
    <s v="Good guy"/>
    <s v="Johnson, Don"/>
    <s v="star"/>
    <s v="Cigar"/>
    <s v="30+"/>
    <s v="Male"/>
    <s v="Caucasian"/>
    <m/>
    <s v="Good guy"/>
    <s v="Marin, Cheech"/>
    <s v="credited non-star"/>
    <s v="Cigar"/>
    <s v="30+"/>
    <s v="Male"/>
    <s v="Hispanic"/>
    <m/>
    <s v="Good guy"/>
    <s v="Lohan, Lindsay"/>
    <s v="credited non-star"/>
    <s v="Cigarette"/>
    <s v="20-30"/>
    <s v="Female"/>
    <s v="Caucasian"/>
    <m/>
    <m/>
    <s v="Non-IMDb, Extra"/>
    <s v="extra"/>
    <s v="Cigarette"/>
    <s v="30+"/>
    <s v="Male"/>
    <s v="Hispanic"/>
    <m/>
    <m/>
    <s v="Trejo, Danny"/>
    <s v="star"/>
    <s v="Cigar"/>
    <s v="30+"/>
    <s v="Male"/>
    <s v="Hispanic"/>
    <m/>
    <s v="Good guy"/>
    <m/>
    <m/>
    <m/>
    <m/>
    <m/>
    <m/>
    <m/>
    <m/>
    <m/>
    <m/>
    <m/>
    <m/>
    <m/>
    <m/>
    <m/>
    <m/>
    <m/>
    <m/>
    <m/>
    <m/>
    <m/>
    <m/>
    <m/>
    <m/>
    <m/>
    <m/>
    <m/>
    <m/>
    <m/>
    <m/>
    <m/>
    <m/>
    <m/>
    <m/>
    <m/>
    <m/>
    <m/>
    <m/>
    <m/>
    <m/>
    <m/>
    <m/>
    <m/>
    <m/>
    <m/>
    <m/>
    <m/>
    <m/>
    <m/>
    <m/>
    <m/>
    <m/>
    <m/>
    <m/>
    <m/>
    <n v="20"/>
    <n v="30"/>
    <n v="0"/>
    <n v="0"/>
    <n v="50"/>
    <s v="50+"/>
    <n v="3370083"/>
    <n v="168504150"/>
    <s v="Home"/>
    <s v="Workplace"/>
    <s v="Outdoors"/>
    <m/>
    <m/>
    <m/>
    <m/>
    <s v="parking lot, outside of building"/>
    <s v="Non-smoking adult"/>
    <m/>
    <m/>
    <s v="Outside of US"/>
    <m/>
    <m/>
    <m/>
    <m/>
    <m/>
    <m/>
    <m/>
    <m/>
    <m/>
    <m/>
    <m/>
    <n v="3"/>
    <n v="2"/>
    <n v="1"/>
    <m/>
    <m/>
    <m/>
    <m/>
    <m/>
    <m/>
    <m/>
    <m/>
    <m/>
    <m/>
    <m/>
    <m/>
    <m/>
    <m/>
    <m/>
    <m/>
    <m/>
    <m/>
    <m/>
    <m/>
    <s v="cigarette; cigar"/>
    <s v="cigarette; cigar"/>
    <m/>
    <m/>
    <m/>
    <m/>
    <m/>
    <m/>
    <m/>
    <m/>
    <m/>
    <m/>
    <s v="Pro"/>
    <n v="6"/>
    <n v="6"/>
    <n v="6"/>
    <n v="3"/>
    <m/>
    <m/>
    <n v="0"/>
    <n v="3"/>
    <n v="4"/>
    <n v="1"/>
    <n v="1"/>
    <m/>
    <m/>
  </r>
  <r>
    <n v="49800"/>
    <s v="Resident Evil: Afterlife"/>
    <d v="2010-09-10T00:00:00"/>
    <x v="8"/>
    <s v="T10"/>
    <n v="97"/>
    <s v="Constantin"/>
    <x v="6"/>
    <m/>
    <x v="1"/>
    <n v="60000000"/>
    <n v="0"/>
    <m/>
    <n v="60128566"/>
    <s v="final"/>
    <n v="7.89"/>
    <n v="0"/>
    <n v="0"/>
    <n v="0"/>
    <n v="0"/>
    <s v="CAN"/>
    <m/>
    <s v="ON"/>
    <m/>
    <m/>
    <m/>
    <s v="Anderson, Paul W.S.; Bolt, Jeremy; Carmody, Don; Eichinger, Bernd"/>
    <s v="Anderson, Paul W.S."/>
    <s v="Anderson, Paul W.S."/>
    <s v="Bellingham, Tory"/>
    <s v="Howie, Niven"/>
    <m/>
    <m/>
    <m/>
    <m/>
    <m/>
    <m/>
    <m/>
    <m/>
    <m/>
    <m/>
    <m/>
    <m/>
    <m/>
    <m/>
    <m/>
    <m/>
    <m/>
    <m/>
    <m/>
    <m/>
    <m/>
    <m/>
    <m/>
    <m/>
    <m/>
    <m/>
    <m/>
    <m/>
    <m/>
    <m/>
    <m/>
    <m/>
    <m/>
    <m/>
    <m/>
    <m/>
    <m/>
    <m/>
    <m/>
    <m/>
    <m/>
    <m/>
    <m/>
    <m/>
    <m/>
    <m/>
    <m/>
    <m/>
    <m/>
    <m/>
    <m/>
    <m/>
    <m/>
    <m/>
    <m/>
    <m/>
    <m/>
    <m/>
    <m/>
    <m/>
    <m/>
    <m/>
    <m/>
    <m/>
    <m/>
    <m/>
    <m/>
    <m/>
    <m/>
    <m/>
    <m/>
    <m/>
    <m/>
    <m/>
    <m/>
    <m/>
    <m/>
    <m/>
    <m/>
    <m/>
    <m/>
    <m/>
    <m/>
    <m/>
    <m/>
    <m/>
    <m/>
    <m/>
    <m/>
    <m/>
    <m/>
    <m/>
    <m/>
    <m/>
    <m/>
    <m/>
    <m/>
    <m/>
    <m/>
    <m/>
    <m/>
    <m/>
    <m/>
    <n v="0"/>
    <n v="0"/>
    <n v="0"/>
    <n v="0"/>
    <n v="0"/>
    <n v="0"/>
    <n v="7620858"/>
    <n v="0"/>
    <m/>
    <m/>
    <m/>
    <m/>
    <m/>
    <m/>
    <m/>
    <m/>
    <m/>
    <m/>
    <m/>
    <m/>
    <m/>
    <m/>
    <m/>
    <m/>
    <m/>
    <m/>
    <m/>
    <m/>
    <m/>
    <m/>
    <m/>
    <n v="0"/>
    <n v="0"/>
    <n v="0"/>
    <m/>
    <m/>
    <m/>
    <m/>
    <m/>
    <m/>
    <m/>
    <m/>
    <m/>
    <m/>
    <m/>
    <m/>
    <m/>
    <m/>
    <m/>
    <m/>
    <m/>
    <m/>
    <m/>
    <m/>
    <m/>
    <m/>
    <m/>
    <m/>
    <m/>
    <m/>
    <m/>
    <m/>
    <m/>
    <m/>
    <m/>
    <m/>
    <m/>
    <n v="0"/>
    <n v="0"/>
    <n v="0"/>
    <n v="0"/>
    <m/>
    <m/>
    <n v="0"/>
    <n v="0"/>
    <n v="1"/>
    <n v="1"/>
    <n v="1"/>
    <m/>
    <m/>
  </r>
  <r>
    <n v="49801"/>
    <s v="Town, The"/>
    <d v="2010-09-17T00:00:00"/>
    <x v="8"/>
    <s v="T10"/>
    <n v="123"/>
    <s v="GK Films"/>
    <x v="4"/>
    <m/>
    <x v="1"/>
    <n v="37000000"/>
    <n v="0"/>
    <m/>
    <n v="91947016"/>
    <s v="final"/>
    <n v="7.89"/>
    <n v="0"/>
    <n v="1"/>
    <n v="0"/>
    <n v="0"/>
    <s v="US"/>
    <s v="MA"/>
    <m/>
    <m/>
    <m/>
    <m/>
    <s v="Iwanyk, Basil; King, Graham"/>
    <s v="Affleck, Ben"/>
    <s v="Affleck, Ben; Craig, Peter; Stockard, Aaron"/>
    <s v="Fox, Douglas"/>
    <s v="Tichenor, Dylan"/>
    <s v="McLaughlin, Dennis"/>
    <s v="credited non-star"/>
    <s v="Cigarette"/>
    <s v="30+"/>
    <s v="Male"/>
    <s v="Caucasian"/>
    <m/>
    <s v="Bad guy"/>
    <s v="Non-IMDb, Extra"/>
    <s v="extra"/>
    <s v="Cigarette"/>
    <s v="20-30"/>
    <s v="Male"/>
    <s v="Caucasian"/>
    <m/>
    <m/>
    <s v="Non-IMDb, Extra"/>
    <s v="extra"/>
    <s v="Cigarette"/>
    <s v="20-30"/>
    <s v="Female"/>
    <s v="Other"/>
    <s v="Unidentified"/>
    <m/>
    <m/>
    <m/>
    <m/>
    <m/>
    <m/>
    <m/>
    <m/>
    <m/>
    <m/>
    <m/>
    <m/>
    <m/>
    <m/>
    <m/>
    <m/>
    <m/>
    <m/>
    <m/>
    <m/>
    <m/>
    <m/>
    <m/>
    <m/>
    <m/>
    <m/>
    <m/>
    <m/>
    <m/>
    <m/>
    <m/>
    <m/>
    <m/>
    <m/>
    <m/>
    <m/>
    <m/>
    <m/>
    <m/>
    <m/>
    <m/>
    <m/>
    <m/>
    <m/>
    <m/>
    <m/>
    <m/>
    <m/>
    <m/>
    <m/>
    <m/>
    <m/>
    <m/>
    <m/>
    <m/>
    <m/>
    <m/>
    <m/>
    <m/>
    <m/>
    <m/>
    <m/>
    <m/>
    <m/>
    <m/>
    <m/>
    <m/>
    <m/>
    <m/>
    <m/>
    <m/>
    <m/>
    <m/>
    <m/>
    <m/>
    <m/>
    <m/>
    <m/>
    <m/>
    <m/>
    <n v="6"/>
    <n v="0"/>
    <n v="0"/>
    <n v="0"/>
    <n v="6"/>
    <s v="1 — 9"/>
    <n v="11653614"/>
    <n v="69921684"/>
    <s v="Workplace"/>
    <s v="Outdoors"/>
    <m/>
    <m/>
    <m/>
    <m/>
    <m/>
    <s v="apartment porch, backyard"/>
    <s v="Non-smoking adult"/>
    <m/>
    <m/>
    <s v="Elsewhere in US"/>
    <m/>
    <m/>
    <m/>
    <m/>
    <m/>
    <m/>
    <m/>
    <m/>
    <m/>
    <m/>
    <m/>
    <n v="0"/>
    <n v="1"/>
    <n v="2"/>
    <m/>
    <m/>
    <m/>
    <m/>
    <m/>
    <m/>
    <m/>
    <m/>
    <m/>
    <m/>
    <m/>
    <m/>
    <m/>
    <m/>
    <m/>
    <m/>
    <m/>
    <m/>
    <m/>
    <m/>
    <m/>
    <m/>
    <m/>
    <m/>
    <m/>
    <m/>
    <m/>
    <m/>
    <m/>
    <s v="cigarette"/>
    <m/>
    <m/>
    <s v="Neutral"/>
    <n v="2"/>
    <n v="2"/>
    <n v="2"/>
    <n v="2"/>
    <m/>
    <m/>
    <n v="0"/>
    <n v="1.42"/>
    <n v="2"/>
    <n v="1"/>
    <n v="1"/>
    <m/>
    <m/>
  </r>
  <r>
    <n v="49802"/>
    <s v="Alpha and Omega"/>
    <d v="2010-09-17T00:00:00"/>
    <x v="8"/>
    <s v="T10"/>
    <n v="88"/>
    <s v="Crest Anim"/>
    <x v="0"/>
    <s v="Lionsgate"/>
    <x v="2"/>
    <n v="20000000"/>
    <n v="0"/>
    <m/>
    <n v="25077977"/>
    <s v="final"/>
    <n v="7.89"/>
    <n v="0"/>
    <n v="0"/>
    <n v="0"/>
    <n v="0"/>
    <s v="US"/>
    <s v="CA"/>
    <m/>
    <m/>
    <m/>
    <m/>
    <s v="Katsumoto, Ken; Moore, Steve; Rich, Richard"/>
    <s v="Bell, Anthony"/>
    <s v="Denk, Chris; Moore, Steve"/>
    <m/>
    <s v="Anderson, Scott"/>
    <m/>
    <m/>
    <m/>
    <m/>
    <m/>
    <m/>
    <m/>
    <m/>
    <m/>
    <m/>
    <m/>
    <m/>
    <m/>
    <m/>
    <m/>
    <m/>
    <m/>
    <m/>
    <m/>
    <m/>
    <m/>
    <m/>
    <m/>
    <m/>
    <m/>
    <m/>
    <m/>
    <m/>
    <m/>
    <m/>
    <m/>
    <m/>
    <m/>
    <m/>
    <m/>
    <m/>
    <m/>
    <m/>
    <m/>
    <m/>
    <m/>
    <m/>
    <m/>
    <m/>
    <m/>
    <m/>
    <m/>
    <m/>
    <m/>
    <m/>
    <m/>
    <m/>
    <m/>
    <m/>
    <m/>
    <m/>
    <m/>
    <m/>
    <m/>
    <m/>
    <m/>
    <m/>
    <m/>
    <m/>
    <m/>
    <m/>
    <m/>
    <m/>
    <m/>
    <m/>
    <m/>
    <m/>
    <m/>
    <m/>
    <m/>
    <m/>
    <m/>
    <m/>
    <m/>
    <m/>
    <m/>
    <m/>
    <m/>
    <m/>
    <m/>
    <m/>
    <m/>
    <m/>
    <m/>
    <m/>
    <m/>
    <m/>
    <m/>
    <m/>
    <m/>
    <m/>
    <m/>
    <m/>
    <m/>
    <m/>
    <m/>
    <m/>
    <m/>
    <n v="0"/>
    <n v="0"/>
    <n v="0"/>
    <n v="0"/>
    <n v="0"/>
    <n v="0"/>
    <n v="3178451"/>
    <n v="0"/>
    <m/>
    <m/>
    <m/>
    <m/>
    <m/>
    <m/>
    <m/>
    <m/>
    <m/>
    <m/>
    <m/>
    <m/>
    <m/>
    <m/>
    <m/>
    <m/>
    <m/>
    <m/>
    <m/>
    <m/>
    <m/>
    <m/>
    <m/>
    <n v="0"/>
    <n v="0"/>
    <n v="0"/>
    <m/>
    <m/>
    <m/>
    <m/>
    <m/>
    <m/>
    <m/>
    <m/>
    <m/>
    <m/>
    <m/>
    <m/>
    <m/>
    <m/>
    <m/>
    <m/>
    <m/>
    <m/>
    <m/>
    <m/>
    <m/>
    <m/>
    <m/>
    <m/>
    <m/>
    <m/>
    <m/>
    <m/>
    <m/>
    <m/>
    <m/>
    <m/>
    <m/>
    <n v="0"/>
    <n v="0"/>
    <n v="0"/>
    <n v="0"/>
    <m/>
    <m/>
    <n v="0"/>
    <n v="0"/>
    <n v="1"/>
    <n v="1"/>
    <n v="1"/>
    <m/>
    <m/>
  </r>
  <r>
    <n v="49803"/>
    <s v="Devil"/>
    <d v="2010-09-17T00:00:00"/>
    <x v="8"/>
    <s v="T10"/>
    <n v="80"/>
    <s v="Media Rights Cap."/>
    <x v="2"/>
    <m/>
    <x v="0"/>
    <n v="10000000"/>
    <n v="0"/>
    <m/>
    <n v="33583175"/>
    <s v="final"/>
    <n v="7.89"/>
    <n v="0"/>
    <n v="0"/>
    <n v="0"/>
    <n v="0"/>
    <s v="CAN"/>
    <m/>
    <s v="ON"/>
    <m/>
    <m/>
    <m/>
    <s v="Shyamalan, M. Night; Mercer, Sam"/>
    <s v="Dowdle, John Erick"/>
    <s v="Nelson, Brian"/>
    <s v="Blake, Deryck"/>
    <s v="Greenberg, Elliot"/>
    <m/>
    <m/>
    <m/>
    <m/>
    <m/>
    <m/>
    <m/>
    <m/>
    <m/>
    <m/>
    <m/>
    <m/>
    <m/>
    <m/>
    <m/>
    <m/>
    <m/>
    <m/>
    <m/>
    <m/>
    <m/>
    <m/>
    <m/>
    <m/>
    <m/>
    <m/>
    <m/>
    <m/>
    <m/>
    <m/>
    <m/>
    <m/>
    <m/>
    <m/>
    <m/>
    <m/>
    <m/>
    <m/>
    <m/>
    <m/>
    <m/>
    <m/>
    <m/>
    <m/>
    <m/>
    <m/>
    <m/>
    <m/>
    <m/>
    <m/>
    <m/>
    <m/>
    <m/>
    <m/>
    <m/>
    <m/>
    <m/>
    <m/>
    <m/>
    <m/>
    <m/>
    <m/>
    <m/>
    <m/>
    <m/>
    <m/>
    <m/>
    <m/>
    <m/>
    <m/>
    <m/>
    <m/>
    <m/>
    <m/>
    <m/>
    <m/>
    <m/>
    <m/>
    <m/>
    <m/>
    <m/>
    <m/>
    <m/>
    <m/>
    <m/>
    <m/>
    <m/>
    <m/>
    <m/>
    <m/>
    <m/>
    <m/>
    <m/>
    <m/>
    <m/>
    <m/>
    <m/>
    <m/>
    <m/>
    <m/>
    <m/>
    <m/>
    <m/>
    <n v="0"/>
    <n v="0"/>
    <n v="0"/>
    <n v="0"/>
    <n v="0"/>
    <n v="0"/>
    <n v="4256423"/>
    <n v="0"/>
    <m/>
    <m/>
    <m/>
    <m/>
    <m/>
    <m/>
    <m/>
    <m/>
    <m/>
    <m/>
    <m/>
    <m/>
    <m/>
    <m/>
    <m/>
    <m/>
    <m/>
    <m/>
    <m/>
    <m/>
    <m/>
    <m/>
    <m/>
    <n v="0"/>
    <n v="0"/>
    <n v="0"/>
    <m/>
    <m/>
    <m/>
    <m/>
    <m/>
    <m/>
    <m/>
    <m/>
    <m/>
    <m/>
    <m/>
    <m/>
    <m/>
    <m/>
    <m/>
    <m/>
    <m/>
    <m/>
    <m/>
    <m/>
    <m/>
    <m/>
    <m/>
    <m/>
    <m/>
    <m/>
    <m/>
    <m/>
    <m/>
    <m/>
    <m/>
    <m/>
    <m/>
    <n v="0"/>
    <n v="0"/>
    <n v="0"/>
    <n v="0"/>
    <m/>
    <m/>
    <n v="0"/>
    <n v="0"/>
    <n v="1"/>
    <n v="1"/>
    <n v="1"/>
    <m/>
    <m/>
  </r>
  <r>
    <n v="49804"/>
    <s v="Easy A"/>
    <d v="2010-09-17T00:00:00"/>
    <x v="8"/>
    <s v="T10"/>
    <n v="92"/>
    <s v="Screen Gems"/>
    <x v="6"/>
    <m/>
    <x v="0"/>
    <n v="8000000"/>
    <n v="0"/>
    <m/>
    <n v="58272737"/>
    <s v="final"/>
    <n v="7.89"/>
    <n v="0"/>
    <n v="0"/>
    <n v="0"/>
    <n v="0"/>
    <s v="US"/>
    <s v="CA"/>
    <m/>
    <m/>
    <m/>
    <m/>
    <s v="Gluck, Will; Devine, Zanne"/>
    <s v="Gluck, Will"/>
    <s v="Royal, Bert V."/>
    <s v="DeLouche, Guillaume"/>
    <s v="Littenberg, Susan"/>
    <m/>
    <m/>
    <m/>
    <m/>
    <m/>
    <m/>
    <m/>
    <m/>
    <m/>
    <m/>
    <m/>
    <m/>
    <m/>
    <m/>
    <m/>
    <m/>
    <m/>
    <m/>
    <m/>
    <m/>
    <m/>
    <m/>
    <m/>
    <m/>
    <m/>
    <m/>
    <m/>
    <m/>
    <m/>
    <m/>
    <m/>
    <m/>
    <m/>
    <m/>
    <m/>
    <m/>
    <m/>
    <m/>
    <m/>
    <m/>
    <m/>
    <m/>
    <m/>
    <m/>
    <m/>
    <m/>
    <m/>
    <m/>
    <m/>
    <m/>
    <m/>
    <m/>
    <m/>
    <m/>
    <m/>
    <m/>
    <m/>
    <m/>
    <m/>
    <m/>
    <m/>
    <m/>
    <m/>
    <m/>
    <m/>
    <m/>
    <m/>
    <m/>
    <m/>
    <m/>
    <m/>
    <m/>
    <m/>
    <m/>
    <m/>
    <m/>
    <m/>
    <m/>
    <m/>
    <m/>
    <m/>
    <m/>
    <m/>
    <m/>
    <m/>
    <m/>
    <m/>
    <m/>
    <m/>
    <m/>
    <m/>
    <m/>
    <m/>
    <m/>
    <m/>
    <m/>
    <m/>
    <m/>
    <m/>
    <m/>
    <m/>
    <m/>
    <m/>
    <n v="0"/>
    <n v="0"/>
    <n v="0"/>
    <n v="0"/>
    <n v="0"/>
    <n v="0"/>
    <n v="7385645"/>
    <n v="0"/>
    <m/>
    <m/>
    <m/>
    <m/>
    <m/>
    <m/>
    <m/>
    <m/>
    <m/>
    <m/>
    <m/>
    <m/>
    <m/>
    <m/>
    <m/>
    <m/>
    <m/>
    <m/>
    <m/>
    <m/>
    <m/>
    <m/>
    <m/>
    <n v="0"/>
    <n v="0"/>
    <n v="0"/>
    <m/>
    <m/>
    <m/>
    <m/>
    <m/>
    <m/>
    <m/>
    <m/>
    <m/>
    <m/>
    <m/>
    <m/>
    <m/>
    <m/>
    <m/>
    <m/>
    <m/>
    <m/>
    <m/>
    <m/>
    <m/>
    <m/>
    <m/>
    <m/>
    <m/>
    <m/>
    <m/>
    <m/>
    <m/>
    <m/>
    <m/>
    <m/>
    <m/>
    <n v="0"/>
    <n v="0"/>
    <n v="0"/>
    <n v="0"/>
    <m/>
    <m/>
    <n v="0"/>
    <n v="0"/>
    <n v="1"/>
    <n v="1"/>
    <n v="1"/>
    <m/>
    <m/>
  </r>
  <r>
    <n v="49805"/>
    <s v="Legend of the Guardians: The Owls of Ga'Hoole"/>
    <d v="2010-09-24T00:00:00"/>
    <x v="8"/>
    <s v="T10"/>
    <n v="90"/>
    <s v="Village Roadshow"/>
    <x v="4"/>
    <m/>
    <x v="2"/>
    <n v="80000000"/>
    <n v="0"/>
    <m/>
    <n v="55032706"/>
    <s v="final"/>
    <n v="7.89"/>
    <n v="0"/>
    <n v="0"/>
    <n v="0"/>
    <n v="0"/>
    <s v="Australia"/>
    <m/>
    <m/>
    <m/>
    <m/>
    <m/>
    <s v="Nalbandian, Zareh"/>
    <s v="Snyder, Zack"/>
    <s v="Orloff, John; Stern, Emil"/>
    <m/>
    <s v="Burrows, David"/>
    <m/>
    <m/>
    <m/>
    <m/>
    <m/>
    <m/>
    <m/>
    <m/>
    <m/>
    <m/>
    <m/>
    <m/>
    <m/>
    <m/>
    <m/>
    <m/>
    <m/>
    <m/>
    <m/>
    <m/>
    <m/>
    <m/>
    <m/>
    <m/>
    <m/>
    <m/>
    <m/>
    <m/>
    <m/>
    <m/>
    <m/>
    <m/>
    <m/>
    <m/>
    <m/>
    <m/>
    <m/>
    <m/>
    <m/>
    <m/>
    <m/>
    <m/>
    <m/>
    <m/>
    <m/>
    <m/>
    <m/>
    <m/>
    <m/>
    <m/>
    <m/>
    <m/>
    <m/>
    <m/>
    <m/>
    <m/>
    <m/>
    <m/>
    <m/>
    <m/>
    <m/>
    <m/>
    <m/>
    <m/>
    <m/>
    <m/>
    <m/>
    <m/>
    <m/>
    <m/>
    <m/>
    <m/>
    <m/>
    <m/>
    <m/>
    <m/>
    <m/>
    <m/>
    <m/>
    <m/>
    <m/>
    <m/>
    <m/>
    <m/>
    <m/>
    <m/>
    <m/>
    <m/>
    <m/>
    <m/>
    <m/>
    <m/>
    <m/>
    <m/>
    <m/>
    <m/>
    <m/>
    <m/>
    <m/>
    <m/>
    <m/>
    <m/>
    <m/>
    <n v="0"/>
    <n v="0"/>
    <n v="0"/>
    <n v="0"/>
    <n v="0"/>
    <n v="0"/>
    <n v="6974994"/>
    <n v="0"/>
    <m/>
    <m/>
    <m/>
    <m/>
    <m/>
    <m/>
    <m/>
    <m/>
    <m/>
    <m/>
    <m/>
    <m/>
    <m/>
    <m/>
    <m/>
    <m/>
    <m/>
    <m/>
    <m/>
    <m/>
    <m/>
    <m/>
    <m/>
    <n v="0"/>
    <n v="0"/>
    <n v="0"/>
    <m/>
    <m/>
    <m/>
    <m/>
    <m/>
    <m/>
    <m/>
    <m/>
    <m/>
    <m/>
    <m/>
    <m/>
    <m/>
    <m/>
    <m/>
    <m/>
    <m/>
    <m/>
    <m/>
    <m/>
    <m/>
    <m/>
    <m/>
    <m/>
    <m/>
    <m/>
    <m/>
    <m/>
    <m/>
    <m/>
    <m/>
    <m/>
    <m/>
    <n v="0"/>
    <n v="0"/>
    <n v="0"/>
    <n v="0"/>
    <m/>
    <m/>
    <n v="0"/>
    <n v="0"/>
    <n v="1"/>
    <n v="1"/>
    <n v="1"/>
    <m/>
    <m/>
  </r>
  <r>
    <n v="49806"/>
    <s v="You Again"/>
    <d v="2010-09-24T00:00:00"/>
    <x v="8"/>
    <s v="T10"/>
    <n v="105"/>
    <s v="Touchstone"/>
    <x v="1"/>
    <m/>
    <x v="2"/>
    <n v="20000000"/>
    <n v="0"/>
    <m/>
    <n v="25677801"/>
    <s v="final"/>
    <n v="7.89"/>
    <n v="0"/>
    <n v="0"/>
    <n v="0"/>
    <n v="0"/>
    <s v="US"/>
    <s v="CA"/>
    <m/>
    <m/>
    <m/>
    <m/>
    <s v="Fickman, Andy; Strauss, John J."/>
    <s v="Fickman, Andy"/>
    <s v="Jelline, Moe"/>
    <s v="Buckwald, Scott"/>
    <s v="Rennie, David"/>
    <m/>
    <m/>
    <m/>
    <m/>
    <m/>
    <m/>
    <m/>
    <m/>
    <m/>
    <m/>
    <m/>
    <m/>
    <m/>
    <m/>
    <m/>
    <m/>
    <m/>
    <m/>
    <m/>
    <m/>
    <m/>
    <m/>
    <m/>
    <m/>
    <m/>
    <m/>
    <m/>
    <m/>
    <m/>
    <m/>
    <m/>
    <m/>
    <m/>
    <m/>
    <m/>
    <m/>
    <m/>
    <m/>
    <m/>
    <m/>
    <m/>
    <m/>
    <m/>
    <m/>
    <m/>
    <m/>
    <m/>
    <m/>
    <m/>
    <m/>
    <m/>
    <m/>
    <m/>
    <m/>
    <m/>
    <m/>
    <m/>
    <m/>
    <m/>
    <m/>
    <m/>
    <m/>
    <m/>
    <m/>
    <m/>
    <m/>
    <m/>
    <m/>
    <m/>
    <m/>
    <m/>
    <m/>
    <m/>
    <m/>
    <m/>
    <m/>
    <m/>
    <m/>
    <m/>
    <m/>
    <m/>
    <m/>
    <m/>
    <m/>
    <m/>
    <m/>
    <m/>
    <m/>
    <m/>
    <m/>
    <m/>
    <m/>
    <m/>
    <m/>
    <m/>
    <m/>
    <m/>
    <m/>
    <m/>
    <m/>
    <m/>
    <m/>
    <m/>
    <n v="0"/>
    <n v="0"/>
    <n v="0"/>
    <n v="0"/>
    <n v="0"/>
    <n v="0"/>
    <n v="3254474"/>
    <n v="0"/>
    <m/>
    <m/>
    <m/>
    <m/>
    <m/>
    <m/>
    <m/>
    <m/>
    <m/>
    <m/>
    <m/>
    <m/>
    <m/>
    <m/>
    <m/>
    <m/>
    <m/>
    <m/>
    <m/>
    <m/>
    <m/>
    <m/>
    <m/>
    <n v="0"/>
    <n v="0"/>
    <n v="0"/>
    <m/>
    <m/>
    <m/>
    <m/>
    <m/>
    <m/>
    <m/>
    <m/>
    <m/>
    <m/>
    <m/>
    <m/>
    <m/>
    <m/>
    <m/>
    <m/>
    <m/>
    <m/>
    <m/>
    <m/>
    <m/>
    <m/>
    <m/>
    <m/>
    <m/>
    <m/>
    <m/>
    <m/>
    <m/>
    <m/>
    <m/>
    <m/>
    <m/>
    <n v="0"/>
    <n v="0"/>
    <n v="0"/>
    <n v="0"/>
    <m/>
    <m/>
    <n v="0"/>
    <n v="0"/>
    <n v="1"/>
    <n v="1"/>
    <n v="1"/>
    <m/>
    <m/>
  </r>
  <r>
    <n v="49807"/>
    <s v="Wall Street: Money Never Sleeps"/>
    <d v="2010-09-24T00:00:00"/>
    <x v="8"/>
    <s v="T10"/>
    <n v="133"/>
    <s v="Pressman"/>
    <x v="5"/>
    <m/>
    <x v="0"/>
    <n v="70000000"/>
    <n v="0"/>
    <m/>
    <n v="52462224"/>
    <s v="final"/>
    <n v="7.89"/>
    <n v="0"/>
    <n v="1"/>
    <n v="0"/>
    <n v="0"/>
    <s v="US"/>
    <s v="NY"/>
    <m/>
    <m/>
    <m/>
    <m/>
    <s v="Stone, Oliver; Kopeloff, Eric; Pressman, Edward R."/>
    <s v="Stone, Oliver"/>
    <s v="Loeb, Allan; Schiff, Stephen"/>
    <s v="Lasowitz, Martin"/>
    <s v="Brenner, David"/>
    <s v="Douglas, Michael"/>
    <s v="star"/>
    <s v="Cigar"/>
    <s v="30+"/>
    <s v="Male"/>
    <s v="Caucasian"/>
    <m/>
    <m/>
    <s v="Sarandon, Susan"/>
    <s v="credited non-star"/>
    <s v="Cigarette"/>
    <s v="30+"/>
    <s v="Female"/>
    <s v="Caucasian"/>
    <m/>
    <m/>
    <s v="Brolin, Josh"/>
    <s v="credited non-star"/>
    <s v="Cigar"/>
    <s v="30+"/>
    <s v="Male"/>
    <s v="Caucasian"/>
    <m/>
    <m/>
    <s v="Belesis, Thomas"/>
    <s v="credited non-star"/>
    <s v="Cigar"/>
    <s v="30+"/>
    <s v="Male"/>
    <s v="Caucasian"/>
    <m/>
    <m/>
    <s v="Non-IMDb, Extra"/>
    <s v="extra"/>
    <s v="Cigarette"/>
    <s v="30+"/>
    <s v="Male"/>
    <s v="Caucasian"/>
    <m/>
    <m/>
    <m/>
    <m/>
    <m/>
    <m/>
    <m/>
    <m/>
    <m/>
    <m/>
    <m/>
    <m/>
    <m/>
    <m/>
    <m/>
    <m/>
    <m/>
    <m/>
    <m/>
    <m/>
    <m/>
    <m/>
    <m/>
    <m/>
    <m/>
    <m/>
    <m/>
    <m/>
    <m/>
    <m/>
    <m/>
    <m/>
    <m/>
    <m/>
    <m/>
    <m/>
    <m/>
    <m/>
    <m/>
    <m/>
    <m/>
    <m/>
    <m/>
    <m/>
    <m/>
    <m/>
    <m/>
    <m/>
    <m/>
    <m/>
    <m/>
    <m/>
    <m/>
    <m/>
    <m/>
    <m/>
    <m/>
    <m/>
    <m/>
    <m/>
    <m/>
    <m/>
    <m/>
    <m/>
    <m/>
    <n v="13"/>
    <n v="37"/>
    <n v="0"/>
    <n v="0"/>
    <n v="50"/>
    <s v="50+"/>
    <n v="6649205"/>
    <n v="332460250"/>
    <s v="Home"/>
    <s v="Workplace"/>
    <s v="Outdoors"/>
    <m/>
    <m/>
    <m/>
    <m/>
    <s v="street, backyard"/>
    <s v="Non-smoking adult"/>
    <m/>
    <m/>
    <s v="Elsewhere in US"/>
    <m/>
    <m/>
    <m/>
    <m/>
    <m/>
    <m/>
    <m/>
    <m/>
    <m/>
    <m/>
    <m/>
    <n v="1"/>
    <n v="3"/>
    <n v="1"/>
    <s v="Visual clue"/>
    <m/>
    <s v="Jake tries to grab cigarette from mother but she pulls awayd and keeps smoking"/>
    <s v="Health of Smoker"/>
    <m/>
    <m/>
    <m/>
    <m/>
    <m/>
    <m/>
    <m/>
    <m/>
    <m/>
    <m/>
    <m/>
    <m/>
    <m/>
    <m/>
    <m/>
    <m/>
    <s v="cigarette; cigar"/>
    <s v="cigarette; cigar"/>
    <m/>
    <m/>
    <s v="cigarette"/>
    <m/>
    <m/>
    <m/>
    <m/>
    <m/>
    <m/>
    <m/>
    <s v="Pro"/>
    <n v="6"/>
    <n v="6"/>
    <n v="6"/>
    <n v="3"/>
    <m/>
    <m/>
    <n v="0"/>
    <n v="3"/>
    <n v="4"/>
    <n v="1"/>
    <n v="1"/>
    <m/>
    <m/>
  </r>
  <r>
    <n v="49808"/>
    <s v="Social Network, The"/>
    <d v="2010-10-01T00:00:00"/>
    <x v="8"/>
    <s v="T10"/>
    <n v="121"/>
    <s v="Scott Rudin"/>
    <x v="6"/>
    <m/>
    <x v="0"/>
    <n v="50000000"/>
    <n v="0"/>
    <m/>
    <n v="91396420"/>
    <s v="final"/>
    <n v="7.89"/>
    <n v="0"/>
    <n v="1"/>
    <n v="0"/>
    <n v="0"/>
    <s v="US"/>
    <s v="CA"/>
    <m/>
    <s v="US"/>
    <s v="MA"/>
    <m/>
    <s v="Brunetti, Dana; Chaffin, Ceán; De Luca, Michael; Rudin, Scott"/>
    <s v="Fincher, David"/>
    <s v="Sorkin, Aaron"/>
    <s v="Glenn, Trish Gallaher"/>
    <s v="Baxter, Kirk"/>
    <s v="Non-IMDb, Extra"/>
    <s v="extra"/>
    <s v="Cigar"/>
    <s v="20-30"/>
    <s v="Male"/>
    <s v="Caucasian"/>
    <m/>
    <m/>
    <s v="Non-IMDb, Extra"/>
    <s v="extra"/>
    <s v="Cigarette"/>
    <s v="20-30"/>
    <s v="Male"/>
    <s v="Caucasian"/>
    <m/>
    <m/>
    <s v="Non-IMDb, Extra"/>
    <s v="extra"/>
    <s v="Cigarette"/>
    <s v="20-30"/>
    <s v="Male"/>
    <s v="Caucasian"/>
    <m/>
    <m/>
    <s v="Non-IMDb, Extra"/>
    <s v="extra"/>
    <s v="Cigarette"/>
    <s v="20-30"/>
    <s v="Male"/>
    <s v="Caucasian"/>
    <m/>
    <m/>
    <s v="Non-IMDb, Extra"/>
    <s v="extra"/>
    <s v="Cigarette"/>
    <s v="20-30"/>
    <s v="Male"/>
    <s v="Caucasian"/>
    <m/>
    <m/>
    <s v="Non-IMDb, Extra"/>
    <s v="extra"/>
    <s v="Cigarette"/>
    <s v="20-30"/>
    <s v="Male"/>
    <s v="Caucasian"/>
    <m/>
    <m/>
    <s v="Non-IMDb, Extra"/>
    <s v="extra"/>
    <s v="Cigarette"/>
    <s v="20-30"/>
    <s v="Female"/>
    <s v="Caucasian"/>
    <m/>
    <m/>
    <s v="Non-IMDb, Extra"/>
    <s v="extra"/>
    <s v="Cigarette"/>
    <s v="20-30"/>
    <s v="Female"/>
    <s v="Caucasian"/>
    <m/>
    <m/>
    <s v="Non-IMDb, Extra"/>
    <s v="extra"/>
    <s v="Cigarette"/>
    <s v="20-30"/>
    <s v="Female"/>
    <s v="Caucasian"/>
    <m/>
    <m/>
    <m/>
    <m/>
    <m/>
    <m/>
    <m/>
    <m/>
    <m/>
    <m/>
    <m/>
    <m/>
    <m/>
    <m/>
    <m/>
    <m/>
    <m/>
    <m/>
    <m/>
    <m/>
    <m/>
    <m/>
    <m/>
    <m/>
    <m/>
    <m/>
    <m/>
    <m/>
    <m/>
    <m/>
    <m/>
    <m/>
    <m/>
    <n v="21"/>
    <n v="3"/>
    <n v="0"/>
    <n v="0"/>
    <n v="24"/>
    <s v="10 — 29"/>
    <n v="11583830"/>
    <n v="278011920"/>
    <s v="Home"/>
    <s v="Vehicle"/>
    <s v="Outdoors"/>
    <m/>
    <m/>
    <m/>
    <m/>
    <s v="outside of bar"/>
    <s v="Non-smoking adult"/>
    <m/>
    <m/>
    <s v="California"/>
    <m/>
    <m/>
    <s v="Elsewhere in US"/>
    <m/>
    <m/>
    <m/>
    <m/>
    <m/>
    <m/>
    <m/>
    <m/>
    <n v="0"/>
    <n v="0"/>
    <n v="9"/>
    <m/>
    <m/>
    <m/>
    <m/>
    <m/>
    <m/>
    <m/>
    <m/>
    <m/>
    <m/>
    <m/>
    <m/>
    <m/>
    <m/>
    <m/>
    <m/>
    <m/>
    <m/>
    <s v="cigarette; cigar"/>
    <s v="cigarette; cigar"/>
    <m/>
    <m/>
    <m/>
    <m/>
    <m/>
    <m/>
    <m/>
    <m/>
    <m/>
    <m/>
    <m/>
    <m/>
    <s v="Pro"/>
    <n v="4"/>
    <n v="6"/>
    <n v="2"/>
    <n v="3"/>
    <m/>
    <m/>
    <n v="0"/>
    <n v="2.14"/>
    <n v="3"/>
    <n v="1"/>
    <n v="1"/>
    <m/>
    <m/>
  </r>
  <r>
    <n v="49809"/>
    <s v="Let Me In"/>
    <d v="2010-10-01T00:00:00"/>
    <x v="8"/>
    <s v="T10"/>
    <n v="115"/>
    <s v="Overture"/>
    <x v="0"/>
    <s v="Relativity"/>
    <x v="1"/>
    <n v="20000000"/>
    <n v="0"/>
    <m/>
    <n v="12134420"/>
    <s v="final"/>
    <n v="7.89"/>
    <n v="0"/>
    <n v="1"/>
    <n v="0"/>
    <n v="0"/>
    <s v="US"/>
    <s v="NM"/>
    <s v="BC"/>
    <m/>
    <s v="CA"/>
    <s v="BC"/>
    <s v="Brunner, Alexander Yves; East, Guy; Gigliotti, Donna; Molinder, Carl"/>
    <s v="Reeves, Matt"/>
    <s v="Reeves, Matt; Lindqvist, John Ajvide"/>
    <s v="Andrews, Brett"/>
    <s v="Salfas, Stan"/>
    <s v="Jenkins, Richard"/>
    <s v="star"/>
    <s v="Cigarette"/>
    <s v="30+"/>
    <s v="Male"/>
    <s v="Caucasian"/>
    <m/>
    <s v="Bad guy"/>
    <s v="Non-IMDb, Extra"/>
    <s v="extra"/>
    <s v="Cigarette"/>
    <s v="Teen"/>
    <s v="Male"/>
    <s v="Caucasian"/>
    <m/>
    <s v="Good guy"/>
    <s v="Non-IMDb, Extra"/>
    <s v="extra"/>
    <s v="Cigarette"/>
    <s v="Teen"/>
    <s v="Male"/>
    <s v="Caucasian"/>
    <m/>
    <s v="Bad guy"/>
    <m/>
    <m/>
    <m/>
    <m/>
    <m/>
    <m/>
    <m/>
    <m/>
    <m/>
    <m/>
    <m/>
    <m/>
    <m/>
    <m/>
    <m/>
    <m/>
    <m/>
    <m/>
    <m/>
    <m/>
    <m/>
    <m/>
    <m/>
    <m/>
    <m/>
    <m/>
    <m/>
    <m/>
    <m/>
    <m/>
    <m/>
    <m/>
    <m/>
    <m/>
    <m/>
    <m/>
    <m/>
    <m/>
    <m/>
    <m/>
    <m/>
    <m/>
    <m/>
    <m/>
    <m/>
    <m/>
    <m/>
    <m/>
    <m/>
    <m/>
    <m/>
    <m/>
    <m/>
    <m/>
    <m/>
    <m/>
    <m/>
    <m/>
    <m/>
    <m/>
    <m/>
    <m/>
    <m/>
    <m/>
    <m/>
    <s v="Winston"/>
    <s v="Winston"/>
    <s v="No actor use"/>
    <s v="Billboard or poster"/>
    <m/>
    <m/>
    <m/>
    <m/>
    <m/>
    <m/>
    <m/>
    <m/>
    <m/>
    <m/>
    <n v="54"/>
    <n v="0"/>
    <n v="0"/>
    <n v="0"/>
    <n v="54"/>
    <s v="50+"/>
    <n v="1537949"/>
    <n v="83049246"/>
    <s v="Home"/>
    <s v="Outdoors"/>
    <m/>
    <m/>
    <m/>
    <m/>
    <m/>
    <s v="yard of apartment complex"/>
    <s v="Child"/>
    <m/>
    <m/>
    <s v="Elsewhere in US"/>
    <m/>
    <m/>
    <m/>
    <m/>
    <m/>
    <m/>
    <m/>
    <m/>
    <m/>
    <m/>
    <m/>
    <n v="1"/>
    <n v="0"/>
    <n v="2"/>
    <m/>
    <m/>
    <m/>
    <m/>
    <m/>
    <m/>
    <m/>
    <m/>
    <m/>
    <m/>
    <m/>
    <m/>
    <m/>
    <m/>
    <m/>
    <m/>
    <m/>
    <m/>
    <s v="cigarette"/>
    <m/>
    <s v="cigarette"/>
    <m/>
    <m/>
    <s v="cigarette"/>
    <s v="cigarette"/>
    <m/>
    <m/>
    <s v="cigarette"/>
    <m/>
    <m/>
    <m/>
    <m/>
    <s v="Pro"/>
    <n v="6"/>
    <n v="6"/>
    <n v="6"/>
    <n v="2"/>
    <s v="Tobacco use by person under 18, tobacco use around child, specific brand"/>
    <s v="minor; use near child/pregnant/ill person; specific brand depiction"/>
    <n v="0"/>
    <n v="2.86"/>
    <n v="6"/>
    <n v="1"/>
    <n v="1"/>
    <m/>
    <m/>
  </r>
  <r>
    <n v="49810"/>
    <s v="Case 39"/>
    <d v="2010-10-01T00:00:00"/>
    <x v="8"/>
    <s v="T10"/>
    <n v="109"/>
    <s v="Paramount Vantage"/>
    <x v="3"/>
    <m/>
    <x v="1"/>
    <n v="27000000"/>
    <n v="0"/>
    <m/>
    <n v="13248477"/>
    <s v="final"/>
    <n v="7.89"/>
    <n v="0"/>
    <n v="0"/>
    <n v="0"/>
    <n v="0"/>
    <s v="CAN"/>
    <m/>
    <s v="BC"/>
    <m/>
    <m/>
    <m/>
    <s v="Golin, Steve; Misher, Kevin"/>
    <s v="Alvart, Christian"/>
    <s v="Wright, Ray"/>
    <s v="Swain, Grant"/>
    <s v="Goldblatt, Mark"/>
    <m/>
    <m/>
    <m/>
    <m/>
    <m/>
    <m/>
    <m/>
    <m/>
    <m/>
    <m/>
    <m/>
    <m/>
    <m/>
    <m/>
    <m/>
    <m/>
    <m/>
    <m/>
    <m/>
    <m/>
    <m/>
    <m/>
    <m/>
    <m/>
    <m/>
    <m/>
    <m/>
    <m/>
    <m/>
    <m/>
    <m/>
    <m/>
    <m/>
    <m/>
    <m/>
    <m/>
    <m/>
    <m/>
    <m/>
    <m/>
    <m/>
    <m/>
    <m/>
    <m/>
    <m/>
    <m/>
    <m/>
    <m/>
    <m/>
    <m/>
    <m/>
    <m/>
    <m/>
    <m/>
    <m/>
    <m/>
    <m/>
    <m/>
    <m/>
    <m/>
    <m/>
    <m/>
    <m/>
    <m/>
    <m/>
    <m/>
    <m/>
    <m/>
    <m/>
    <m/>
    <m/>
    <m/>
    <m/>
    <m/>
    <m/>
    <m/>
    <m/>
    <m/>
    <m/>
    <m/>
    <m/>
    <m/>
    <m/>
    <m/>
    <m/>
    <m/>
    <m/>
    <m/>
    <m/>
    <m/>
    <m/>
    <m/>
    <m/>
    <m/>
    <m/>
    <m/>
    <m/>
    <m/>
    <m/>
    <m/>
    <m/>
    <m/>
    <m/>
    <n v="0"/>
    <n v="0"/>
    <n v="0"/>
    <n v="0"/>
    <n v="0"/>
    <n v="0"/>
    <n v="1679148"/>
    <n v="0"/>
    <m/>
    <m/>
    <m/>
    <m/>
    <m/>
    <m/>
    <m/>
    <m/>
    <m/>
    <m/>
    <m/>
    <m/>
    <m/>
    <m/>
    <m/>
    <m/>
    <m/>
    <m/>
    <m/>
    <m/>
    <m/>
    <m/>
    <m/>
    <n v="0"/>
    <n v="0"/>
    <n v="0"/>
    <m/>
    <m/>
    <m/>
    <m/>
    <m/>
    <m/>
    <m/>
    <m/>
    <m/>
    <m/>
    <m/>
    <m/>
    <m/>
    <m/>
    <m/>
    <m/>
    <m/>
    <m/>
    <m/>
    <m/>
    <m/>
    <m/>
    <m/>
    <m/>
    <m/>
    <m/>
    <m/>
    <m/>
    <m/>
    <m/>
    <m/>
    <m/>
    <m/>
    <n v="0"/>
    <n v="0"/>
    <n v="0"/>
    <n v="0"/>
    <m/>
    <m/>
    <n v="0"/>
    <n v="0"/>
    <n v="1"/>
    <n v="1"/>
    <n v="1"/>
    <m/>
    <m/>
  </r>
  <r>
    <n v="49811"/>
    <s v="Secretariat"/>
    <d v="2010-10-08T00:00:00"/>
    <x v="8"/>
    <s v="T10"/>
    <n v="116"/>
    <s v="Mayhem"/>
    <x v="1"/>
    <m/>
    <x v="2"/>
    <n v="35000000"/>
    <n v="0"/>
    <m/>
    <n v="58182050"/>
    <s v="final"/>
    <n v="7.89"/>
    <n v="0"/>
    <n v="0"/>
    <n v="0"/>
    <n v="0"/>
    <s v="US"/>
    <s v="LA"/>
    <m/>
    <s v="US"/>
    <s v="KY"/>
    <m/>
    <s v="Gray, Gordon; DeStefano, Pete; Ciardi, Mark"/>
    <s v="Wallace, Randall"/>
    <s v="Rich, Mike"/>
    <s v="Gulick, David"/>
    <s v="Wright, John"/>
    <m/>
    <m/>
    <m/>
    <m/>
    <m/>
    <m/>
    <m/>
    <m/>
    <m/>
    <m/>
    <m/>
    <m/>
    <m/>
    <m/>
    <m/>
    <m/>
    <m/>
    <m/>
    <m/>
    <m/>
    <m/>
    <m/>
    <m/>
    <m/>
    <m/>
    <m/>
    <m/>
    <m/>
    <m/>
    <m/>
    <m/>
    <m/>
    <m/>
    <m/>
    <m/>
    <m/>
    <m/>
    <m/>
    <m/>
    <m/>
    <m/>
    <m/>
    <m/>
    <m/>
    <m/>
    <m/>
    <m/>
    <m/>
    <m/>
    <m/>
    <m/>
    <m/>
    <m/>
    <m/>
    <m/>
    <m/>
    <m/>
    <m/>
    <m/>
    <m/>
    <m/>
    <m/>
    <m/>
    <m/>
    <m/>
    <m/>
    <m/>
    <m/>
    <m/>
    <m/>
    <m/>
    <m/>
    <m/>
    <m/>
    <m/>
    <m/>
    <m/>
    <m/>
    <m/>
    <m/>
    <m/>
    <m/>
    <m/>
    <m/>
    <m/>
    <m/>
    <m/>
    <m/>
    <m/>
    <m/>
    <m/>
    <m/>
    <m/>
    <m/>
    <m/>
    <m/>
    <m/>
    <m/>
    <m/>
    <m/>
    <m/>
    <m/>
    <m/>
    <n v="0"/>
    <n v="0"/>
    <n v="0"/>
    <n v="0"/>
    <n v="0"/>
    <n v="0"/>
    <n v="7374151"/>
    <n v="0"/>
    <m/>
    <m/>
    <m/>
    <m/>
    <m/>
    <m/>
    <m/>
    <m/>
    <m/>
    <m/>
    <m/>
    <m/>
    <m/>
    <m/>
    <m/>
    <m/>
    <m/>
    <m/>
    <m/>
    <m/>
    <m/>
    <m/>
    <m/>
    <n v="0"/>
    <n v="0"/>
    <n v="0"/>
    <m/>
    <m/>
    <m/>
    <m/>
    <m/>
    <m/>
    <m/>
    <m/>
    <m/>
    <m/>
    <m/>
    <m/>
    <m/>
    <m/>
    <m/>
    <m/>
    <m/>
    <m/>
    <m/>
    <m/>
    <m/>
    <m/>
    <m/>
    <m/>
    <m/>
    <m/>
    <m/>
    <m/>
    <m/>
    <m/>
    <m/>
    <m/>
    <m/>
    <n v="0"/>
    <n v="0"/>
    <n v="0"/>
    <n v="0"/>
    <m/>
    <m/>
    <n v="0"/>
    <n v="0"/>
    <n v="1"/>
    <n v="1"/>
    <n v="1"/>
    <m/>
    <m/>
  </r>
  <r>
    <n v="49812"/>
    <s v="Life As We Know It"/>
    <d v="2010-10-08T00:00:00"/>
    <x v="8"/>
    <s v="T10"/>
    <n v="112"/>
    <s v="Village Roadshow"/>
    <x v="4"/>
    <m/>
    <x v="0"/>
    <n v="38000000"/>
    <n v="0"/>
    <m/>
    <n v="52209884"/>
    <s v="final"/>
    <n v="7.89"/>
    <n v="0"/>
    <n v="0"/>
    <n v="0"/>
    <n v="0"/>
    <s v="US"/>
    <s v="GA"/>
    <m/>
    <m/>
    <m/>
    <m/>
    <s v="Brooks, Paul; Josephson, Barry"/>
    <s v="Berlanti, Greg"/>
    <s v="Deitchman, Ian; Robinson, Kristin Rusk"/>
    <s v="Corwin, Kirk"/>
    <s v="Page, Jim"/>
    <m/>
    <m/>
    <m/>
    <m/>
    <m/>
    <m/>
    <m/>
    <m/>
    <m/>
    <m/>
    <m/>
    <m/>
    <m/>
    <m/>
    <m/>
    <m/>
    <m/>
    <m/>
    <m/>
    <m/>
    <m/>
    <m/>
    <m/>
    <m/>
    <m/>
    <m/>
    <m/>
    <m/>
    <m/>
    <m/>
    <m/>
    <m/>
    <m/>
    <m/>
    <m/>
    <m/>
    <m/>
    <m/>
    <m/>
    <m/>
    <m/>
    <m/>
    <m/>
    <m/>
    <m/>
    <m/>
    <m/>
    <m/>
    <m/>
    <m/>
    <m/>
    <m/>
    <m/>
    <m/>
    <m/>
    <m/>
    <m/>
    <m/>
    <m/>
    <m/>
    <m/>
    <m/>
    <m/>
    <m/>
    <m/>
    <m/>
    <m/>
    <m/>
    <m/>
    <m/>
    <m/>
    <m/>
    <m/>
    <m/>
    <m/>
    <m/>
    <m/>
    <m/>
    <m/>
    <m/>
    <m/>
    <m/>
    <m/>
    <m/>
    <m/>
    <m/>
    <m/>
    <m/>
    <m/>
    <m/>
    <m/>
    <m/>
    <m/>
    <m/>
    <m/>
    <m/>
    <m/>
    <m/>
    <m/>
    <m/>
    <m/>
    <m/>
    <m/>
    <n v="0"/>
    <n v="0"/>
    <n v="0"/>
    <n v="0"/>
    <n v="0"/>
    <n v="0"/>
    <n v="6617222"/>
    <n v="0"/>
    <m/>
    <m/>
    <m/>
    <m/>
    <m/>
    <m/>
    <m/>
    <m/>
    <m/>
    <m/>
    <m/>
    <m/>
    <m/>
    <m/>
    <m/>
    <m/>
    <m/>
    <m/>
    <m/>
    <m/>
    <m/>
    <m/>
    <m/>
    <n v="0"/>
    <n v="0"/>
    <n v="0"/>
    <m/>
    <m/>
    <m/>
    <m/>
    <m/>
    <m/>
    <m/>
    <m/>
    <m/>
    <m/>
    <m/>
    <m/>
    <m/>
    <m/>
    <m/>
    <m/>
    <m/>
    <m/>
    <m/>
    <m/>
    <m/>
    <m/>
    <m/>
    <m/>
    <m/>
    <m/>
    <m/>
    <m/>
    <m/>
    <m/>
    <m/>
    <m/>
    <m/>
    <n v="0"/>
    <n v="0"/>
    <n v="0"/>
    <n v="0"/>
    <m/>
    <m/>
    <n v="0"/>
    <n v="0"/>
    <n v="1"/>
    <n v="1"/>
    <n v="1"/>
    <m/>
    <m/>
  </r>
  <r>
    <n v="49813"/>
    <s v="My Soul to Take"/>
    <d v="2010-10-08T00:00:00"/>
    <x v="8"/>
    <s v="T10"/>
    <n v="107"/>
    <s v="Rogue"/>
    <x v="0"/>
    <s v="Relativity"/>
    <x v="1"/>
    <n v="15000000"/>
    <n v="0"/>
    <m/>
    <n v="14637490"/>
    <s v="final"/>
    <n v="7.89"/>
    <n v="0"/>
    <n v="1"/>
    <n v="0"/>
    <n v="0"/>
    <s v="US"/>
    <s v="CT"/>
    <m/>
    <m/>
    <m/>
    <m/>
    <s v="Craven, Wes; Katagas, Anthony; Labunka, Iya"/>
    <s v="Craven, Wes"/>
    <s v="Craven, Wes"/>
    <s v="Butcher, Jeff"/>
    <s v="McNulty, Peter"/>
    <s v="Meade, Emily"/>
    <s v="credited non-star"/>
    <s v="Cigarette"/>
    <s v="Teen"/>
    <s v="Female"/>
    <s v="Caucasian"/>
    <m/>
    <s v="Bad guy"/>
    <m/>
    <m/>
    <m/>
    <m/>
    <m/>
    <m/>
    <m/>
    <m/>
    <m/>
    <m/>
    <m/>
    <m/>
    <m/>
    <m/>
    <m/>
    <m/>
    <m/>
    <m/>
    <m/>
    <m/>
    <m/>
    <m/>
    <m/>
    <m/>
    <m/>
    <m/>
    <m/>
    <m/>
    <m/>
    <m/>
    <m/>
    <m/>
    <m/>
    <m/>
    <m/>
    <m/>
    <m/>
    <m/>
    <m/>
    <m/>
    <m/>
    <m/>
    <m/>
    <m/>
    <m/>
    <m/>
    <m/>
    <m/>
    <m/>
    <m/>
    <m/>
    <m/>
    <m/>
    <m/>
    <m/>
    <m/>
    <m/>
    <m/>
    <m/>
    <m/>
    <m/>
    <m/>
    <m/>
    <m/>
    <m/>
    <m/>
    <m/>
    <m/>
    <m/>
    <m/>
    <m/>
    <m/>
    <m/>
    <m/>
    <m/>
    <m/>
    <m/>
    <m/>
    <m/>
    <m/>
    <m/>
    <m/>
    <m/>
    <m/>
    <m/>
    <m/>
    <m/>
    <m/>
    <m/>
    <m/>
    <m/>
    <m/>
    <m/>
    <m/>
    <m/>
    <n v="22"/>
    <n v="0"/>
    <n v="0"/>
    <n v="0"/>
    <n v="22"/>
    <s v="10 — 29"/>
    <n v="1855195"/>
    <n v="40814290"/>
    <s v="K-12 school"/>
    <m/>
    <m/>
    <m/>
    <m/>
    <m/>
    <m/>
    <m/>
    <s v="Non-smoking adult"/>
    <m/>
    <m/>
    <s v="Elsewhere in US"/>
    <m/>
    <m/>
    <m/>
    <m/>
    <m/>
    <m/>
    <m/>
    <m/>
    <m/>
    <m/>
    <m/>
    <n v="0"/>
    <n v="1"/>
    <n v="0"/>
    <m/>
    <m/>
    <m/>
    <m/>
    <m/>
    <m/>
    <m/>
    <m/>
    <m/>
    <m/>
    <m/>
    <m/>
    <m/>
    <m/>
    <m/>
    <m/>
    <m/>
    <s v="cigarette"/>
    <m/>
    <m/>
    <s v="cigarette"/>
    <s v="cigarette"/>
    <s v="cigarette"/>
    <s v="cigarette"/>
    <m/>
    <m/>
    <m/>
    <s v="cigarette"/>
    <m/>
    <m/>
    <m/>
    <m/>
    <s v="Pro"/>
    <n v="4"/>
    <n v="6"/>
    <n v="4"/>
    <n v="3"/>
    <m/>
    <s v="minor"/>
    <n v="0"/>
    <n v="2.42"/>
    <n v="6"/>
    <n v="1"/>
    <n v="1"/>
    <m/>
    <s v="Tobacco use by 19 year old."/>
  </r>
  <r>
    <n v="49814"/>
    <s v="Jackass 3D"/>
    <d v="2010-10-15T00:00:00"/>
    <x v="8"/>
    <s v="T10"/>
    <n v="94"/>
    <s v="Dickhouse"/>
    <x v="3"/>
    <m/>
    <x v="1"/>
    <n v="20000000"/>
    <n v="0"/>
    <m/>
    <n v="117224271"/>
    <s v="final"/>
    <n v="7.89"/>
    <n v="0"/>
    <n v="1"/>
    <n v="0"/>
    <n v="0"/>
    <s v="US"/>
    <s v="CA"/>
    <m/>
    <m/>
    <m/>
    <m/>
    <s v="Tremaine, Jeff; Knoxville, Johnny; Jonze, Spike"/>
    <s v="Tremaine, Jeff"/>
    <s v="Lacy, Preston"/>
    <m/>
    <s v="Casriel, Seth"/>
    <s v="Acuna, Jason"/>
    <s v="star"/>
    <s v="Pipe"/>
    <s v="30+"/>
    <s v="Male"/>
    <s v="Caucasian"/>
    <m/>
    <m/>
    <m/>
    <m/>
    <m/>
    <m/>
    <m/>
    <m/>
    <m/>
    <m/>
    <m/>
    <m/>
    <m/>
    <m/>
    <m/>
    <m/>
    <m/>
    <m/>
    <m/>
    <m/>
    <m/>
    <m/>
    <m/>
    <m/>
    <m/>
    <m/>
    <m/>
    <m/>
    <m/>
    <m/>
    <m/>
    <m/>
    <m/>
    <m/>
    <m/>
    <m/>
    <m/>
    <m/>
    <m/>
    <m/>
    <m/>
    <m/>
    <m/>
    <m/>
    <m/>
    <m/>
    <m/>
    <m/>
    <m/>
    <m/>
    <m/>
    <m/>
    <m/>
    <m/>
    <m/>
    <m/>
    <m/>
    <m/>
    <m/>
    <m/>
    <m/>
    <m/>
    <m/>
    <m/>
    <m/>
    <m/>
    <m/>
    <m/>
    <m/>
    <m/>
    <m/>
    <m/>
    <m/>
    <m/>
    <m/>
    <m/>
    <m/>
    <m/>
    <m/>
    <m/>
    <m/>
    <m/>
    <m/>
    <m/>
    <m/>
    <m/>
    <m/>
    <m/>
    <m/>
    <m/>
    <m/>
    <m/>
    <m/>
    <m/>
    <m/>
    <m/>
    <m/>
    <n v="0"/>
    <n v="0"/>
    <n v="7"/>
    <n v="0"/>
    <n v="7"/>
    <s v="1 — 9"/>
    <n v="14857322"/>
    <n v="104001254"/>
    <s v="Outdoors"/>
    <m/>
    <m/>
    <m/>
    <m/>
    <m/>
    <m/>
    <s v="filed"/>
    <s v="Non-smoking adult"/>
    <m/>
    <m/>
    <s v="Elsewhere in US"/>
    <m/>
    <m/>
    <m/>
    <m/>
    <m/>
    <m/>
    <m/>
    <m/>
    <m/>
    <m/>
    <m/>
    <n v="1"/>
    <n v="0"/>
    <n v="0"/>
    <s v="No smoking sign"/>
    <m/>
    <m/>
    <m/>
    <m/>
    <m/>
    <m/>
    <m/>
    <m/>
    <m/>
    <m/>
    <m/>
    <m/>
    <m/>
    <m/>
    <m/>
    <m/>
    <m/>
    <m/>
    <m/>
    <m/>
    <m/>
    <m/>
    <m/>
    <m/>
    <m/>
    <m/>
    <m/>
    <m/>
    <m/>
    <s v="pipe"/>
    <s v="Costume Prop"/>
    <s v="Pro"/>
    <n v="2"/>
    <n v="6"/>
    <n v="6"/>
    <n v="0"/>
    <m/>
    <m/>
    <n v="0"/>
    <n v="2"/>
    <n v="3"/>
    <n v="1"/>
    <n v="1"/>
    <m/>
    <m/>
  </r>
  <r>
    <n v="49815"/>
    <s v="Red"/>
    <d v="2010-10-15T00:00:00"/>
    <x v="8"/>
    <s v="T10"/>
    <n v="111"/>
    <s v="Di Bonaventura"/>
    <x v="0"/>
    <s v="Lionsgate"/>
    <x v="0"/>
    <n v="58000000"/>
    <n v="0"/>
    <m/>
    <n v="87896725"/>
    <s v="final"/>
    <n v="7.89"/>
    <n v="0"/>
    <n v="0"/>
    <n v="0"/>
    <n v="0"/>
    <s v="CAN"/>
    <m/>
    <s v="ON"/>
    <s v="US"/>
    <s v="LA"/>
    <m/>
    <s v="di Bonaventura, Lorenzo"/>
    <s v="Schwentke, Robert"/>
    <s v="Hoeber, Jon; Hoeber, Erich"/>
    <s v="Blake, Deryck"/>
    <s v="Noble, Thom"/>
    <m/>
    <m/>
    <m/>
    <m/>
    <m/>
    <m/>
    <m/>
    <m/>
    <m/>
    <m/>
    <m/>
    <m/>
    <m/>
    <m/>
    <m/>
    <m/>
    <m/>
    <m/>
    <m/>
    <m/>
    <m/>
    <m/>
    <m/>
    <m/>
    <m/>
    <m/>
    <m/>
    <m/>
    <m/>
    <m/>
    <m/>
    <m/>
    <m/>
    <m/>
    <m/>
    <m/>
    <m/>
    <m/>
    <m/>
    <m/>
    <m/>
    <m/>
    <m/>
    <m/>
    <m/>
    <m/>
    <m/>
    <m/>
    <m/>
    <m/>
    <m/>
    <m/>
    <m/>
    <m/>
    <m/>
    <m/>
    <m/>
    <m/>
    <m/>
    <m/>
    <m/>
    <m/>
    <m/>
    <m/>
    <m/>
    <m/>
    <m/>
    <m/>
    <m/>
    <m/>
    <m/>
    <m/>
    <m/>
    <m/>
    <m/>
    <m/>
    <m/>
    <m/>
    <m/>
    <m/>
    <m/>
    <m/>
    <m/>
    <m/>
    <m/>
    <m/>
    <m/>
    <m/>
    <m/>
    <m/>
    <m/>
    <m/>
    <m/>
    <m/>
    <m/>
    <m/>
    <m/>
    <m/>
    <m/>
    <m/>
    <m/>
    <m/>
    <m/>
    <n v="0"/>
    <n v="0"/>
    <n v="0"/>
    <n v="0"/>
    <n v="0"/>
    <n v="0"/>
    <n v="11140269"/>
    <n v="0"/>
    <m/>
    <m/>
    <m/>
    <m/>
    <m/>
    <m/>
    <m/>
    <m/>
    <m/>
    <m/>
    <m/>
    <m/>
    <m/>
    <m/>
    <m/>
    <m/>
    <m/>
    <m/>
    <m/>
    <m/>
    <m/>
    <m/>
    <m/>
    <n v="0"/>
    <n v="0"/>
    <n v="0"/>
    <m/>
    <m/>
    <m/>
    <m/>
    <m/>
    <m/>
    <m/>
    <m/>
    <m/>
    <m/>
    <m/>
    <m/>
    <m/>
    <m/>
    <m/>
    <m/>
    <m/>
    <m/>
    <m/>
    <m/>
    <m/>
    <m/>
    <m/>
    <m/>
    <m/>
    <m/>
    <m/>
    <m/>
    <m/>
    <m/>
    <m/>
    <m/>
    <m/>
    <n v="0"/>
    <n v="0"/>
    <n v="0"/>
    <n v="0"/>
    <m/>
    <m/>
    <n v="0"/>
    <n v="0"/>
    <n v="1"/>
    <n v="1"/>
    <n v="1"/>
    <m/>
    <m/>
  </r>
  <r>
    <n v="49819"/>
    <s v="Conviction"/>
    <d v="2010-10-15T00:00:00"/>
    <x v="8"/>
    <s v="T10"/>
    <n v="107"/>
    <s v="Fox Searchlight"/>
    <x v="5"/>
    <m/>
    <x v="1"/>
    <n v="12500000"/>
    <n v="0"/>
    <m/>
    <n v="6732980"/>
    <s v="final"/>
    <n v="7.89"/>
    <n v="0"/>
    <n v="1"/>
    <n v="0"/>
    <n v="0"/>
    <s v="US"/>
    <s v="NY"/>
    <m/>
    <s v="US"/>
    <s v="MI"/>
    <m/>
    <s v="Goldwyn, Tony; Karsch, Andrew S."/>
    <s v="Goldwyn, Tony"/>
    <s v="Gray, Pamela"/>
    <s v="Hodges, Jonathan R."/>
    <s v="Cassidy, Jay"/>
    <s v="Rockwell, Sam"/>
    <s v="star"/>
    <s v="Cigarette"/>
    <s v="20-30"/>
    <s v="Male"/>
    <s v="Caucasian"/>
    <m/>
    <s v="Good guy"/>
    <s v="Lewis, Juliette"/>
    <s v="credited non-star"/>
    <s v="Cigarette"/>
    <s v="30+"/>
    <s v="Female"/>
    <s v="Caucasian"/>
    <m/>
    <s v="Bad guy"/>
    <s v="Graynor, Ari"/>
    <s v="credited non-star"/>
    <s v="Cigarette"/>
    <s v="Teen"/>
    <s v="Female"/>
    <s v="Caucasian"/>
    <m/>
    <s v="Good guy"/>
    <s v="Young, Karen"/>
    <s v="credited non-star"/>
    <s v="Cigarette"/>
    <s v="30+"/>
    <s v="Female"/>
    <s v="Caucasian"/>
    <m/>
    <s v="Bad guy"/>
    <s v="Ziegar, Frank"/>
    <s v="credited non-star"/>
    <s v="Cigarette"/>
    <s v="30+"/>
    <s v="Male"/>
    <s v="Caucasian"/>
    <m/>
    <s v="Bad guy"/>
    <s v="Non-IMDb, Extra"/>
    <s v="extra"/>
    <s v="Cigarette"/>
    <s v="20-30"/>
    <s v="Female"/>
    <s v="Caucasian"/>
    <m/>
    <m/>
    <s v="Non-IMDb, Extra"/>
    <s v="extra"/>
    <s v="Cigarette"/>
    <s v="20-30"/>
    <s v="Male"/>
    <s v="Caucasian"/>
    <m/>
    <m/>
    <s v="Non-IMDb, Extra"/>
    <s v="extra"/>
    <s v="Cigarette"/>
    <s v="20-30"/>
    <s v="Female"/>
    <s v="Caucasian"/>
    <m/>
    <m/>
    <m/>
    <m/>
    <m/>
    <m/>
    <m/>
    <m/>
    <m/>
    <m/>
    <m/>
    <m/>
    <m/>
    <m/>
    <m/>
    <m/>
    <m/>
    <m/>
    <m/>
    <m/>
    <m/>
    <m/>
    <m/>
    <m/>
    <m/>
    <m/>
    <m/>
    <m/>
    <m/>
    <m/>
    <m/>
    <m/>
    <m/>
    <m/>
    <m/>
    <m/>
    <m/>
    <m/>
    <m/>
    <m/>
    <m/>
    <n v="65"/>
    <n v="0"/>
    <n v="0"/>
    <n v="0"/>
    <n v="65"/>
    <s v="50+"/>
    <n v="853356"/>
    <n v="55468140"/>
    <s v="Home"/>
    <s v="Workplace"/>
    <s v="Bar/nightclub"/>
    <s v="Outdoors"/>
    <m/>
    <m/>
    <m/>
    <s v="outside house, restaurant"/>
    <s v="Non-smoking adult"/>
    <s v="Child"/>
    <m/>
    <s v="Elsewhere in US"/>
    <m/>
    <m/>
    <m/>
    <m/>
    <m/>
    <m/>
    <m/>
    <m/>
    <m/>
    <m/>
    <m/>
    <n v="1"/>
    <n v="4"/>
    <n v="3"/>
    <m/>
    <m/>
    <m/>
    <m/>
    <m/>
    <m/>
    <m/>
    <m/>
    <m/>
    <m/>
    <m/>
    <m/>
    <m/>
    <m/>
    <m/>
    <m/>
    <m/>
    <m/>
    <s v="cigarette"/>
    <s v="cigarette"/>
    <m/>
    <m/>
    <m/>
    <s v="cigarette"/>
    <s v="cigarette"/>
    <m/>
    <s v="cigarette"/>
    <m/>
    <m/>
    <m/>
    <m/>
    <m/>
    <s v="Pro"/>
    <n v="6"/>
    <n v="6"/>
    <n v="6"/>
    <n v="3"/>
    <s v="Tobacco use around child"/>
    <s v="minor; use near child/pregnant/ill person"/>
    <n v="0"/>
    <n v="3"/>
    <n v="6"/>
    <n v="1"/>
    <n v="1"/>
    <m/>
    <m/>
  </r>
  <r>
    <n v="49816"/>
    <s v="Paranormal Activity 2"/>
    <d v="2010-10-22T00:00:00"/>
    <x v="8"/>
    <s v="T10"/>
    <n v="91"/>
    <s v="Paramount"/>
    <x v="3"/>
    <m/>
    <x v="1"/>
    <n v="2750000"/>
    <n v="0"/>
    <m/>
    <n v="84334059"/>
    <s v="final"/>
    <n v="7.89"/>
    <n v="0"/>
    <n v="0"/>
    <n v="0"/>
    <n v="0"/>
    <s v="US"/>
    <s v="CA"/>
    <m/>
    <m/>
    <m/>
    <m/>
    <s v="Blum, Jason; Peli, Oren"/>
    <s v="Williams, Todd"/>
    <s v="Perry, Michael R.; Landon, Christopher; Pabst, Tom"/>
    <m/>
    <s v="Plotkin, Gregory"/>
    <m/>
    <m/>
    <m/>
    <m/>
    <m/>
    <m/>
    <m/>
    <m/>
    <m/>
    <m/>
    <m/>
    <m/>
    <m/>
    <m/>
    <m/>
    <m/>
    <m/>
    <m/>
    <m/>
    <m/>
    <m/>
    <m/>
    <m/>
    <m/>
    <m/>
    <m/>
    <m/>
    <m/>
    <m/>
    <m/>
    <m/>
    <m/>
    <m/>
    <m/>
    <m/>
    <m/>
    <m/>
    <m/>
    <m/>
    <m/>
    <m/>
    <m/>
    <m/>
    <m/>
    <m/>
    <m/>
    <m/>
    <m/>
    <m/>
    <m/>
    <m/>
    <m/>
    <m/>
    <m/>
    <m/>
    <m/>
    <m/>
    <m/>
    <m/>
    <m/>
    <m/>
    <m/>
    <m/>
    <m/>
    <m/>
    <m/>
    <m/>
    <m/>
    <m/>
    <m/>
    <m/>
    <m/>
    <m/>
    <m/>
    <m/>
    <m/>
    <m/>
    <m/>
    <m/>
    <m/>
    <m/>
    <m/>
    <m/>
    <m/>
    <m/>
    <m/>
    <m/>
    <m/>
    <m/>
    <m/>
    <m/>
    <m/>
    <m/>
    <m/>
    <m/>
    <m/>
    <m/>
    <m/>
    <m/>
    <m/>
    <m/>
    <m/>
    <m/>
    <n v="0"/>
    <n v="0"/>
    <n v="0"/>
    <n v="0"/>
    <n v="0"/>
    <n v="0"/>
    <n v="10688727"/>
    <n v="0"/>
    <m/>
    <m/>
    <m/>
    <m/>
    <m/>
    <m/>
    <m/>
    <m/>
    <m/>
    <m/>
    <m/>
    <m/>
    <m/>
    <m/>
    <m/>
    <m/>
    <m/>
    <m/>
    <m/>
    <m/>
    <m/>
    <m/>
    <m/>
    <n v="0"/>
    <n v="0"/>
    <n v="0"/>
    <m/>
    <m/>
    <m/>
    <m/>
    <m/>
    <m/>
    <m/>
    <m/>
    <m/>
    <m/>
    <m/>
    <m/>
    <m/>
    <m/>
    <m/>
    <m/>
    <m/>
    <m/>
    <m/>
    <m/>
    <m/>
    <m/>
    <m/>
    <m/>
    <m/>
    <m/>
    <m/>
    <m/>
    <m/>
    <m/>
    <m/>
    <m/>
    <m/>
    <n v="0"/>
    <n v="0"/>
    <n v="0"/>
    <n v="0"/>
    <m/>
    <m/>
    <n v="0"/>
    <n v="0"/>
    <n v="1"/>
    <n v="1"/>
    <n v="1"/>
    <m/>
    <m/>
  </r>
  <r>
    <n v="49817"/>
    <s v="Hereafter"/>
    <d v="2010-10-22T00:00:00"/>
    <x v="8"/>
    <s v="T10"/>
    <n v="129"/>
    <s v="Amblin"/>
    <x v="4"/>
    <m/>
    <x v="0"/>
    <n v="50000000"/>
    <n v="0"/>
    <m/>
    <n v="32490707"/>
    <s v="final"/>
    <n v="7.89"/>
    <n v="0"/>
    <n v="1"/>
    <n v="0"/>
    <n v="0"/>
    <s v="US"/>
    <s v="CA"/>
    <m/>
    <m/>
    <m/>
    <m/>
    <s v="Eastwood, Clint; Kennedy, Kathleen; Lorenz, Robert"/>
    <s v="Eastwood, Clint"/>
    <s v="Morgan, Peter"/>
    <s v="Gibbs, Barry"/>
    <s v="Cox, Joel"/>
    <s v="Non-IMDb, Extra"/>
    <s v="extra"/>
    <s v="Cigarette"/>
    <s v="Teen"/>
    <s v="Male"/>
    <s v="Caucasian"/>
    <m/>
    <s v="Good guy"/>
    <s v="Non-IMDb, Extra"/>
    <s v="extra"/>
    <s v="Cigarette"/>
    <s v="Teen"/>
    <s v="Male"/>
    <s v="African American"/>
    <m/>
    <s v="Bad guy"/>
    <s v="Non-IMDb, Extra"/>
    <s v="extra"/>
    <s v="Cigarette"/>
    <s v="Teen"/>
    <s v="Male"/>
    <s v="Caucasian"/>
    <m/>
    <m/>
    <m/>
    <m/>
    <m/>
    <m/>
    <m/>
    <m/>
    <m/>
    <m/>
    <m/>
    <m/>
    <m/>
    <m/>
    <m/>
    <m/>
    <m/>
    <m/>
    <m/>
    <m/>
    <m/>
    <m/>
    <m/>
    <m/>
    <m/>
    <m/>
    <m/>
    <m/>
    <m/>
    <m/>
    <m/>
    <m/>
    <m/>
    <m/>
    <m/>
    <m/>
    <m/>
    <m/>
    <m/>
    <m/>
    <m/>
    <m/>
    <m/>
    <m/>
    <m/>
    <m/>
    <m/>
    <m/>
    <m/>
    <m/>
    <m/>
    <m/>
    <m/>
    <m/>
    <m/>
    <m/>
    <m/>
    <m/>
    <m/>
    <m/>
    <m/>
    <m/>
    <m/>
    <m/>
    <m/>
    <m/>
    <m/>
    <m/>
    <m/>
    <m/>
    <m/>
    <m/>
    <m/>
    <m/>
    <m/>
    <m/>
    <m/>
    <m/>
    <m/>
    <m/>
    <m/>
    <n v="3"/>
    <n v="0"/>
    <n v="0"/>
    <n v="0"/>
    <n v="3"/>
    <s v="1 — 9"/>
    <n v="4117960"/>
    <n v="12353880"/>
    <s v="Outdoors"/>
    <m/>
    <m/>
    <m/>
    <m/>
    <m/>
    <m/>
    <s v="street, loading dock"/>
    <s v="Non-smoking adult"/>
    <s v="Child"/>
    <m/>
    <s v="California"/>
    <m/>
    <m/>
    <s v="Outside of US"/>
    <m/>
    <s v="Outside of US"/>
    <m/>
    <m/>
    <m/>
    <m/>
    <m/>
    <m/>
    <n v="0"/>
    <n v="0"/>
    <n v="3"/>
    <m/>
    <m/>
    <m/>
    <m/>
    <m/>
    <m/>
    <m/>
    <m/>
    <m/>
    <m/>
    <m/>
    <m/>
    <m/>
    <m/>
    <m/>
    <m/>
    <m/>
    <m/>
    <m/>
    <m/>
    <m/>
    <m/>
    <m/>
    <s v="cigarette"/>
    <m/>
    <m/>
    <s v="cigarette"/>
    <m/>
    <m/>
    <m/>
    <m/>
    <m/>
    <s v="Neutral"/>
    <n v="2"/>
    <n v="2"/>
    <n v="2"/>
    <n v="1"/>
    <s v="Tobacco use by person under 18, tobacco use around child"/>
    <s v="minor; use near child/pregnant/ill person"/>
    <n v="0"/>
    <n v="1"/>
    <n v="6"/>
    <n v="1"/>
    <n v="1"/>
    <m/>
    <s v="Tobacco use by teen."/>
  </r>
  <r>
    <n v="49818"/>
    <s v="Saw 3D"/>
    <d v="2010-10-29T00:00:00"/>
    <x v="8"/>
    <s v="T10"/>
    <n v="90"/>
    <s v="Twisted"/>
    <x v="0"/>
    <s v="Lionsgate"/>
    <x v="1"/>
    <n v="17000000"/>
    <n v="0"/>
    <m/>
    <n v="45670855"/>
    <s v="final"/>
    <n v="7.89"/>
    <n v="0"/>
    <n v="0"/>
    <n v="0"/>
    <n v="0"/>
    <s v="CAN"/>
    <m/>
    <s v="ON"/>
    <m/>
    <m/>
    <m/>
    <s v="Burg, Mark; Koules, Oren"/>
    <s v="Greutert, Kevin"/>
    <s v="Melton, Patrick; Dunstan, Marcus"/>
    <s v="Moreira, Mario"/>
    <s v="Coutts, Andrew"/>
    <m/>
    <m/>
    <m/>
    <m/>
    <m/>
    <m/>
    <m/>
    <m/>
    <m/>
    <m/>
    <m/>
    <m/>
    <m/>
    <m/>
    <m/>
    <m/>
    <m/>
    <m/>
    <m/>
    <m/>
    <m/>
    <m/>
    <m/>
    <m/>
    <m/>
    <m/>
    <m/>
    <m/>
    <m/>
    <m/>
    <m/>
    <m/>
    <m/>
    <m/>
    <m/>
    <m/>
    <m/>
    <m/>
    <m/>
    <m/>
    <m/>
    <m/>
    <m/>
    <m/>
    <m/>
    <m/>
    <m/>
    <m/>
    <m/>
    <m/>
    <m/>
    <m/>
    <m/>
    <m/>
    <m/>
    <m/>
    <m/>
    <m/>
    <m/>
    <m/>
    <m/>
    <m/>
    <m/>
    <m/>
    <m/>
    <m/>
    <m/>
    <m/>
    <m/>
    <m/>
    <m/>
    <m/>
    <m/>
    <m/>
    <m/>
    <m/>
    <m/>
    <m/>
    <m/>
    <m/>
    <m/>
    <m/>
    <m/>
    <m/>
    <m/>
    <m/>
    <m/>
    <m/>
    <m/>
    <m/>
    <m/>
    <m/>
    <m/>
    <m/>
    <m/>
    <m/>
    <m/>
    <m/>
    <m/>
    <m/>
    <m/>
    <m/>
    <m/>
    <n v="0"/>
    <n v="0"/>
    <n v="0"/>
    <n v="0"/>
    <n v="0"/>
    <n v="0"/>
    <n v="5788448"/>
    <n v="0"/>
    <m/>
    <m/>
    <m/>
    <m/>
    <m/>
    <m/>
    <m/>
    <m/>
    <m/>
    <m/>
    <m/>
    <m/>
    <m/>
    <m/>
    <m/>
    <m/>
    <m/>
    <m/>
    <m/>
    <m/>
    <m/>
    <m/>
    <m/>
    <n v="0"/>
    <n v="0"/>
    <n v="0"/>
    <m/>
    <m/>
    <m/>
    <m/>
    <m/>
    <m/>
    <m/>
    <m/>
    <m/>
    <m/>
    <m/>
    <m/>
    <m/>
    <m/>
    <m/>
    <m/>
    <m/>
    <m/>
    <m/>
    <m/>
    <m/>
    <m/>
    <m/>
    <m/>
    <m/>
    <m/>
    <m/>
    <m/>
    <m/>
    <m/>
    <m/>
    <m/>
    <m/>
    <n v="0"/>
    <n v="0"/>
    <n v="0"/>
    <n v="0"/>
    <m/>
    <m/>
    <n v="0"/>
    <n v="0"/>
    <n v="1"/>
    <n v="1"/>
    <n v="1"/>
    <m/>
    <m/>
  </r>
  <r>
    <n v="49820"/>
    <s v="Megamind"/>
    <d v="2010-11-05T00:00:00"/>
    <x v="8"/>
    <s v="T10"/>
    <n v="96"/>
    <s v="DreamWorks Anim"/>
    <x v="3"/>
    <m/>
    <x v="2"/>
    <n v="130000000"/>
    <n v="0"/>
    <m/>
    <n v="140397057"/>
    <s v="final"/>
    <n v="7.89"/>
    <n v="0"/>
    <n v="0"/>
    <n v="0"/>
    <n v="0"/>
    <s v="US"/>
    <s v="CA"/>
    <m/>
    <m/>
    <m/>
    <m/>
    <s v="Breay, Lara; Cascino, Denise Nolan"/>
    <s v="McGrath, Tom"/>
    <s v="Schoolcraft, Alan J.; Simons, Brent"/>
    <m/>
    <s v="Andrews, Michael"/>
    <m/>
    <m/>
    <m/>
    <m/>
    <m/>
    <m/>
    <m/>
    <m/>
    <m/>
    <m/>
    <m/>
    <m/>
    <m/>
    <m/>
    <m/>
    <m/>
    <m/>
    <m/>
    <m/>
    <m/>
    <m/>
    <m/>
    <m/>
    <m/>
    <m/>
    <m/>
    <m/>
    <m/>
    <m/>
    <m/>
    <m/>
    <m/>
    <m/>
    <m/>
    <m/>
    <m/>
    <m/>
    <m/>
    <m/>
    <m/>
    <m/>
    <m/>
    <m/>
    <m/>
    <m/>
    <m/>
    <m/>
    <m/>
    <m/>
    <m/>
    <m/>
    <m/>
    <m/>
    <m/>
    <m/>
    <m/>
    <m/>
    <m/>
    <m/>
    <m/>
    <m/>
    <m/>
    <m/>
    <m/>
    <m/>
    <m/>
    <m/>
    <m/>
    <m/>
    <m/>
    <m/>
    <m/>
    <m/>
    <m/>
    <m/>
    <m/>
    <m/>
    <m/>
    <m/>
    <m/>
    <m/>
    <m/>
    <m/>
    <m/>
    <m/>
    <m/>
    <m/>
    <m/>
    <m/>
    <m/>
    <m/>
    <m/>
    <m/>
    <m/>
    <m/>
    <m/>
    <m/>
    <m/>
    <m/>
    <m/>
    <m/>
    <m/>
    <m/>
    <n v="0"/>
    <n v="0"/>
    <n v="0"/>
    <n v="0"/>
    <n v="0"/>
    <n v="0"/>
    <n v="17794304"/>
    <n v="0"/>
    <m/>
    <m/>
    <m/>
    <m/>
    <m/>
    <m/>
    <m/>
    <m/>
    <m/>
    <m/>
    <m/>
    <m/>
    <m/>
    <m/>
    <m/>
    <m/>
    <m/>
    <m/>
    <m/>
    <m/>
    <m/>
    <m/>
    <m/>
    <n v="0"/>
    <n v="0"/>
    <n v="0"/>
    <m/>
    <m/>
    <m/>
    <m/>
    <m/>
    <m/>
    <m/>
    <m/>
    <m/>
    <m/>
    <m/>
    <m/>
    <m/>
    <m/>
    <m/>
    <m/>
    <m/>
    <m/>
    <m/>
    <m/>
    <m/>
    <m/>
    <m/>
    <m/>
    <m/>
    <m/>
    <m/>
    <m/>
    <m/>
    <m/>
    <m/>
    <m/>
    <m/>
    <n v="0"/>
    <n v="0"/>
    <n v="0"/>
    <n v="0"/>
    <m/>
    <m/>
    <n v="0"/>
    <n v="0"/>
    <n v="1"/>
    <n v="1"/>
    <n v="1"/>
    <m/>
    <m/>
  </r>
  <r>
    <n v="49821"/>
    <s v="Due Date"/>
    <d v="2010-11-05T00:00:00"/>
    <x v="8"/>
    <s v="T10"/>
    <n v="100"/>
    <s v="Legendary"/>
    <x v="4"/>
    <m/>
    <x v="1"/>
    <n v="65000000"/>
    <n v="0"/>
    <m/>
    <n v="95773719"/>
    <s v="final"/>
    <n v="7.89"/>
    <n v="0"/>
    <n v="1"/>
    <n v="0"/>
    <n v="0"/>
    <s v="US"/>
    <s v="CA"/>
    <m/>
    <m/>
    <m/>
    <m/>
    <s v="Phillips, Todd; Goldberg, Daniel"/>
    <s v="Phillips, Todd"/>
    <s v="Phillips, Todd; Cohen, Alan R.; Freedland, Alan; Sztykiel, Adam"/>
    <s v="Bates, Mychael"/>
    <s v="Neil-Fisher, Debra"/>
    <m/>
    <m/>
    <m/>
    <m/>
    <m/>
    <m/>
    <m/>
    <m/>
    <m/>
    <m/>
    <m/>
    <m/>
    <m/>
    <m/>
    <m/>
    <m/>
    <m/>
    <m/>
    <m/>
    <m/>
    <m/>
    <m/>
    <m/>
    <m/>
    <m/>
    <m/>
    <m/>
    <m/>
    <m/>
    <m/>
    <m/>
    <m/>
    <m/>
    <m/>
    <m/>
    <m/>
    <m/>
    <m/>
    <m/>
    <m/>
    <m/>
    <m/>
    <m/>
    <m/>
    <m/>
    <m/>
    <m/>
    <m/>
    <m/>
    <m/>
    <m/>
    <m/>
    <m/>
    <m/>
    <m/>
    <m/>
    <m/>
    <m/>
    <m/>
    <m/>
    <m/>
    <m/>
    <m/>
    <m/>
    <m/>
    <m/>
    <m/>
    <m/>
    <m/>
    <m/>
    <m/>
    <m/>
    <m/>
    <m/>
    <m/>
    <m/>
    <m/>
    <m/>
    <m/>
    <m/>
    <m/>
    <m/>
    <m/>
    <m/>
    <m/>
    <m/>
    <m/>
    <m/>
    <m/>
    <m/>
    <m/>
    <m/>
    <m/>
    <m/>
    <m/>
    <m/>
    <m/>
    <m/>
    <m/>
    <m/>
    <m/>
    <m/>
    <m/>
    <n v="50"/>
    <n v="0"/>
    <n v="0"/>
    <n v="0"/>
    <n v="50"/>
    <s v="50+"/>
    <n v="12138621"/>
    <n v="606931050"/>
    <m/>
    <m/>
    <m/>
    <m/>
    <m/>
    <m/>
    <m/>
    <m/>
    <m/>
    <m/>
    <m/>
    <s v="California"/>
    <m/>
    <m/>
    <s v="Elsewhere in US"/>
    <m/>
    <m/>
    <m/>
    <m/>
    <m/>
    <m/>
    <m/>
    <m/>
    <n v="0"/>
    <n v="0"/>
    <n v="0"/>
    <s v="No smoking sign"/>
    <m/>
    <m/>
    <m/>
    <m/>
    <m/>
    <m/>
    <m/>
    <m/>
    <m/>
    <m/>
    <m/>
    <m/>
    <m/>
    <m/>
    <m/>
    <m/>
    <m/>
    <m/>
    <m/>
    <m/>
    <m/>
    <m/>
    <m/>
    <m/>
    <m/>
    <m/>
    <m/>
    <m/>
    <s v="cigarette"/>
    <m/>
    <m/>
    <s v="Neutral"/>
    <n v="6"/>
    <n v="0"/>
    <n v="0"/>
    <n v="0"/>
    <m/>
    <m/>
    <n v="0"/>
    <n v="0.85"/>
    <n v="2"/>
    <n v="1"/>
    <n v="1"/>
    <m/>
    <s v="Tobacco in ashtray."/>
  </r>
  <r>
    <n v="49822"/>
    <s v="For Colored Girls"/>
    <d v="2010-11-05T00:00:00"/>
    <x v="8"/>
    <s v="T10"/>
    <n v="134"/>
    <s v="Tyler Perry"/>
    <x v="0"/>
    <s v="Lionsgate"/>
    <x v="1"/>
    <n v="21000000"/>
    <n v="0"/>
    <m/>
    <n v="37533421"/>
    <s v="final"/>
    <n v="7.89"/>
    <n v="0"/>
    <n v="1"/>
    <n v="0"/>
    <n v="0"/>
    <s v="US"/>
    <s v="GA"/>
    <m/>
    <m/>
    <m/>
    <m/>
    <s v="Perry, Tyler; Bobb, Roger M.; Hall, Paul"/>
    <s v="Perry, Tyler"/>
    <s v="Perry, Tyler"/>
    <s v="Kasinger, Kathleen"/>
    <s v="Hoy, Maysie"/>
    <s v="Ealy, Michael"/>
    <s v="credited non-star"/>
    <s v="Cigarette"/>
    <s v="30+"/>
    <s v="Male"/>
    <s v="African American"/>
    <m/>
    <s v="Bad guy"/>
    <s v="Non-IMDb, Extra"/>
    <s v="extra"/>
    <s v="Cigarette"/>
    <s v="30+"/>
    <s v="Female"/>
    <s v="African American"/>
    <m/>
    <m/>
    <s v="Non-IMDb, Extra"/>
    <s v="extra"/>
    <s v="Cigarette"/>
    <s v="30+"/>
    <s v="Male"/>
    <s v="Caucasian"/>
    <m/>
    <m/>
    <m/>
    <m/>
    <m/>
    <m/>
    <m/>
    <m/>
    <m/>
    <m/>
    <m/>
    <m/>
    <m/>
    <m/>
    <m/>
    <m/>
    <m/>
    <m/>
    <m/>
    <m/>
    <m/>
    <m/>
    <m/>
    <m/>
    <m/>
    <m/>
    <m/>
    <m/>
    <m/>
    <m/>
    <m/>
    <m/>
    <m/>
    <m/>
    <m/>
    <m/>
    <m/>
    <m/>
    <m/>
    <m/>
    <m/>
    <m/>
    <m/>
    <m/>
    <m/>
    <m/>
    <m/>
    <m/>
    <m/>
    <m/>
    <m/>
    <m/>
    <m/>
    <m/>
    <m/>
    <m/>
    <m/>
    <m/>
    <m/>
    <m/>
    <m/>
    <m/>
    <m/>
    <m/>
    <m/>
    <m/>
    <m/>
    <s v="Marlboro"/>
    <s v="Marlboro"/>
    <s v="No actor use"/>
    <s v="Cigarette pack/smokeless container"/>
    <m/>
    <m/>
    <m/>
    <m/>
    <m/>
    <m/>
    <m/>
    <m/>
    <m/>
    <m/>
    <n v="50"/>
    <n v="0"/>
    <n v="0"/>
    <n v="0"/>
    <n v="50"/>
    <s v="50+"/>
    <n v="4757088"/>
    <n v="237854400"/>
    <s v="Home"/>
    <m/>
    <m/>
    <m/>
    <m/>
    <m/>
    <m/>
    <m/>
    <s v="Non-smoking adult"/>
    <m/>
    <m/>
    <s v="Outside of US"/>
    <m/>
    <m/>
    <m/>
    <m/>
    <m/>
    <m/>
    <m/>
    <m/>
    <m/>
    <m/>
    <m/>
    <n v="0"/>
    <n v="1"/>
    <n v="2"/>
    <s v="No smoking sign"/>
    <m/>
    <m/>
    <m/>
    <m/>
    <m/>
    <m/>
    <m/>
    <m/>
    <m/>
    <m/>
    <m/>
    <m/>
    <m/>
    <m/>
    <m/>
    <m/>
    <m/>
    <m/>
    <m/>
    <m/>
    <m/>
    <m/>
    <m/>
    <m/>
    <m/>
    <s v="cigarette"/>
    <s v="cigarette"/>
    <s v="cigarette"/>
    <m/>
    <m/>
    <m/>
    <s v="Pro"/>
    <n v="6"/>
    <n v="6"/>
    <n v="4"/>
    <n v="3"/>
    <s v="Specific brand"/>
    <s v="specific brand depiction"/>
    <n v="0"/>
    <n v="2.71"/>
    <n v="6"/>
    <n v="1"/>
    <n v="1"/>
    <m/>
    <m/>
  </r>
  <r>
    <n v="49823"/>
    <s v="Unstoppable"/>
    <d v="2010-11-12T00:00:00"/>
    <x v="8"/>
    <s v="T10"/>
    <n v="98"/>
    <s v="Scott Free"/>
    <x v="5"/>
    <m/>
    <x v="0"/>
    <n v="100000000"/>
    <n v="0"/>
    <m/>
    <n v="75204578"/>
    <s v="final"/>
    <n v="7.89"/>
    <n v="0"/>
    <n v="0"/>
    <n v="0"/>
    <n v="0"/>
    <s v="US"/>
    <s v="PA"/>
    <m/>
    <m/>
    <m/>
    <m/>
    <s v="Scott, Tony; McLeod, Eric; Rogers, Mimi"/>
    <s v="Scott, Tony"/>
    <s v="Bomback, Mark"/>
    <s v="McCarthy, Eugene"/>
    <s v="Duffy, Robert"/>
    <m/>
    <m/>
    <m/>
    <m/>
    <m/>
    <m/>
    <m/>
    <m/>
    <m/>
    <m/>
    <m/>
    <m/>
    <m/>
    <m/>
    <m/>
    <m/>
    <m/>
    <m/>
    <m/>
    <m/>
    <m/>
    <m/>
    <m/>
    <m/>
    <m/>
    <m/>
    <m/>
    <m/>
    <m/>
    <m/>
    <m/>
    <m/>
    <m/>
    <m/>
    <m/>
    <m/>
    <m/>
    <m/>
    <m/>
    <m/>
    <m/>
    <m/>
    <m/>
    <m/>
    <m/>
    <m/>
    <m/>
    <m/>
    <m/>
    <m/>
    <m/>
    <m/>
    <m/>
    <m/>
    <m/>
    <m/>
    <m/>
    <m/>
    <m/>
    <m/>
    <m/>
    <m/>
    <m/>
    <m/>
    <m/>
    <m/>
    <m/>
    <m/>
    <m/>
    <m/>
    <m/>
    <m/>
    <m/>
    <m/>
    <m/>
    <m/>
    <m/>
    <m/>
    <m/>
    <m/>
    <m/>
    <m/>
    <m/>
    <m/>
    <m/>
    <m/>
    <m/>
    <m/>
    <m/>
    <m/>
    <m/>
    <m/>
    <m/>
    <m/>
    <m/>
    <m/>
    <m/>
    <m/>
    <m/>
    <m/>
    <m/>
    <m/>
    <m/>
    <n v="0"/>
    <n v="0"/>
    <n v="0"/>
    <n v="0"/>
    <n v="0"/>
    <n v="0"/>
    <n v="9531632"/>
    <n v="0"/>
    <m/>
    <m/>
    <m/>
    <m/>
    <m/>
    <m/>
    <m/>
    <m/>
    <m/>
    <m/>
    <m/>
    <m/>
    <m/>
    <m/>
    <m/>
    <m/>
    <m/>
    <m/>
    <m/>
    <m/>
    <m/>
    <m/>
    <m/>
    <n v="0"/>
    <n v="0"/>
    <n v="0"/>
    <m/>
    <m/>
    <m/>
    <m/>
    <m/>
    <m/>
    <m/>
    <m/>
    <m/>
    <m/>
    <m/>
    <m/>
    <m/>
    <m/>
    <m/>
    <m/>
    <m/>
    <m/>
    <m/>
    <m/>
    <m/>
    <m/>
    <m/>
    <m/>
    <m/>
    <m/>
    <m/>
    <m/>
    <m/>
    <m/>
    <m/>
    <m/>
    <m/>
    <n v="0"/>
    <n v="0"/>
    <n v="0"/>
    <n v="0"/>
    <m/>
    <m/>
    <n v="0"/>
    <n v="0"/>
    <n v="1"/>
    <n v="1"/>
    <n v="1"/>
    <m/>
    <m/>
  </r>
  <r>
    <n v="49824"/>
    <s v="Morning Glory"/>
    <d v="2010-11-12T00:00:00"/>
    <x v="8"/>
    <s v="T10"/>
    <n v="102"/>
    <s v="Bad Robot"/>
    <x v="3"/>
    <m/>
    <x v="0"/>
    <n v="40000000"/>
    <n v="0"/>
    <m/>
    <n v="30200831"/>
    <s v="final"/>
    <n v="7.89"/>
    <n v="0"/>
    <n v="1"/>
    <n v="0"/>
    <n v="0"/>
    <s v="US"/>
    <s v="NJ"/>
    <m/>
    <s v="US"/>
    <s v="NY"/>
    <m/>
    <s v="Abrams, J.J.; Burk, Bryan"/>
    <s v="Michell, Roger"/>
    <s v="McKenna, Aline Brosh"/>
    <s v="Hamilton, Sandy"/>
    <s v="Farrell, Dan"/>
    <s v="Ford, Harrison"/>
    <s v="star"/>
    <s v="Cigar"/>
    <s v="30+"/>
    <s v="Male"/>
    <s v="Caucasian"/>
    <m/>
    <m/>
    <s v="Non-IMDb, Extra"/>
    <s v="extra"/>
    <s v="Cigarette"/>
    <s v="20-30"/>
    <s v="Male"/>
    <s v="Caucasian"/>
    <m/>
    <m/>
    <s v="Non-IMDb, Extra"/>
    <s v="extra"/>
    <s v="Cigarette"/>
    <s v="20-30"/>
    <s v="Female"/>
    <s v="African American"/>
    <m/>
    <m/>
    <s v="Non-IMDb, Extra"/>
    <s v="extra"/>
    <s v="Cigarette"/>
    <s v="30+"/>
    <s v="Female"/>
    <s v="Caucasian"/>
    <m/>
    <m/>
    <m/>
    <m/>
    <m/>
    <m/>
    <m/>
    <m/>
    <m/>
    <m/>
    <m/>
    <m/>
    <m/>
    <m/>
    <m/>
    <m/>
    <m/>
    <m/>
    <m/>
    <m/>
    <m/>
    <m/>
    <m/>
    <m/>
    <m/>
    <m/>
    <m/>
    <m/>
    <m/>
    <m/>
    <m/>
    <m/>
    <m/>
    <m/>
    <m/>
    <m/>
    <m/>
    <m/>
    <m/>
    <m/>
    <m/>
    <m/>
    <m/>
    <m/>
    <m/>
    <m/>
    <m/>
    <m/>
    <m/>
    <m/>
    <m/>
    <m/>
    <m/>
    <m/>
    <m/>
    <m/>
    <m/>
    <m/>
    <m/>
    <m/>
    <m/>
    <m/>
    <m/>
    <m/>
    <m/>
    <m/>
    <m/>
    <m/>
    <m/>
    <m/>
    <m/>
    <m/>
    <m/>
    <n v="3"/>
    <n v="13"/>
    <n v="0"/>
    <n v="0"/>
    <n v="16"/>
    <s v="10 — 29"/>
    <n v="3827735"/>
    <n v="61243760"/>
    <s v="Outdoors"/>
    <m/>
    <m/>
    <m/>
    <m/>
    <m/>
    <m/>
    <s v="outside bar, outside house"/>
    <s v="Non-smoking adult"/>
    <m/>
    <m/>
    <s v="Elsewhere in US"/>
    <m/>
    <m/>
    <m/>
    <m/>
    <m/>
    <m/>
    <m/>
    <m/>
    <m/>
    <m/>
    <m/>
    <n v="1"/>
    <n v="0"/>
    <n v="3"/>
    <m/>
    <m/>
    <m/>
    <m/>
    <m/>
    <m/>
    <m/>
    <m/>
    <m/>
    <m/>
    <m/>
    <m/>
    <m/>
    <m/>
    <m/>
    <m/>
    <m/>
    <m/>
    <m/>
    <s v="cigar"/>
    <s v="cigar"/>
    <m/>
    <m/>
    <m/>
    <m/>
    <s v="cigar"/>
    <s v="cigarette"/>
    <m/>
    <m/>
    <m/>
    <m/>
    <m/>
    <s v="Pro"/>
    <n v="4"/>
    <n v="6"/>
    <n v="6"/>
    <n v="1"/>
    <m/>
    <m/>
    <n v="0"/>
    <n v="2.42"/>
    <n v="3"/>
    <n v="1"/>
    <n v="1"/>
    <m/>
    <m/>
  </r>
  <r>
    <n v="49825"/>
    <s v="Skyline"/>
    <d v="2010-11-12T00:00:00"/>
    <x v="8"/>
    <s v="T10"/>
    <n v="92"/>
    <s v="Relativity"/>
    <x v="2"/>
    <m/>
    <x v="0"/>
    <n v="10000000"/>
    <n v="0"/>
    <m/>
    <n v="21253180"/>
    <s v="final"/>
    <n v="7.89"/>
    <n v="0"/>
    <n v="1"/>
    <n v="0"/>
    <n v="0"/>
    <s v="US"/>
    <s v="CA"/>
    <m/>
    <m/>
    <m/>
    <m/>
    <s v="Colin, Strause; Greg, Strause; O'Donnell, Liam; Andresen, Kristian James"/>
    <s v="Colin, Strause"/>
    <s v="O'Donnell, Liam; Cordes, Joshua"/>
    <m/>
    <s v="Wayman-Harris, Greg"/>
    <s v="Daniel, Brittany"/>
    <s v="credited non-star"/>
    <s v="Cigarette"/>
    <s v="20-30"/>
    <s v="Female"/>
    <s v="Caucasian"/>
    <m/>
    <m/>
    <s v="Non-IMDb, Extra"/>
    <s v="extra"/>
    <s v="Cigarette"/>
    <s v="30+"/>
    <s v="Male"/>
    <s v="Hispanic"/>
    <m/>
    <m/>
    <m/>
    <m/>
    <m/>
    <m/>
    <m/>
    <m/>
    <m/>
    <m/>
    <m/>
    <m/>
    <m/>
    <m/>
    <m/>
    <m/>
    <m/>
    <m/>
    <m/>
    <m/>
    <m/>
    <m/>
    <m/>
    <m/>
    <m/>
    <m/>
    <m/>
    <m/>
    <m/>
    <m/>
    <m/>
    <m/>
    <m/>
    <m/>
    <m/>
    <m/>
    <m/>
    <m/>
    <m/>
    <m/>
    <m/>
    <m/>
    <m/>
    <m/>
    <m/>
    <m/>
    <m/>
    <m/>
    <m/>
    <m/>
    <m/>
    <m/>
    <m/>
    <m/>
    <m/>
    <m/>
    <m/>
    <m/>
    <m/>
    <m/>
    <m/>
    <m/>
    <m/>
    <m/>
    <m/>
    <m/>
    <m/>
    <m/>
    <m/>
    <m/>
    <m/>
    <m/>
    <m/>
    <m/>
    <m/>
    <m/>
    <m/>
    <m/>
    <m/>
    <m/>
    <m/>
    <m/>
    <m/>
    <m/>
    <m/>
    <m/>
    <m/>
    <m/>
    <m/>
    <n v="19"/>
    <n v="0"/>
    <n v="0"/>
    <n v="0"/>
    <n v="19"/>
    <s v="10 — 29"/>
    <n v="2693686"/>
    <n v="51180034"/>
    <s v="Home"/>
    <s v="Outdoors"/>
    <m/>
    <m/>
    <m/>
    <m/>
    <m/>
    <s v="poolside, balcony"/>
    <s v="Non-smoking adult"/>
    <s v="Pregnant/ill person"/>
    <m/>
    <s v="California"/>
    <m/>
    <m/>
    <m/>
    <m/>
    <m/>
    <m/>
    <m/>
    <m/>
    <m/>
    <m/>
    <m/>
    <n v="0"/>
    <n v="1"/>
    <n v="1"/>
    <s v="Comment by actor/actress"/>
    <s v="Thompson tells Daniel shes pregnant, and Daniel stops smoking"/>
    <m/>
    <s v="Health of Non-Smoker"/>
    <m/>
    <m/>
    <m/>
    <m/>
    <m/>
    <m/>
    <m/>
    <m/>
    <m/>
    <m/>
    <m/>
    <m/>
    <m/>
    <m/>
    <m/>
    <m/>
    <m/>
    <m/>
    <m/>
    <m/>
    <s v="cigarette"/>
    <m/>
    <s v="cigarette"/>
    <m/>
    <m/>
    <m/>
    <m/>
    <m/>
    <s v="Balanced"/>
    <n v="4"/>
    <n v="4"/>
    <n v="4"/>
    <n v="3"/>
    <s v="Tobacco use around pregnant/ill person"/>
    <s v="use near child/pregnant/ill person"/>
    <n v="0"/>
    <n v="2.14"/>
    <n v="6"/>
    <n v="1"/>
    <n v="1"/>
    <m/>
    <m/>
  </r>
  <r>
    <n v="49826"/>
    <s v="Harry Potter and the Deathly Hallows: Part 1"/>
    <d v="2010-11-19T00:00:00"/>
    <x v="8"/>
    <s v="T10"/>
    <n v="146"/>
    <s v="Heyday"/>
    <x v="4"/>
    <m/>
    <x v="0"/>
    <n v="250000000"/>
    <n v="0"/>
    <m/>
    <n v="283533215"/>
    <s v="final"/>
    <n v="7.89"/>
    <n v="0"/>
    <n v="0"/>
    <n v="0"/>
    <n v="0"/>
    <s v="UK"/>
    <m/>
    <m/>
    <m/>
    <m/>
    <m/>
    <s v="Barron, David; Heyman, David"/>
    <s v="Yates, David"/>
    <s v="Kloves, Steve"/>
    <s v="Wilkinson, Ben"/>
    <s v="Day, Mark"/>
    <m/>
    <m/>
    <m/>
    <m/>
    <m/>
    <m/>
    <m/>
    <m/>
    <m/>
    <m/>
    <m/>
    <m/>
    <m/>
    <m/>
    <m/>
    <m/>
    <m/>
    <m/>
    <m/>
    <m/>
    <m/>
    <m/>
    <m/>
    <m/>
    <m/>
    <m/>
    <m/>
    <m/>
    <m/>
    <m/>
    <m/>
    <m/>
    <m/>
    <m/>
    <m/>
    <m/>
    <m/>
    <m/>
    <m/>
    <m/>
    <m/>
    <m/>
    <m/>
    <m/>
    <m/>
    <m/>
    <m/>
    <m/>
    <m/>
    <m/>
    <m/>
    <m/>
    <m/>
    <m/>
    <m/>
    <m/>
    <m/>
    <m/>
    <m/>
    <m/>
    <m/>
    <m/>
    <m/>
    <m/>
    <m/>
    <m/>
    <m/>
    <m/>
    <m/>
    <m/>
    <m/>
    <m/>
    <m/>
    <m/>
    <m/>
    <m/>
    <m/>
    <m/>
    <m/>
    <m/>
    <m/>
    <m/>
    <m/>
    <m/>
    <m/>
    <m/>
    <m/>
    <m/>
    <m/>
    <m/>
    <m/>
    <m/>
    <m/>
    <m/>
    <m/>
    <m/>
    <m/>
    <m/>
    <m/>
    <m/>
    <m/>
    <m/>
    <m/>
    <n v="0"/>
    <n v="0"/>
    <n v="0"/>
    <n v="0"/>
    <n v="0"/>
    <n v="0"/>
    <n v="35935769"/>
    <n v="0"/>
    <m/>
    <m/>
    <m/>
    <m/>
    <m/>
    <m/>
    <m/>
    <m/>
    <m/>
    <m/>
    <m/>
    <m/>
    <m/>
    <m/>
    <m/>
    <m/>
    <m/>
    <m/>
    <m/>
    <m/>
    <m/>
    <m/>
    <m/>
    <n v="0"/>
    <n v="0"/>
    <n v="0"/>
    <m/>
    <m/>
    <m/>
    <m/>
    <m/>
    <m/>
    <m/>
    <m/>
    <m/>
    <m/>
    <m/>
    <m/>
    <m/>
    <m/>
    <m/>
    <m/>
    <m/>
    <m/>
    <m/>
    <m/>
    <m/>
    <m/>
    <m/>
    <m/>
    <m/>
    <m/>
    <m/>
    <m/>
    <m/>
    <m/>
    <m/>
    <m/>
    <m/>
    <n v="0"/>
    <n v="0"/>
    <n v="0"/>
    <n v="0"/>
    <m/>
    <m/>
    <n v="0"/>
    <n v="0"/>
    <n v="1"/>
    <n v="1"/>
    <n v="1"/>
    <m/>
    <m/>
  </r>
  <r>
    <n v="49827"/>
    <s v="Next Three Days, The"/>
    <d v="2010-11-19T00:00:00"/>
    <x v="8"/>
    <s v="T10"/>
    <n v="122"/>
    <s v="Fidélité"/>
    <x v="0"/>
    <s v="Lionsgate"/>
    <x v="0"/>
    <n v="35000000"/>
    <n v="0"/>
    <m/>
    <n v="21129348"/>
    <s v="final"/>
    <n v="7.89"/>
    <n v="0"/>
    <n v="1"/>
    <n v="0"/>
    <n v="0"/>
    <s v="US"/>
    <s v="PA"/>
    <m/>
    <m/>
    <m/>
    <m/>
    <s v="Haggis, Paul; Delbosc, Olivier; Missonnier, Marc; Nozik, Michael"/>
    <s v="Haggis, Paul"/>
    <s v="Haggis, Paul; Cavayé, Fred; Lemans, Guillaume"/>
    <s v="Jones, John Paul 'J.P.'"/>
    <s v="Francis, Jo"/>
    <s v="Neeson, Liam"/>
    <s v="credited non-star"/>
    <s v="Cigarette"/>
    <s v="30+"/>
    <s v="Male"/>
    <s v="Caucasian"/>
    <m/>
    <m/>
    <m/>
    <m/>
    <m/>
    <m/>
    <m/>
    <m/>
    <m/>
    <m/>
    <m/>
    <m/>
    <m/>
    <m/>
    <m/>
    <m/>
    <m/>
    <m/>
    <m/>
    <m/>
    <m/>
    <m/>
    <m/>
    <m/>
    <m/>
    <m/>
    <m/>
    <m/>
    <m/>
    <m/>
    <m/>
    <m/>
    <m/>
    <m/>
    <m/>
    <m/>
    <m/>
    <m/>
    <m/>
    <m/>
    <m/>
    <m/>
    <m/>
    <m/>
    <m/>
    <m/>
    <m/>
    <m/>
    <m/>
    <m/>
    <m/>
    <m/>
    <m/>
    <m/>
    <m/>
    <m/>
    <m/>
    <m/>
    <m/>
    <m/>
    <m/>
    <m/>
    <m/>
    <m/>
    <m/>
    <m/>
    <m/>
    <m/>
    <m/>
    <m/>
    <m/>
    <m/>
    <m/>
    <m/>
    <m/>
    <m/>
    <m/>
    <m/>
    <m/>
    <m/>
    <m/>
    <m/>
    <m/>
    <m/>
    <m/>
    <m/>
    <m/>
    <m/>
    <m/>
    <m/>
    <m/>
    <m/>
    <m/>
    <m/>
    <m/>
    <m/>
    <m/>
    <n v="7"/>
    <n v="0"/>
    <n v="0"/>
    <n v="0"/>
    <n v="7"/>
    <s v="1 — 9"/>
    <n v="2677991"/>
    <n v="18745937"/>
    <s v="Restaurant"/>
    <m/>
    <m/>
    <m/>
    <m/>
    <m/>
    <m/>
    <m/>
    <s v="Non-smoking adult"/>
    <m/>
    <m/>
    <s v="Elsewhere in US"/>
    <m/>
    <m/>
    <m/>
    <m/>
    <m/>
    <m/>
    <m/>
    <m/>
    <m/>
    <m/>
    <m/>
    <n v="0"/>
    <n v="1"/>
    <n v="0"/>
    <m/>
    <m/>
    <m/>
    <m/>
    <m/>
    <m/>
    <m/>
    <m/>
    <m/>
    <m/>
    <m/>
    <m/>
    <m/>
    <m/>
    <m/>
    <m/>
    <m/>
    <m/>
    <m/>
    <m/>
    <m/>
    <m/>
    <s v="cigarette"/>
    <m/>
    <m/>
    <m/>
    <s v="cigarette"/>
    <m/>
    <m/>
    <m/>
    <m/>
    <m/>
    <s v="Pro"/>
    <n v="2"/>
    <n v="6"/>
    <n v="4"/>
    <n v="3"/>
    <m/>
    <m/>
    <n v="0"/>
    <n v="2.1"/>
    <n v="3"/>
    <n v="1"/>
    <n v="1"/>
    <m/>
    <m/>
  </r>
  <r>
    <n v="49828"/>
    <s v="Fair Game"/>
    <d v="2010-11-19T00:00:00"/>
    <x v="8"/>
    <s v="T10"/>
    <n v="108"/>
    <s v="River Road"/>
    <x v="0"/>
    <s v="Lionsgate"/>
    <x v="0"/>
    <n v="22000000"/>
    <n v="0"/>
    <m/>
    <n v="9118756"/>
    <s v="final"/>
    <n v="7.89"/>
    <n v="0"/>
    <n v="1"/>
    <n v="0"/>
    <n v="0"/>
    <s v="US"/>
    <s v="NY"/>
    <m/>
    <s v="US"/>
    <s v="PA"/>
    <m/>
    <s v="Liman, Doug; Butterworth, Jez; Goldsman, Akiva; Pohlad, Bill"/>
    <s v="Liman, Doug"/>
    <s v="Butterworth, Jez; Butterworth, John-Henry"/>
    <s v="Fillmann, Bradd"/>
    <s v="Tellefsen, Christopher"/>
    <s v="Penn, Sean"/>
    <s v="star"/>
    <s v="Cigar"/>
    <s v="30+"/>
    <s v="Male"/>
    <s v="Caucasian"/>
    <m/>
    <m/>
    <s v="Nabawy, Khaled"/>
    <s v="credited non-star"/>
    <s v="Cigarette"/>
    <s v="30+"/>
    <s v="Male"/>
    <s v="Caucasian"/>
    <m/>
    <m/>
    <s v="Non-IMDb, Extra"/>
    <s v="extra"/>
    <s v="Cigarette"/>
    <s v="30+"/>
    <s v="Male"/>
    <s v="Other"/>
    <s v="Unidentified"/>
    <m/>
    <s v="Non-IMDb, Extra"/>
    <s v="extra"/>
    <s v="Cigarette"/>
    <s v="30+"/>
    <s v="Male"/>
    <s v="Caucasian"/>
    <m/>
    <m/>
    <m/>
    <m/>
    <m/>
    <m/>
    <m/>
    <m/>
    <m/>
    <m/>
    <m/>
    <m/>
    <m/>
    <m/>
    <m/>
    <m/>
    <m/>
    <m/>
    <m/>
    <m/>
    <m/>
    <m/>
    <m/>
    <m/>
    <m/>
    <m/>
    <m/>
    <m/>
    <m/>
    <m/>
    <m/>
    <m/>
    <m/>
    <m/>
    <m/>
    <m/>
    <m/>
    <m/>
    <m/>
    <m/>
    <m/>
    <m/>
    <m/>
    <m/>
    <m/>
    <m/>
    <m/>
    <m/>
    <m/>
    <m/>
    <m/>
    <m/>
    <m/>
    <m/>
    <m/>
    <m/>
    <m/>
    <m/>
    <m/>
    <m/>
    <m/>
    <m/>
    <m/>
    <m/>
    <m/>
    <m/>
    <m/>
    <m/>
    <m/>
    <m/>
    <m/>
    <m/>
    <m/>
    <n v="12"/>
    <n v="14"/>
    <n v="0"/>
    <n v="0"/>
    <n v="26"/>
    <s v="10 — 29"/>
    <n v="1155736"/>
    <n v="30049136"/>
    <s v="Home"/>
    <s v="Vehicle"/>
    <s v="Bar/nightclub"/>
    <s v="Hotel/motel"/>
    <s v="Outdoors"/>
    <m/>
    <m/>
    <s v="backyard"/>
    <s v="Non-smoking adult"/>
    <m/>
    <m/>
    <s v="Elsewhere in US"/>
    <m/>
    <m/>
    <s v="Outside of US"/>
    <m/>
    <s v="Outside of US"/>
    <m/>
    <m/>
    <m/>
    <m/>
    <m/>
    <m/>
    <n v="1"/>
    <n v="1"/>
    <n v="2"/>
    <s v="No smoking sign"/>
    <m/>
    <m/>
    <m/>
    <s v="Comment by actor/actress"/>
    <s v="Sean Penn says he quits smoking inside the house after his wife keeps telling him to quit and that its unhealthy"/>
    <m/>
    <s v="Health of Non-Smoker"/>
    <s v="Comment by actor/actress"/>
    <s v="Sean Penn says he quits smoking inside the house after his wife keeps telling him to quit and that its unhealthy"/>
    <m/>
    <s v="Health of Smoker"/>
    <m/>
    <m/>
    <m/>
    <m/>
    <m/>
    <m/>
    <m/>
    <m/>
    <m/>
    <m/>
    <m/>
    <m/>
    <s v="cigarette"/>
    <m/>
    <s v="cigar"/>
    <m/>
    <m/>
    <m/>
    <m/>
    <m/>
    <s v="Balanced"/>
    <n v="4"/>
    <n v="4"/>
    <n v="6"/>
    <n v="3"/>
    <m/>
    <m/>
    <n v="0"/>
    <n v="2.42"/>
    <n v="3"/>
    <n v="1"/>
    <n v="1"/>
    <m/>
    <s v="Husband quits smoking after his wife urges him to quit."/>
  </r>
  <r>
    <n v="49829"/>
    <s v="Tangled"/>
    <d v="2010-11-24T00:00:00"/>
    <x v="8"/>
    <s v="T10"/>
    <n v="92"/>
    <s v="Disney Anim"/>
    <x v="1"/>
    <m/>
    <x v="2"/>
    <n v="260000000"/>
    <n v="0"/>
    <m/>
    <n v="190222675"/>
    <s v="final"/>
    <n v="7.89"/>
    <n v="0"/>
    <n v="0"/>
    <n v="0"/>
    <n v="0"/>
    <s v="US"/>
    <s v="CA"/>
    <m/>
    <m/>
    <m/>
    <m/>
    <s v="Conli, Roy"/>
    <s v="Greno, Nathan"/>
    <s v="Fogelman, Dan"/>
    <m/>
    <s v="Mertens, Tim"/>
    <m/>
    <m/>
    <m/>
    <m/>
    <m/>
    <m/>
    <m/>
    <m/>
    <m/>
    <m/>
    <m/>
    <m/>
    <m/>
    <m/>
    <m/>
    <m/>
    <m/>
    <m/>
    <m/>
    <m/>
    <m/>
    <m/>
    <m/>
    <m/>
    <m/>
    <m/>
    <m/>
    <m/>
    <m/>
    <m/>
    <m/>
    <m/>
    <m/>
    <m/>
    <m/>
    <m/>
    <m/>
    <m/>
    <m/>
    <m/>
    <m/>
    <m/>
    <m/>
    <m/>
    <m/>
    <m/>
    <m/>
    <m/>
    <m/>
    <m/>
    <m/>
    <m/>
    <m/>
    <m/>
    <m/>
    <m/>
    <m/>
    <m/>
    <m/>
    <m/>
    <m/>
    <m/>
    <m/>
    <m/>
    <m/>
    <m/>
    <m/>
    <m/>
    <m/>
    <m/>
    <m/>
    <m/>
    <m/>
    <m/>
    <m/>
    <m/>
    <m/>
    <m/>
    <m/>
    <m/>
    <m/>
    <m/>
    <m/>
    <m/>
    <m/>
    <m/>
    <m/>
    <m/>
    <m/>
    <m/>
    <m/>
    <m/>
    <m/>
    <m/>
    <m/>
    <m/>
    <m/>
    <m/>
    <m/>
    <m/>
    <m/>
    <m/>
    <m/>
    <n v="0"/>
    <n v="0"/>
    <n v="0"/>
    <n v="0"/>
    <n v="0"/>
    <n v="0"/>
    <n v="24109338"/>
    <n v="0"/>
    <m/>
    <m/>
    <m/>
    <m/>
    <m/>
    <m/>
    <m/>
    <m/>
    <m/>
    <m/>
    <m/>
    <m/>
    <m/>
    <m/>
    <m/>
    <m/>
    <m/>
    <m/>
    <m/>
    <m/>
    <m/>
    <m/>
    <m/>
    <n v="0"/>
    <n v="0"/>
    <n v="0"/>
    <m/>
    <m/>
    <m/>
    <m/>
    <m/>
    <m/>
    <m/>
    <m/>
    <m/>
    <m/>
    <m/>
    <m/>
    <m/>
    <m/>
    <m/>
    <m/>
    <m/>
    <m/>
    <m/>
    <m/>
    <m/>
    <m/>
    <m/>
    <m/>
    <m/>
    <m/>
    <m/>
    <m/>
    <m/>
    <m/>
    <m/>
    <m/>
    <m/>
    <n v="0"/>
    <n v="0"/>
    <n v="0"/>
    <n v="0"/>
    <m/>
    <m/>
    <n v="0"/>
    <n v="0"/>
    <n v="1"/>
    <n v="1"/>
    <n v="1"/>
    <m/>
    <m/>
  </r>
  <r>
    <n v="49830"/>
    <s v="Burlesque"/>
    <d v="2010-11-24T00:00:00"/>
    <x v="8"/>
    <s v="T10"/>
    <n v="100"/>
    <s v="De Line"/>
    <x v="6"/>
    <m/>
    <x v="0"/>
    <n v="55000000"/>
    <n v="0"/>
    <m/>
    <n v="39290143"/>
    <s v="final"/>
    <n v="7.89"/>
    <n v="0"/>
    <n v="1"/>
    <n v="0"/>
    <n v="0"/>
    <s v="US"/>
    <s v="CA"/>
    <m/>
    <m/>
    <m/>
    <m/>
    <s v="De Line, Donald"/>
    <s v="Antin, Steve"/>
    <s v="Antin, Steve"/>
    <s v="Freund, Ellen"/>
    <s v="Katz, Virginia"/>
    <s v="Tucci, Stanley"/>
    <s v="credited non-star"/>
    <s v="Cigarette"/>
    <s v="30+"/>
    <s v="Male"/>
    <s v="Caucasian"/>
    <m/>
    <m/>
    <s v="Bell, Kristen"/>
    <s v="credited non-star"/>
    <s v="Cigarette"/>
    <s v="20-30"/>
    <s v="Female"/>
    <s v="Caucasian"/>
    <m/>
    <m/>
    <m/>
    <m/>
    <m/>
    <m/>
    <m/>
    <m/>
    <m/>
    <m/>
    <m/>
    <m/>
    <m/>
    <m/>
    <m/>
    <m/>
    <m/>
    <m/>
    <m/>
    <m/>
    <m/>
    <m/>
    <m/>
    <m/>
    <m/>
    <m/>
    <m/>
    <m/>
    <m/>
    <m/>
    <m/>
    <m/>
    <m/>
    <m/>
    <m/>
    <m/>
    <m/>
    <m/>
    <m/>
    <m/>
    <m/>
    <m/>
    <m/>
    <m/>
    <m/>
    <m/>
    <m/>
    <m/>
    <m/>
    <m/>
    <m/>
    <m/>
    <m/>
    <m/>
    <m/>
    <m/>
    <m/>
    <m/>
    <m/>
    <m/>
    <m/>
    <m/>
    <m/>
    <m/>
    <m/>
    <m/>
    <m/>
    <m/>
    <m/>
    <m/>
    <m/>
    <m/>
    <m/>
    <m/>
    <m/>
    <s v="Camel"/>
    <s v="Camel"/>
    <s v="No actor use"/>
    <s v="Billboard or poster"/>
    <m/>
    <m/>
    <m/>
    <m/>
    <m/>
    <m/>
    <m/>
    <m/>
    <m/>
    <m/>
    <n v="26"/>
    <n v="0"/>
    <n v="0"/>
    <n v="0"/>
    <n v="26"/>
    <s v="10 — 29"/>
    <n v="4979739"/>
    <n v="129473214"/>
    <s v="Workplace"/>
    <s v="Bar/nightclub"/>
    <s v="Outdoors"/>
    <m/>
    <m/>
    <m/>
    <m/>
    <s v="outside club"/>
    <s v="Non-smoking adult"/>
    <m/>
    <m/>
    <s v="California"/>
    <m/>
    <m/>
    <m/>
    <m/>
    <m/>
    <m/>
    <m/>
    <m/>
    <m/>
    <m/>
    <m/>
    <n v="0"/>
    <n v="2"/>
    <n v="0"/>
    <m/>
    <m/>
    <m/>
    <m/>
    <m/>
    <m/>
    <m/>
    <m/>
    <m/>
    <m/>
    <m/>
    <m/>
    <m/>
    <m/>
    <m/>
    <m/>
    <m/>
    <s v="cigarette"/>
    <m/>
    <m/>
    <m/>
    <m/>
    <m/>
    <m/>
    <s v="cigarette"/>
    <m/>
    <s v="cigarette"/>
    <m/>
    <m/>
    <m/>
    <m/>
    <m/>
    <s v="Pro"/>
    <n v="4"/>
    <n v="6"/>
    <n v="4"/>
    <n v="3"/>
    <s v="Specific brand"/>
    <s v="specific brand depiction"/>
    <n v="0"/>
    <n v="2.4300000000000002"/>
    <n v="6"/>
    <n v="1"/>
    <n v="1"/>
    <m/>
    <m/>
  </r>
  <r>
    <n v="49831"/>
    <s v="Love and Other Drugs"/>
    <d v="2010-11-24T00:00:00"/>
    <x v="8"/>
    <s v="T10"/>
    <n v="113"/>
    <s v="Regency"/>
    <x v="5"/>
    <m/>
    <x v="1"/>
    <n v="30000000"/>
    <n v="0"/>
    <m/>
    <n v="32303461"/>
    <s v="final"/>
    <n v="7.89"/>
    <n v="0"/>
    <n v="1"/>
    <n v="0"/>
    <n v="0"/>
    <s v="US"/>
    <s v="PA"/>
    <m/>
    <m/>
    <m/>
    <m/>
    <s v="Zwick, Edward; Randolph, Charles; Herskovitz, Marshall"/>
    <s v="Zwick, Edward"/>
    <s v="Zwick, Edward; Randolph, Charles; Herskovitz, Marshall"/>
    <s v="Wiles, Timothy S."/>
    <s v="Rosenblum, Steven"/>
    <s v="Gad, Josh"/>
    <s v="credited non-star"/>
    <s v="Cigarette"/>
    <s v="20-30"/>
    <s v="Male"/>
    <s v="Caucasian"/>
    <m/>
    <m/>
    <m/>
    <m/>
    <m/>
    <m/>
    <m/>
    <m/>
    <m/>
    <m/>
    <m/>
    <m/>
    <m/>
    <m/>
    <m/>
    <m/>
    <m/>
    <m/>
    <m/>
    <m/>
    <m/>
    <m/>
    <m/>
    <m/>
    <m/>
    <m/>
    <m/>
    <m/>
    <m/>
    <m/>
    <m/>
    <m/>
    <m/>
    <m/>
    <m/>
    <m/>
    <m/>
    <m/>
    <m/>
    <m/>
    <m/>
    <m/>
    <m/>
    <m/>
    <m/>
    <m/>
    <m/>
    <m/>
    <m/>
    <m/>
    <m/>
    <m/>
    <m/>
    <m/>
    <m/>
    <m/>
    <m/>
    <m/>
    <m/>
    <m/>
    <m/>
    <m/>
    <m/>
    <m/>
    <m/>
    <m/>
    <m/>
    <m/>
    <m/>
    <m/>
    <m/>
    <m/>
    <m/>
    <m/>
    <m/>
    <m/>
    <m/>
    <m/>
    <m/>
    <m/>
    <m/>
    <m/>
    <m/>
    <m/>
    <m/>
    <m/>
    <m/>
    <m/>
    <m/>
    <m/>
    <m/>
    <m/>
    <m/>
    <m/>
    <m/>
    <m/>
    <m/>
    <n v="3"/>
    <n v="0"/>
    <n v="0"/>
    <n v="0"/>
    <n v="3"/>
    <s v="1 — 9"/>
    <n v="4094228"/>
    <n v="12282684"/>
    <s v="Outdoors"/>
    <m/>
    <m/>
    <m/>
    <m/>
    <m/>
    <m/>
    <s v="steps outside of home"/>
    <s v="Non-smoking adult"/>
    <m/>
    <m/>
    <s v="Elsewhere in US"/>
    <m/>
    <m/>
    <m/>
    <m/>
    <m/>
    <m/>
    <m/>
    <m/>
    <m/>
    <m/>
    <m/>
    <n v="0"/>
    <n v="1"/>
    <n v="0"/>
    <m/>
    <m/>
    <m/>
    <m/>
    <m/>
    <m/>
    <m/>
    <m/>
    <m/>
    <m/>
    <m/>
    <m/>
    <m/>
    <m/>
    <m/>
    <m/>
    <m/>
    <m/>
    <m/>
    <m/>
    <m/>
    <m/>
    <m/>
    <m/>
    <m/>
    <s v="cigarette"/>
    <m/>
    <m/>
    <m/>
    <m/>
    <m/>
    <m/>
    <s v="Pro"/>
    <n v="2"/>
    <n v="6"/>
    <n v="4"/>
    <n v="1"/>
    <m/>
    <m/>
    <n v="0"/>
    <n v="1.86"/>
    <n v="3"/>
    <n v="1"/>
    <n v="1"/>
    <m/>
    <m/>
  </r>
  <r>
    <n v="49832"/>
    <s v="Faster"/>
    <d v="2010-11-24T00:00:00"/>
    <x v="8"/>
    <s v="T10"/>
    <n v="95"/>
    <s v="Castle Rock"/>
    <x v="0"/>
    <s v="CBS"/>
    <x v="1"/>
    <n v="24000000"/>
    <n v="0"/>
    <m/>
    <n v="23192262"/>
    <s v="final"/>
    <n v="7.89"/>
    <n v="0"/>
    <n v="1"/>
    <n v="0"/>
    <n v="0"/>
    <s v="US"/>
    <s v="CA"/>
    <m/>
    <m/>
    <m/>
    <m/>
    <s v="Gayton, Tony; Glotzer, Liz; Shafer, Martin"/>
    <s v="Tillman, Jr., George"/>
    <s v="Gayton, Tony; Gayton, Joe"/>
    <s v="Crank, Skip"/>
    <s v="Westervelt, Dirk"/>
    <s v="Thorton, Billy Bob"/>
    <s v="star"/>
    <s v="Cigarette"/>
    <s v="30+"/>
    <s v="Male"/>
    <s v="Caucasian"/>
    <m/>
    <s v="Bad guy"/>
    <s v="Epps, Mike"/>
    <s v="credited non-star"/>
    <s v="Cigar"/>
    <s v="20-30"/>
    <s v="Male"/>
    <s v="African American"/>
    <m/>
    <s v="Bad guy"/>
    <m/>
    <m/>
    <m/>
    <m/>
    <m/>
    <m/>
    <m/>
    <m/>
    <m/>
    <m/>
    <m/>
    <m/>
    <m/>
    <m/>
    <m/>
    <m/>
    <m/>
    <m/>
    <m/>
    <m/>
    <m/>
    <m/>
    <m/>
    <m/>
    <m/>
    <m/>
    <m/>
    <m/>
    <m/>
    <m/>
    <m/>
    <m/>
    <m/>
    <m/>
    <m/>
    <m/>
    <m/>
    <m/>
    <m/>
    <m/>
    <m/>
    <m/>
    <m/>
    <m/>
    <m/>
    <m/>
    <m/>
    <m/>
    <m/>
    <m/>
    <m/>
    <m/>
    <m/>
    <m/>
    <m/>
    <m/>
    <m/>
    <m/>
    <m/>
    <m/>
    <m/>
    <m/>
    <m/>
    <m/>
    <m/>
    <m/>
    <m/>
    <m/>
    <m/>
    <m/>
    <m/>
    <m/>
    <m/>
    <m/>
    <m/>
    <m/>
    <m/>
    <m/>
    <m/>
    <m/>
    <m/>
    <m/>
    <m/>
    <m/>
    <m/>
    <m/>
    <m/>
    <n v="25"/>
    <n v="25"/>
    <n v="0"/>
    <n v="0"/>
    <n v="50"/>
    <s v="50+"/>
    <n v="2939450"/>
    <n v="146972500"/>
    <s v="Workplace"/>
    <s v="Vehicle"/>
    <m/>
    <m/>
    <m/>
    <m/>
    <m/>
    <m/>
    <s v="Non-smoking adult"/>
    <m/>
    <m/>
    <s v="California"/>
    <m/>
    <m/>
    <m/>
    <m/>
    <m/>
    <m/>
    <m/>
    <m/>
    <m/>
    <m/>
    <m/>
    <n v="1"/>
    <n v="1"/>
    <n v="0"/>
    <m/>
    <m/>
    <m/>
    <m/>
    <m/>
    <m/>
    <m/>
    <m/>
    <m/>
    <m/>
    <m/>
    <m/>
    <m/>
    <m/>
    <m/>
    <m/>
    <m/>
    <m/>
    <m/>
    <m/>
    <m/>
    <s v="cigar"/>
    <m/>
    <s v="cigarette"/>
    <m/>
    <m/>
    <s v="cigarette"/>
    <s v="cigarette; cigar"/>
    <m/>
    <m/>
    <m/>
    <m/>
    <s v="Pro"/>
    <n v="6"/>
    <n v="6"/>
    <n v="6"/>
    <n v="3"/>
    <m/>
    <m/>
    <n v="0"/>
    <n v="3"/>
    <n v="4"/>
    <n v="1"/>
    <n v="1"/>
    <m/>
    <m/>
  </r>
  <r>
    <n v="49833"/>
    <s v="Warrior's Way, The"/>
    <d v="2010-12-03T00:00:00"/>
    <x v="8"/>
    <s v="T10"/>
    <n v="100"/>
    <s v="Fuse"/>
    <x v="0"/>
    <s v="Relativity"/>
    <x v="1"/>
    <n v="45000000"/>
    <n v="0"/>
    <m/>
    <n v="5666340"/>
    <s v="final"/>
    <n v="7.89"/>
    <n v="0"/>
    <n v="1"/>
    <n v="0"/>
    <n v="0"/>
    <s v="New Zealand"/>
    <m/>
    <m/>
    <m/>
    <m/>
    <m/>
    <s v="Joo-Ick, Lee; Osborne, Barrie M.; Peyser, Michael"/>
    <s v="Lee, Sngmoo"/>
    <s v="Lee, Sngmoo"/>
    <s v="Cornelius, Matt"/>
    <s v="Woodford-Robinson, Jonno"/>
    <s v="Non-IMDb, Extra"/>
    <s v="extra"/>
    <s v="Pipe"/>
    <s v="30+"/>
    <s v="Male"/>
    <s v="Caucasian"/>
    <m/>
    <m/>
    <s v="Non-IMDb, Extra"/>
    <s v="extra"/>
    <s v="Pipe"/>
    <s v="30+"/>
    <s v="Male"/>
    <s v="Caucasian"/>
    <m/>
    <m/>
    <m/>
    <m/>
    <m/>
    <m/>
    <m/>
    <m/>
    <m/>
    <m/>
    <m/>
    <m/>
    <m/>
    <m/>
    <m/>
    <m/>
    <m/>
    <m/>
    <m/>
    <m/>
    <m/>
    <m/>
    <m/>
    <m/>
    <m/>
    <m/>
    <m/>
    <m/>
    <m/>
    <m/>
    <m/>
    <m/>
    <m/>
    <m/>
    <m/>
    <m/>
    <m/>
    <m/>
    <m/>
    <m/>
    <m/>
    <m/>
    <m/>
    <m/>
    <m/>
    <m/>
    <m/>
    <m/>
    <m/>
    <m/>
    <m/>
    <m/>
    <m/>
    <m/>
    <m/>
    <m/>
    <m/>
    <m/>
    <m/>
    <m/>
    <m/>
    <m/>
    <m/>
    <m/>
    <m/>
    <m/>
    <m/>
    <m/>
    <m/>
    <m/>
    <m/>
    <m/>
    <m/>
    <m/>
    <m/>
    <m/>
    <m/>
    <m/>
    <m/>
    <m/>
    <m/>
    <m/>
    <m/>
    <m/>
    <m/>
    <m/>
    <m/>
    <m/>
    <m/>
    <n v="0"/>
    <n v="0"/>
    <n v="2"/>
    <n v="0"/>
    <n v="2"/>
    <s v="1 — 9"/>
    <n v="718167"/>
    <n v="1436334"/>
    <s v="Outdoors"/>
    <m/>
    <m/>
    <m/>
    <m/>
    <m/>
    <m/>
    <s v="boat, street"/>
    <m/>
    <m/>
    <m/>
    <m/>
    <m/>
    <m/>
    <m/>
    <m/>
    <m/>
    <m/>
    <m/>
    <m/>
    <m/>
    <m/>
    <m/>
    <n v="0"/>
    <n v="0"/>
    <n v="2"/>
    <m/>
    <m/>
    <m/>
    <m/>
    <m/>
    <m/>
    <m/>
    <m/>
    <m/>
    <m/>
    <m/>
    <m/>
    <m/>
    <m/>
    <m/>
    <m/>
    <m/>
    <m/>
    <m/>
    <m/>
    <m/>
    <m/>
    <m/>
    <m/>
    <m/>
    <m/>
    <m/>
    <m/>
    <m/>
    <s v="pipe"/>
    <m/>
    <m/>
    <s v="Neutral"/>
    <n v="2"/>
    <n v="2"/>
    <n v="2"/>
    <n v="1"/>
    <m/>
    <m/>
    <n v="0"/>
    <n v="1"/>
    <n v="2"/>
    <n v="1"/>
    <n v="1"/>
    <m/>
    <m/>
  </r>
  <r>
    <n v="49834"/>
    <s v="Chronicles of Narnia, The: The Voyage of the Dawn Treader"/>
    <d v="2010-12-10T00:00:00"/>
    <x v="8"/>
    <s v="T10"/>
    <n v="115"/>
    <s v="Walden"/>
    <x v="5"/>
    <m/>
    <x v="2"/>
    <n v="155000000"/>
    <n v="0"/>
    <m/>
    <n v="102030995"/>
    <s v="final"/>
    <n v="7.89"/>
    <n v="0"/>
    <n v="0"/>
    <n v="0"/>
    <n v="0"/>
    <s v="Australia"/>
    <m/>
    <m/>
    <m/>
    <m/>
    <m/>
    <s v="Adamson, Andrew; Johnson, Mark"/>
    <s v="Apted, Michael"/>
    <s v="Markus, Christopher; McFeely, Stephen; Petroni, Michael"/>
    <s v="Dehne, Richie"/>
    <s v="Shaine, Rick"/>
    <m/>
    <m/>
    <m/>
    <m/>
    <m/>
    <m/>
    <m/>
    <m/>
    <m/>
    <m/>
    <m/>
    <m/>
    <m/>
    <m/>
    <m/>
    <m/>
    <m/>
    <m/>
    <m/>
    <m/>
    <m/>
    <m/>
    <m/>
    <m/>
    <m/>
    <m/>
    <m/>
    <m/>
    <m/>
    <m/>
    <m/>
    <m/>
    <m/>
    <m/>
    <m/>
    <m/>
    <m/>
    <m/>
    <m/>
    <m/>
    <m/>
    <m/>
    <m/>
    <m/>
    <m/>
    <m/>
    <m/>
    <m/>
    <m/>
    <m/>
    <m/>
    <m/>
    <m/>
    <m/>
    <m/>
    <m/>
    <m/>
    <m/>
    <m/>
    <m/>
    <m/>
    <m/>
    <m/>
    <m/>
    <m/>
    <m/>
    <m/>
    <m/>
    <m/>
    <m/>
    <m/>
    <m/>
    <m/>
    <m/>
    <m/>
    <m/>
    <m/>
    <m/>
    <m/>
    <m/>
    <m/>
    <m/>
    <m/>
    <m/>
    <m/>
    <m/>
    <m/>
    <m/>
    <m/>
    <m/>
    <m/>
    <m/>
    <m/>
    <m/>
    <m/>
    <m/>
    <m/>
    <m/>
    <m/>
    <m/>
    <m/>
    <m/>
    <m/>
    <n v="0"/>
    <n v="0"/>
    <n v="0"/>
    <n v="0"/>
    <n v="0"/>
    <n v="0"/>
    <n v="12931685"/>
    <n v="0"/>
    <m/>
    <m/>
    <m/>
    <m/>
    <m/>
    <m/>
    <m/>
    <m/>
    <m/>
    <m/>
    <m/>
    <m/>
    <m/>
    <m/>
    <m/>
    <m/>
    <m/>
    <m/>
    <m/>
    <m/>
    <m/>
    <m/>
    <m/>
    <n v="0"/>
    <n v="0"/>
    <n v="0"/>
    <m/>
    <m/>
    <m/>
    <m/>
    <m/>
    <m/>
    <m/>
    <m/>
    <m/>
    <m/>
    <m/>
    <m/>
    <m/>
    <m/>
    <m/>
    <m/>
    <m/>
    <m/>
    <m/>
    <m/>
    <m/>
    <m/>
    <m/>
    <m/>
    <m/>
    <m/>
    <m/>
    <m/>
    <m/>
    <m/>
    <m/>
    <m/>
    <m/>
    <n v="0"/>
    <n v="0"/>
    <n v="0"/>
    <n v="0"/>
    <m/>
    <m/>
    <n v="0"/>
    <n v="0"/>
    <n v="1"/>
    <n v="1"/>
    <n v="1"/>
    <m/>
    <m/>
  </r>
  <r>
    <n v="49835"/>
    <s v="Tourist, The"/>
    <d v="2010-12-10T00:00:00"/>
    <x v="8"/>
    <s v="T10"/>
    <n v="103"/>
    <s v="GK Films"/>
    <x v="6"/>
    <m/>
    <x v="0"/>
    <n v="100000000"/>
    <n v="0"/>
    <m/>
    <n v="66559141"/>
    <s v="final"/>
    <n v="7.89"/>
    <n v="0"/>
    <n v="1"/>
    <n v="0"/>
    <n v="0"/>
    <s v="Italy"/>
    <m/>
    <m/>
    <s v="France"/>
    <m/>
    <m/>
    <s v="Barber, Gary; Birnbaum, Roger; Glickman, Jonathan; Headington, Tim"/>
    <s v="Donnersmarck, Florian Henckel von"/>
    <s v="Donnersmarck, Florian Henckel von; McQuarrie, Christopher; Fellowes, Julian"/>
    <s v="Torbett, Bradley"/>
    <s v="Hutshing, Joe"/>
    <s v="Depp, Johnny"/>
    <s v="star"/>
    <s v="Cigarette"/>
    <s v="30+"/>
    <s v="Male"/>
    <s v="Caucasian"/>
    <m/>
    <m/>
    <s v="Dalton, Tim"/>
    <s v="credited non-star"/>
    <s v="Cigarette"/>
    <s v="30+"/>
    <s v="Male"/>
    <s v="Caucasian"/>
    <m/>
    <m/>
    <s v="Non-IMDb, Extra"/>
    <s v="extra"/>
    <s v="Cigarette"/>
    <s v="30+"/>
    <s v="Male"/>
    <s v="Caucasian"/>
    <m/>
    <m/>
    <s v="Non-IMDb, Extra"/>
    <s v="extra"/>
    <s v="Cigarette"/>
    <s v="30+"/>
    <s v="Female"/>
    <s v="Caucasian"/>
    <m/>
    <m/>
    <s v="Non-IMDb, Extra"/>
    <s v="extra"/>
    <s v="Cigarette"/>
    <s v="30+"/>
    <s v="Female"/>
    <s v="Caucasian"/>
    <m/>
    <m/>
    <s v="Non-IMDb, Extra"/>
    <s v="extra"/>
    <s v="Cigarette"/>
    <s v="30+"/>
    <s v="Male"/>
    <s v="Caucasian"/>
    <m/>
    <m/>
    <m/>
    <m/>
    <m/>
    <m/>
    <m/>
    <m/>
    <m/>
    <m/>
    <m/>
    <m/>
    <m/>
    <m/>
    <m/>
    <m/>
    <m/>
    <m/>
    <m/>
    <m/>
    <m/>
    <m/>
    <m/>
    <m/>
    <m/>
    <m/>
    <m/>
    <m/>
    <m/>
    <m/>
    <m/>
    <m/>
    <m/>
    <m/>
    <m/>
    <m/>
    <m/>
    <m/>
    <m/>
    <m/>
    <m/>
    <m/>
    <m/>
    <m/>
    <m/>
    <m/>
    <m/>
    <m/>
    <m/>
    <m/>
    <m/>
    <m/>
    <m/>
    <m/>
    <m/>
    <m/>
    <m/>
    <n v="25"/>
    <n v="0"/>
    <n v="0"/>
    <n v="0"/>
    <n v="40"/>
    <s v="30 — 49"/>
    <n v="8435886"/>
    <n v="337435440"/>
    <s v="Workplace"/>
    <s v="Restaurant"/>
    <s v="Vehicle"/>
    <s v="Hotel/motel"/>
    <s v="Outdoors"/>
    <m/>
    <m/>
    <s v="street, hotel balcony, outside of ball"/>
    <s v="Non-smoking adult"/>
    <m/>
    <m/>
    <s v="Outside of US"/>
    <m/>
    <m/>
    <m/>
    <m/>
    <m/>
    <m/>
    <m/>
    <m/>
    <m/>
    <m/>
    <m/>
    <n v="1"/>
    <n v="1"/>
    <n v="4"/>
    <m/>
    <m/>
    <m/>
    <m/>
    <m/>
    <m/>
    <m/>
    <m/>
    <m/>
    <m/>
    <m/>
    <m/>
    <m/>
    <m/>
    <m/>
    <m/>
    <m/>
    <m/>
    <m/>
    <m/>
    <s v="cigarette"/>
    <m/>
    <m/>
    <m/>
    <m/>
    <m/>
    <s v="cigarette"/>
    <s v="cigarette"/>
    <m/>
    <m/>
    <m/>
    <m/>
    <s v="Pro"/>
    <n v="6"/>
    <n v="6"/>
    <n v="6"/>
    <n v="3"/>
    <m/>
    <m/>
    <n v="0"/>
    <n v="3"/>
    <n v="4"/>
    <n v="1"/>
    <n v="1"/>
    <m/>
    <m/>
  </r>
  <r>
    <n v="49844"/>
    <s v="King's Speech, The"/>
    <d v="2010-12-10T00:00:00"/>
    <x v="8"/>
    <s v="T10"/>
    <n v="118"/>
    <s v="Prescience"/>
    <x v="0"/>
    <s v="Weinstein"/>
    <x v="1"/>
    <n v="15000000"/>
    <n v="0"/>
    <m/>
    <n v="75815191"/>
    <s v="final"/>
    <n v="7.89"/>
    <n v="0"/>
    <n v="1"/>
    <n v="0"/>
    <n v="0"/>
    <s v="UK"/>
    <m/>
    <m/>
    <m/>
    <m/>
    <m/>
    <s v="Canning, Iain; Sherman, Emile"/>
    <s v="Hooper, Tom"/>
    <s v="Seidler, David"/>
    <m/>
    <s v="Anwar, Tariq"/>
    <s v="Firth, Colin"/>
    <s v="star"/>
    <s v="Cigarette"/>
    <s v="30+"/>
    <s v="Male"/>
    <s v="Caucasian"/>
    <m/>
    <m/>
    <s v="Rush, Geoffrey"/>
    <s v="star"/>
    <s v="Cigarette"/>
    <s v="30+"/>
    <s v="Male"/>
    <s v="Caucasian"/>
    <m/>
    <m/>
    <s v="Best, Eve"/>
    <s v="credited non-star"/>
    <s v="Cigarette"/>
    <s v="20-30"/>
    <s v="Female"/>
    <s v="Caucasian"/>
    <m/>
    <m/>
    <s v="Spall, Timothy"/>
    <s v="credited non-star"/>
    <s v="Cigar"/>
    <s v="30+"/>
    <s v="Male"/>
    <s v="Caucasian"/>
    <m/>
    <m/>
    <s v="Pearce, Guy"/>
    <s v="credited non-star"/>
    <s v="Cigarette"/>
    <s v="20-30"/>
    <s v="Male"/>
    <s v="Caucasian"/>
    <m/>
    <m/>
    <s v="Scarborough, Adrian"/>
    <s v="credited non-star"/>
    <s v="Cigarette"/>
    <s v="30+"/>
    <s v="Male"/>
    <s v="Caucasian"/>
    <m/>
    <m/>
    <s v="Non-IMDb, Extra"/>
    <s v="extra"/>
    <s v="Pipe"/>
    <s v="30+"/>
    <s v="Male"/>
    <s v="Caucasian"/>
    <m/>
    <m/>
    <s v="Non-IMDb, Extra"/>
    <s v="extra"/>
    <s v="Cigarette"/>
    <s v="20-30"/>
    <s v="Male"/>
    <s v="Caucasian"/>
    <m/>
    <m/>
    <s v="Non-IMDb, Extra"/>
    <s v="extra"/>
    <s v="Cigarette"/>
    <s v="30+"/>
    <s v="Male"/>
    <s v="Caucasian"/>
    <m/>
    <m/>
    <s v="Non-IMDb, Extra"/>
    <s v="extra"/>
    <s v="Cigarette"/>
    <s v="20-30"/>
    <s v="Male"/>
    <m/>
    <m/>
    <s v="Good guy"/>
    <s v="Rush, Geoffrey"/>
    <s v="star"/>
    <s v="Cigar"/>
    <s v="30+"/>
    <s v="Male"/>
    <s v="Caucasian"/>
    <m/>
    <m/>
    <m/>
    <m/>
    <m/>
    <m/>
    <m/>
    <m/>
    <m/>
    <m/>
    <m/>
    <m/>
    <m/>
    <m/>
    <m/>
    <m/>
    <m/>
    <n v="62"/>
    <n v="6"/>
    <n v="5"/>
    <n v="0"/>
    <n v="73"/>
    <s v="50+"/>
    <n v="9609023"/>
    <n v="701458679"/>
    <s v="Home"/>
    <s v="Workplace"/>
    <s v="Bar/nightclub"/>
    <s v="Outdoors"/>
    <m/>
    <m/>
    <m/>
    <s v="park"/>
    <s v="Non-smoking adult"/>
    <s v="Child"/>
    <m/>
    <s v="Outside of US"/>
    <m/>
    <m/>
    <m/>
    <m/>
    <m/>
    <m/>
    <m/>
    <m/>
    <m/>
    <m/>
    <m/>
    <n v="3"/>
    <n v="4"/>
    <n v="4"/>
    <m/>
    <m/>
    <m/>
    <m/>
    <m/>
    <m/>
    <m/>
    <m/>
    <m/>
    <m/>
    <m/>
    <m/>
    <m/>
    <m/>
    <m/>
    <m/>
    <m/>
    <s v="cigarette"/>
    <m/>
    <s v="cigarette"/>
    <s v="cigar; pipe"/>
    <m/>
    <m/>
    <m/>
    <m/>
    <s v="cigarette; cigar"/>
    <s v="cigarette"/>
    <m/>
    <m/>
    <m/>
    <s v="cigarette"/>
    <m/>
    <s v="Pro"/>
    <n v="6"/>
    <n v="6"/>
    <n v="6"/>
    <n v="3"/>
    <s v="Actual person, tobacco use around child"/>
    <s v="use near child/pregnant/ill person"/>
    <n v="0"/>
    <n v="3"/>
    <n v="6"/>
    <n v="1"/>
    <n v="1"/>
    <m/>
    <m/>
  </r>
  <r>
    <n v="49836"/>
    <s v="Black Swan"/>
    <d v="2010-12-17T00:00:00"/>
    <x v="8"/>
    <s v="T10"/>
    <n v="108"/>
    <s v="Phoenix"/>
    <x v="5"/>
    <m/>
    <x v="1"/>
    <n v="13000000"/>
    <n v="0"/>
    <m/>
    <n v="92487857"/>
    <s v="final"/>
    <n v="7.89"/>
    <n v="0"/>
    <n v="1"/>
    <n v="0"/>
    <n v="0"/>
    <s v="US"/>
    <s v="NY"/>
    <m/>
    <m/>
    <m/>
    <m/>
    <s v="Franklin, Scott; Medavoy, Mike; Messer, Arnold; Oliver, Brian"/>
    <s v="Aronofsky, Darren"/>
    <s v="Heyman, Mark; Heinz, Andres; McLaughlin, John J."/>
    <s v="Fisher, Daniel"/>
    <s v="Boden, Kristina"/>
    <s v="Kunis, Mila"/>
    <s v="star"/>
    <s v="Cigarette"/>
    <s v="20-30"/>
    <s v="Female"/>
    <s v="Caucasian"/>
    <m/>
    <m/>
    <s v="Portman, Natalie"/>
    <s v="star"/>
    <s v="Cigarette"/>
    <s v="20-30"/>
    <s v="Female"/>
    <s v="Caucasian"/>
    <m/>
    <m/>
    <s v="Non-IMDb, Extra"/>
    <s v="extra"/>
    <s v="Cigarette"/>
    <s v="20-30"/>
    <s v="Male"/>
    <s v="Caucasian"/>
    <m/>
    <m/>
    <m/>
    <m/>
    <m/>
    <m/>
    <m/>
    <m/>
    <m/>
    <m/>
    <m/>
    <m/>
    <m/>
    <m/>
    <m/>
    <m/>
    <m/>
    <m/>
    <m/>
    <m/>
    <m/>
    <m/>
    <m/>
    <m/>
    <m/>
    <m/>
    <m/>
    <m/>
    <m/>
    <m/>
    <m/>
    <m/>
    <m/>
    <m/>
    <m/>
    <m/>
    <m/>
    <m/>
    <m/>
    <m/>
    <m/>
    <m/>
    <m/>
    <m/>
    <m/>
    <m/>
    <m/>
    <m/>
    <m/>
    <m/>
    <m/>
    <m/>
    <m/>
    <m/>
    <m/>
    <m/>
    <m/>
    <m/>
    <m/>
    <m/>
    <m/>
    <m/>
    <m/>
    <m/>
    <m/>
    <m/>
    <m/>
    <m/>
    <m/>
    <m/>
    <m/>
    <m/>
    <m/>
    <m/>
    <m/>
    <m/>
    <m/>
    <m/>
    <m/>
    <m/>
    <m/>
    <n v="37"/>
    <n v="0"/>
    <n v="0"/>
    <n v="0"/>
    <n v="37"/>
    <s v="30 — 49"/>
    <n v="11722162"/>
    <n v="433719994"/>
    <s v="Bar/nightclub"/>
    <m/>
    <m/>
    <m/>
    <m/>
    <m/>
    <s v="dance studio"/>
    <m/>
    <s v="Designated non-smoking area"/>
    <m/>
    <m/>
    <s v="Elsewhere in US"/>
    <m/>
    <m/>
    <m/>
    <m/>
    <m/>
    <m/>
    <m/>
    <m/>
    <m/>
    <m/>
    <m/>
    <n v="2"/>
    <n v="0"/>
    <n v="1"/>
    <s v="Comment by actor/actress"/>
    <s v="Natalie Portman says to Mila Kunis: You can't smoke that in here. Kunis says: I won't tell if you don’t."/>
    <m/>
    <m/>
    <m/>
    <m/>
    <m/>
    <m/>
    <m/>
    <m/>
    <m/>
    <m/>
    <m/>
    <m/>
    <m/>
    <m/>
    <m/>
    <s v="cigarette"/>
    <m/>
    <m/>
    <m/>
    <s v="cigarette"/>
    <m/>
    <s v="cigarette"/>
    <m/>
    <s v="cigarette"/>
    <m/>
    <m/>
    <m/>
    <m/>
    <m/>
    <m/>
    <s v="Pro"/>
    <n v="6"/>
    <n v="6"/>
    <n v="6"/>
    <n v="3"/>
    <s v="Tobacco use in designated non-smoking area"/>
    <m/>
    <n v="0"/>
    <n v="3"/>
    <n v="4"/>
    <n v="1"/>
    <n v="1"/>
    <m/>
    <m/>
  </r>
  <r>
    <n v="49837"/>
    <s v="Yogi Bear"/>
    <d v="2010-12-17T00:00:00"/>
    <x v="8"/>
    <s v="T10"/>
    <n v="80"/>
    <s v="De Line"/>
    <x v="4"/>
    <m/>
    <x v="2"/>
    <n v="80000000"/>
    <n v="0"/>
    <m/>
    <n v="93117947"/>
    <s v="final"/>
    <n v="7.89"/>
    <n v="0"/>
    <n v="0"/>
    <n v="0"/>
    <n v="0"/>
    <s v="New Zealand"/>
    <m/>
    <m/>
    <m/>
    <m/>
    <m/>
    <s v="De Line, Donald; Rosenfelt, Karen"/>
    <s v="Brevig, Eric"/>
    <s v="Ventimilia, Jeffrey; Sternin, Joshua; Copeland, Brad"/>
    <s v="Brennan, Lisa"/>
    <s v="Beyda, Kent"/>
    <m/>
    <m/>
    <m/>
    <m/>
    <m/>
    <m/>
    <m/>
    <m/>
    <m/>
    <m/>
    <m/>
    <m/>
    <m/>
    <m/>
    <m/>
    <m/>
    <m/>
    <m/>
    <m/>
    <m/>
    <m/>
    <m/>
    <m/>
    <m/>
    <m/>
    <m/>
    <m/>
    <m/>
    <m/>
    <m/>
    <m/>
    <m/>
    <m/>
    <m/>
    <m/>
    <m/>
    <m/>
    <m/>
    <m/>
    <m/>
    <m/>
    <m/>
    <m/>
    <m/>
    <m/>
    <m/>
    <m/>
    <m/>
    <m/>
    <m/>
    <m/>
    <m/>
    <m/>
    <m/>
    <m/>
    <m/>
    <m/>
    <m/>
    <m/>
    <m/>
    <m/>
    <m/>
    <m/>
    <m/>
    <m/>
    <m/>
    <m/>
    <m/>
    <m/>
    <m/>
    <m/>
    <m/>
    <m/>
    <m/>
    <m/>
    <m/>
    <m/>
    <m/>
    <m/>
    <m/>
    <m/>
    <m/>
    <m/>
    <m/>
    <m/>
    <m/>
    <m/>
    <m/>
    <m/>
    <m/>
    <m/>
    <m/>
    <m/>
    <m/>
    <m/>
    <m/>
    <m/>
    <m/>
    <m/>
    <m/>
    <m/>
    <m/>
    <m/>
    <n v="0"/>
    <n v="0"/>
    <n v="0"/>
    <n v="0"/>
    <n v="0"/>
    <n v="0"/>
    <n v="11802021"/>
    <n v="0"/>
    <m/>
    <m/>
    <m/>
    <m/>
    <m/>
    <m/>
    <m/>
    <m/>
    <m/>
    <m/>
    <m/>
    <m/>
    <m/>
    <m/>
    <m/>
    <m/>
    <m/>
    <m/>
    <m/>
    <m/>
    <m/>
    <m/>
    <m/>
    <n v="0"/>
    <n v="0"/>
    <n v="0"/>
    <m/>
    <m/>
    <m/>
    <m/>
    <m/>
    <m/>
    <m/>
    <m/>
    <m/>
    <m/>
    <m/>
    <m/>
    <m/>
    <m/>
    <m/>
    <m/>
    <m/>
    <m/>
    <m/>
    <m/>
    <m/>
    <m/>
    <m/>
    <m/>
    <m/>
    <m/>
    <m/>
    <m/>
    <m/>
    <m/>
    <m/>
    <m/>
    <m/>
    <n v="0"/>
    <n v="0"/>
    <n v="0"/>
    <n v="0"/>
    <m/>
    <m/>
    <n v="0"/>
    <n v="0"/>
    <n v="1"/>
    <n v="1"/>
    <n v="1"/>
    <m/>
    <m/>
  </r>
  <r>
    <n v="49838"/>
    <s v="Tron: Legacy"/>
    <d v="2010-12-17T00:00:00"/>
    <x v="8"/>
    <s v="T10"/>
    <n v="127"/>
    <s v="LivePlanet"/>
    <x v="1"/>
    <m/>
    <x v="2"/>
    <n v="170000000"/>
    <n v="0"/>
    <m/>
    <n v="167394247"/>
    <s v="final"/>
    <n v="7.89"/>
    <n v="0"/>
    <n v="0"/>
    <n v="0"/>
    <n v="0"/>
    <s v="CAN"/>
    <m/>
    <s v="BC"/>
    <m/>
    <m/>
    <m/>
    <s v="Bailey, Sean; Lisberger, Steven; Silver, Jeffrey"/>
    <s v="Kosinski, Joseph"/>
    <s v="Kitsis, Edward; Horowitz, Adam"/>
    <s v="Chow, James H."/>
    <s v="Haygood, James"/>
    <m/>
    <m/>
    <m/>
    <m/>
    <m/>
    <m/>
    <m/>
    <m/>
    <m/>
    <m/>
    <m/>
    <m/>
    <m/>
    <m/>
    <m/>
    <m/>
    <m/>
    <m/>
    <m/>
    <m/>
    <m/>
    <m/>
    <m/>
    <m/>
    <m/>
    <m/>
    <m/>
    <m/>
    <m/>
    <m/>
    <m/>
    <m/>
    <m/>
    <m/>
    <m/>
    <m/>
    <m/>
    <m/>
    <m/>
    <m/>
    <m/>
    <m/>
    <m/>
    <m/>
    <m/>
    <m/>
    <m/>
    <m/>
    <m/>
    <m/>
    <m/>
    <m/>
    <m/>
    <m/>
    <m/>
    <m/>
    <m/>
    <m/>
    <m/>
    <m/>
    <m/>
    <m/>
    <m/>
    <m/>
    <m/>
    <m/>
    <m/>
    <m/>
    <m/>
    <m/>
    <m/>
    <m/>
    <m/>
    <m/>
    <m/>
    <m/>
    <m/>
    <m/>
    <m/>
    <m/>
    <m/>
    <m/>
    <m/>
    <m/>
    <m/>
    <m/>
    <m/>
    <m/>
    <m/>
    <m/>
    <m/>
    <m/>
    <m/>
    <m/>
    <m/>
    <m/>
    <m/>
    <m/>
    <m/>
    <m/>
    <m/>
    <m/>
    <m/>
    <n v="0"/>
    <n v="0"/>
    <n v="0"/>
    <n v="0"/>
    <n v="0"/>
    <n v="0"/>
    <n v="21216001"/>
    <n v="0"/>
    <m/>
    <m/>
    <m/>
    <m/>
    <m/>
    <m/>
    <m/>
    <m/>
    <m/>
    <m/>
    <m/>
    <m/>
    <m/>
    <m/>
    <m/>
    <m/>
    <m/>
    <m/>
    <m/>
    <m/>
    <m/>
    <m/>
    <m/>
    <n v="0"/>
    <n v="0"/>
    <n v="0"/>
    <m/>
    <m/>
    <m/>
    <m/>
    <m/>
    <m/>
    <m/>
    <m/>
    <m/>
    <m/>
    <m/>
    <m/>
    <m/>
    <m/>
    <m/>
    <m/>
    <m/>
    <m/>
    <m/>
    <m/>
    <m/>
    <m/>
    <m/>
    <m/>
    <m/>
    <m/>
    <m/>
    <m/>
    <m/>
    <m/>
    <m/>
    <m/>
    <m/>
    <n v="0"/>
    <n v="0"/>
    <n v="0"/>
    <n v="0"/>
    <m/>
    <m/>
    <n v="0"/>
    <n v="0"/>
    <n v="1"/>
    <n v="1"/>
    <n v="1"/>
    <m/>
    <m/>
  </r>
  <r>
    <n v="49839"/>
    <s v="Fighter, The"/>
    <d v="2010-12-17T00:00:00"/>
    <x v="8"/>
    <s v="T10"/>
    <n v="115"/>
    <s v="Weinstein"/>
    <x v="3"/>
    <m/>
    <x v="1"/>
    <n v="25000000"/>
    <n v="0"/>
    <m/>
    <n v="79562565"/>
    <s v="final"/>
    <n v="7.89"/>
    <n v="0"/>
    <n v="1"/>
    <n v="0"/>
    <n v="0"/>
    <s v="US"/>
    <s v="MA"/>
    <m/>
    <s v="US"/>
    <s v="CA"/>
    <m/>
    <s v="Tamasy, Paul; Aufiero, Dorothy; Hoberman, David; Kavanaugh, Ryan; Lieberman, Todd; Wahlberg, Mark"/>
    <s v="Russell, David O."/>
    <s v="Tamasy, Paul; Johnson, Eric; Silver, Scott"/>
    <s v="Allen, David H."/>
    <s v="Martin, Pamela"/>
    <s v="Bale, Christian"/>
    <s v="star"/>
    <s v="Cigarette"/>
    <s v="30+"/>
    <s v="Male"/>
    <s v="Caucasian"/>
    <m/>
    <m/>
    <s v="Leo, Melissa"/>
    <s v="credited non-star"/>
    <s v="Cigarette"/>
    <s v="30+"/>
    <s v="Female"/>
    <s v="Caucasian"/>
    <m/>
    <m/>
    <s v="McGee, Jack"/>
    <s v="credited non-star"/>
    <s v="Cigar"/>
    <s v="30+"/>
    <s v="Male"/>
    <s v="Caucasian"/>
    <m/>
    <m/>
    <s v="Non-IMDb, Extra"/>
    <s v="extra"/>
    <s v="Cigar"/>
    <s v="30+"/>
    <s v="Male"/>
    <s v="African American"/>
    <m/>
    <m/>
    <s v="Non-IMDb, Extra"/>
    <s v="extra"/>
    <s v="Cigarette"/>
    <s v="30+"/>
    <s v="Female"/>
    <s v="Caucasian"/>
    <m/>
    <m/>
    <s v="Non-IMDb, Extra"/>
    <s v="extra"/>
    <s v="Cigar"/>
    <s v="30+"/>
    <s v="Male"/>
    <s v="Caucasian"/>
    <m/>
    <m/>
    <s v="Non-IMDb, Extra"/>
    <s v="extra"/>
    <s v="Cigarette"/>
    <s v="30+"/>
    <s v="Female"/>
    <s v="Caucasian"/>
    <m/>
    <m/>
    <s v="Non-IMDb, Extra"/>
    <s v="extra"/>
    <s v="Cigarette"/>
    <s v="30+"/>
    <s v="Male"/>
    <s v="Caucasian"/>
    <m/>
    <m/>
    <m/>
    <m/>
    <m/>
    <m/>
    <m/>
    <m/>
    <m/>
    <m/>
    <m/>
    <m/>
    <m/>
    <m/>
    <m/>
    <m/>
    <m/>
    <m/>
    <m/>
    <m/>
    <m/>
    <m/>
    <m/>
    <m/>
    <m/>
    <m/>
    <m/>
    <m/>
    <m/>
    <m/>
    <m/>
    <m/>
    <m/>
    <m/>
    <m/>
    <m/>
    <m/>
    <m/>
    <m/>
    <m/>
    <m/>
    <n v="62"/>
    <n v="6"/>
    <n v="0"/>
    <n v="0"/>
    <n v="68"/>
    <s v="50+"/>
    <n v="10083975"/>
    <n v="685710300"/>
    <s v="Home"/>
    <s v="Restaurant"/>
    <s v="Bar/nightclub"/>
    <s v="Hotel/motel"/>
    <m/>
    <m/>
    <s v="on sidewalk"/>
    <m/>
    <s v="Non-smoking adult"/>
    <m/>
    <m/>
    <s v="Elsewhere in US"/>
    <m/>
    <m/>
    <m/>
    <m/>
    <m/>
    <m/>
    <m/>
    <m/>
    <m/>
    <m/>
    <m/>
    <n v="1"/>
    <n v="2"/>
    <n v="5"/>
    <s v="No smoking sign"/>
    <m/>
    <m/>
    <m/>
    <m/>
    <m/>
    <m/>
    <m/>
    <m/>
    <m/>
    <m/>
    <m/>
    <m/>
    <m/>
    <m/>
    <m/>
    <m/>
    <m/>
    <s v="cigarette"/>
    <s v="cigar"/>
    <s v="cigar"/>
    <m/>
    <m/>
    <m/>
    <s v="cigarette"/>
    <s v="cigar"/>
    <s v="cigarette"/>
    <m/>
    <s v="cigarette"/>
    <s v="cigarette; cigar"/>
    <m/>
    <m/>
    <s v="Pro"/>
    <n v="6"/>
    <n v="6"/>
    <n v="6"/>
    <n v="3"/>
    <m/>
    <m/>
    <n v="0"/>
    <n v="3"/>
    <n v="4"/>
    <n v="1"/>
    <n v="1"/>
    <m/>
    <m/>
  </r>
  <r>
    <n v="49840"/>
    <s v="How Do You Know"/>
    <d v="2010-12-17T00:00:00"/>
    <x v="8"/>
    <s v="T10"/>
    <n v="116"/>
    <s v="Gracie"/>
    <x v="6"/>
    <m/>
    <x v="0"/>
    <n v="120000000"/>
    <n v="0"/>
    <m/>
    <n v="30212620"/>
    <s v="final"/>
    <n v="7.89"/>
    <n v="0"/>
    <n v="0"/>
    <n v="0"/>
    <n v="0"/>
    <s v="US"/>
    <s v="PA"/>
    <m/>
    <s v="US"/>
    <s v="DC"/>
    <m/>
    <s v="Brooks, James L.; Ansell, Julie; Mark, Laurence"/>
    <s v="Brooks, James L."/>
    <s v="Brooks, James L."/>
    <s v="Maguire, C.J."/>
    <s v="Marks, Richard"/>
    <m/>
    <m/>
    <m/>
    <m/>
    <m/>
    <m/>
    <m/>
    <m/>
    <m/>
    <m/>
    <m/>
    <m/>
    <m/>
    <m/>
    <m/>
    <m/>
    <m/>
    <m/>
    <m/>
    <m/>
    <m/>
    <m/>
    <m/>
    <m/>
    <m/>
    <m/>
    <m/>
    <m/>
    <m/>
    <m/>
    <m/>
    <m/>
    <m/>
    <m/>
    <m/>
    <m/>
    <m/>
    <m/>
    <m/>
    <m/>
    <m/>
    <m/>
    <m/>
    <m/>
    <m/>
    <m/>
    <m/>
    <m/>
    <m/>
    <m/>
    <m/>
    <m/>
    <m/>
    <m/>
    <m/>
    <m/>
    <m/>
    <m/>
    <m/>
    <m/>
    <m/>
    <m/>
    <m/>
    <m/>
    <m/>
    <m/>
    <m/>
    <m/>
    <m/>
    <m/>
    <m/>
    <m/>
    <m/>
    <m/>
    <m/>
    <m/>
    <m/>
    <m/>
    <m/>
    <m/>
    <m/>
    <m/>
    <m/>
    <m/>
    <m/>
    <m/>
    <m/>
    <m/>
    <m/>
    <m/>
    <m/>
    <m/>
    <m/>
    <m/>
    <m/>
    <m/>
    <m/>
    <m/>
    <m/>
    <m/>
    <m/>
    <m/>
    <m/>
    <n v="0"/>
    <n v="0"/>
    <n v="0"/>
    <n v="0"/>
    <n v="0"/>
    <n v="0"/>
    <n v="3829229"/>
    <n v="0"/>
    <m/>
    <m/>
    <m/>
    <m/>
    <m/>
    <m/>
    <m/>
    <m/>
    <m/>
    <m/>
    <m/>
    <m/>
    <m/>
    <m/>
    <m/>
    <m/>
    <m/>
    <m/>
    <m/>
    <m/>
    <m/>
    <m/>
    <m/>
    <n v="0"/>
    <n v="0"/>
    <n v="0"/>
    <m/>
    <m/>
    <m/>
    <m/>
    <m/>
    <m/>
    <m/>
    <m/>
    <m/>
    <m/>
    <m/>
    <m/>
    <m/>
    <m/>
    <m/>
    <m/>
    <m/>
    <m/>
    <m/>
    <m/>
    <m/>
    <m/>
    <m/>
    <m/>
    <m/>
    <m/>
    <m/>
    <m/>
    <m/>
    <m/>
    <m/>
    <m/>
    <m/>
    <n v="0"/>
    <n v="0"/>
    <n v="0"/>
    <n v="0"/>
    <m/>
    <m/>
    <n v="0"/>
    <n v="0"/>
    <n v="1"/>
    <n v="1"/>
    <n v="1"/>
    <m/>
    <m/>
  </r>
  <r>
    <n v="49842"/>
    <s v="Little Fockers"/>
    <d v="2010-12-22T00:00:00"/>
    <x v="8"/>
    <s v="T10"/>
    <n v="98"/>
    <s v="Everyman"/>
    <x v="2"/>
    <m/>
    <x v="0"/>
    <n v="100000000"/>
    <n v="0"/>
    <m/>
    <n v="145302305"/>
    <s v="final"/>
    <n v="7.89"/>
    <n v="0"/>
    <n v="0"/>
    <n v="0"/>
    <n v="0"/>
    <s v="US"/>
    <s v="CA"/>
    <m/>
    <s v="US"/>
    <s v="IL"/>
    <m/>
    <s v="De Niro, Robert; Hamburg, John; Roach, Jay; Rosenthal, Jane"/>
    <s v="Weitz, Paul"/>
    <s v="Hamburg, John; Stuckey, Larry"/>
    <s v="Ellis, Todd"/>
    <s v="Hayden, Greg"/>
    <m/>
    <m/>
    <m/>
    <m/>
    <m/>
    <m/>
    <m/>
    <m/>
    <m/>
    <m/>
    <m/>
    <m/>
    <m/>
    <m/>
    <m/>
    <m/>
    <m/>
    <m/>
    <m/>
    <m/>
    <m/>
    <m/>
    <m/>
    <m/>
    <m/>
    <m/>
    <m/>
    <m/>
    <m/>
    <m/>
    <m/>
    <m/>
    <m/>
    <m/>
    <m/>
    <m/>
    <m/>
    <m/>
    <m/>
    <m/>
    <m/>
    <m/>
    <m/>
    <m/>
    <m/>
    <m/>
    <m/>
    <m/>
    <m/>
    <m/>
    <m/>
    <m/>
    <m/>
    <m/>
    <m/>
    <m/>
    <m/>
    <m/>
    <m/>
    <m/>
    <m/>
    <m/>
    <m/>
    <m/>
    <m/>
    <m/>
    <m/>
    <m/>
    <m/>
    <m/>
    <m/>
    <m/>
    <m/>
    <m/>
    <m/>
    <m/>
    <m/>
    <m/>
    <m/>
    <m/>
    <m/>
    <m/>
    <m/>
    <m/>
    <m/>
    <m/>
    <m/>
    <m/>
    <m/>
    <m/>
    <m/>
    <m/>
    <m/>
    <m/>
    <m/>
    <m/>
    <m/>
    <m/>
    <m/>
    <m/>
    <m/>
    <m/>
    <m/>
    <n v="0"/>
    <n v="0"/>
    <n v="0"/>
    <n v="0"/>
    <n v="0"/>
    <n v="0"/>
    <n v="18416008"/>
    <n v="0"/>
    <m/>
    <m/>
    <m/>
    <m/>
    <m/>
    <m/>
    <m/>
    <m/>
    <m/>
    <m/>
    <m/>
    <m/>
    <m/>
    <m/>
    <m/>
    <m/>
    <m/>
    <m/>
    <m/>
    <m/>
    <m/>
    <m/>
    <m/>
    <n v="0"/>
    <n v="0"/>
    <n v="0"/>
    <m/>
    <m/>
    <m/>
    <m/>
    <m/>
    <m/>
    <m/>
    <m/>
    <m/>
    <m/>
    <m/>
    <m/>
    <m/>
    <m/>
    <m/>
    <m/>
    <m/>
    <m/>
    <m/>
    <m/>
    <m/>
    <m/>
    <m/>
    <m/>
    <m/>
    <m/>
    <m/>
    <m/>
    <m/>
    <m/>
    <m/>
    <m/>
    <m/>
    <n v="0"/>
    <n v="0"/>
    <n v="0"/>
    <n v="0"/>
    <m/>
    <m/>
    <n v="0"/>
    <n v="0"/>
    <n v="1"/>
    <n v="1"/>
    <n v="1"/>
    <m/>
    <m/>
  </r>
  <r>
    <n v="49843"/>
    <s v="True Grit"/>
    <d v="2010-12-22T00:00:00"/>
    <x v="8"/>
    <s v="T10"/>
    <n v="110"/>
    <s v="Scott Rudin"/>
    <x v="3"/>
    <m/>
    <x v="0"/>
    <n v="38000000"/>
    <n v="0"/>
    <m/>
    <n v="150262402"/>
    <s v="final"/>
    <n v="7.89"/>
    <n v="0"/>
    <n v="1"/>
    <n v="0"/>
    <n v="0"/>
    <s v="US"/>
    <s v="NM"/>
    <m/>
    <s v="US"/>
    <s v="TX"/>
    <m/>
    <s v="Coen, Ethan; Coen, Joel; Rudin, Scott"/>
    <s v="Coen, Ethan; Coen, Joel"/>
    <s v="Coen, Ethan; Coen, Joel"/>
    <s v="Walters, Keith"/>
    <s v="Coen, Ethan; Coen, Joel"/>
    <s v="Bridges, Jeff"/>
    <s v="star"/>
    <s v="Cigarette"/>
    <s v="30+"/>
    <s v="Male"/>
    <s v="Caucasian"/>
    <m/>
    <s v="Good guy"/>
    <s v="Damon, Matt"/>
    <s v="star"/>
    <s v="Pipe"/>
    <s v="30+"/>
    <s v="Male"/>
    <s v="Caucasian"/>
    <m/>
    <s v="Good guy"/>
    <s v="Steinfel, Hailee"/>
    <s v="star"/>
    <s v="Smokeless"/>
    <s v="Teen"/>
    <s v="Female"/>
    <s v="Caucasian"/>
    <m/>
    <s v="Good guy"/>
    <s v="Non-IMDb, Extra"/>
    <s v="extra"/>
    <s v="Cigarette"/>
    <s v="30+"/>
    <s v="Male"/>
    <s v="Caucasian"/>
    <m/>
    <m/>
    <s v="Non-IMDb, Extra"/>
    <s v="extra"/>
    <s v="Cigar"/>
    <s v="30+"/>
    <s v="Male"/>
    <s v="Caucasian"/>
    <m/>
    <m/>
    <s v="Non-IMDb, Extra"/>
    <s v="extra"/>
    <s v="Pipe"/>
    <s v="30+"/>
    <s v="Male"/>
    <s v="Caucasian"/>
    <m/>
    <m/>
    <s v="Bridges, Jeff"/>
    <s v="star"/>
    <s v="Smokeless"/>
    <s v="30+"/>
    <s v="Male"/>
    <s v="Caucasian"/>
    <m/>
    <s v="Good guy"/>
    <m/>
    <m/>
    <m/>
    <m/>
    <m/>
    <m/>
    <m/>
    <m/>
    <m/>
    <m/>
    <m/>
    <m/>
    <m/>
    <m/>
    <m/>
    <m/>
    <m/>
    <m/>
    <m/>
    <m/>
    <m/>
    <m/>
    <m/>
    <m/>
    <m/>
    <m/>
    <m/>
    <m/>
    <m/>
    <m/>
    <m/>
    <m/>
    <m/>
    <m/>
    <m/>
    <m/>
    <m/>
    <m/>
    <m/>
    <m/>
    <m/>
    <m/>
    <m/>
    <m/>
    <m/>
    <m/>
    <m/>
    <n v="37"/>
    <n v="16"/>
    <n v="37"/>
    <n v="7"/>
    <n v="97"/>
    <s v="50+"/>
    <n v="19044664"/>
    <n v="1847332408"/>
    <s v="Hotel/motel"/>
    <s v="Outdoors"/>
    <m/>
    <m/>
    <m/>
    <m/>
    <s v="courthouse"/>
    <s v="woods"/>
    <s v="Non-smoking adult"/>
    <m/>
    <m/>
    <s v="Elsewhere in US"/>
    <m/>
    <m/>
    <m/>
    <m/>
    <m/>
    <m/>
    <m/>
    <m/>
    <m/>
    <m/>
    <m/>
    <n v="4"/>
    <n v="0"/>
    <n v="3"/>
    <m/>
    <m/>
    <m/>
    <m/>
    <m/>
    <m/>
    <m/>
    <m/>
    <m/>
    <m/>
    <m/>
    <m/>
    <m/>
    <m/>
    <m/>
    <m/>
    <m/>
    <m/>
    <m/>
    <m/>
    <s v="cigarette; cigar"/>
    <m/>
    <m/>
    <m/>
    <s v="pipe; smokeless"/>
    <s v="cigar; pipe"/>
    <s v="cigarette; cigar"/>
    <m/>
    <m/>
    <m/>
    <m/>
    <m/>
    <s v="Pro"/>
    <n v="6"/>
    <n v="6"/>
    <n v="6"/>
    <n v="3"/>
    <m/>
    <s v="minor"/>
    <n v="0"/>
    <n v="3"/>
    <n v="6"/>
    <n v="1"/>
    <n v="1"/>
    <m/>
    <m/>
  </r>
  <r>
    <n v="49841"/>
    <s v="Gulliver's Travels"/>
    <d v="2010-12-25T00:00:00"/>
    <x v="8"/>
    <s v="T10"/>
    <n v="93"/>
    <s v="Davis"/>
    <x v="5"/>
    <m/>
    <x v="2"/>
    <n v="112000000"/>
    <n v="0"/>
    <m/>
    <n v="41138114"/>
    <s v="final"/>
    <n v="7.89"/>
    <n v="0"/>
    <n v="0"/>
    <n v="0"/>
    <n v="0"/>
    <s v="UK"/>
    <m/>
    <m/>
    <m/>
    <m/>
    <m/>
    <s v="Black, Jack; Cooley, Ben; Davis, John; Goodman, Gregory"/>
    <s v="Letterman, Rob"/>
    <s v="Stillman, Joe; Stoller, Nicholas"/>
    <s v="Keim, John A."/>
    <s v="Zimmerman, Dean"/>
    <m/>
    <m/>
    <m/>
    <m/>
    <m/>
    <m/>
    <m/>
    <m/>
    <m/>
    <m/>
    <m/>
    <m/>
    <m/>
    <m/>
    <m/>
    <m/>
    <m/>
    <m/>
    <m/>
    <m/>
    <m/>
    <m/>
    <m/>
    <m/>
    <m/>
    <m/>
    <m/>
    <m/>
    <m/>
    <m/>
    <m/>
    <m/>
    <m/>
    <m/>
    <m/>
    <m/>
    <m/>
    <m/>
    <m/>
    <m/>
    <m/>
    <m/>
    <m/>
    <m/>
    <m/>
    <m/>
    <m/>
    <m/>
    <m/>
    <m/>
    <m/>
    <m/>
    <m/>
    <m/>
    <m/>
    <m/>
    <m/>
    <m/>
    <m/>
    <m/>
    <m/>
    <m/>
    <m/>
    <m/>
    <m/>
    <m/>
    <m/>
    <m/>
    <m/>
    <m/>
    <m/>
    <m/>
    <m/>
    <m/>
    <m/>
    <m/>
    <m/>
    <m/>
    <m/>
    <m/>
    <m/>
    <m/>
    <m/>
    <m/>
    <m/>
    <m/>
    <m/>
    <m/>
    <m/>
    <m/>
    <m/>
    <m/>
    <m/>
    <m/>
    <m/>
    <m/>
    <m/>
    <m/>
    <m/>
    <m/>
    <m/>
    <m/>
    <m/>
    <n v="0"/>
    <n v="0"/>
    <n v="0"/>
    <n v="0"/>
    <n v="0"/>
    <n v="0"/>
    <n v="5213956"/>
    <n v="0"/>
    <m/>
    <m/>
    <m/>
    <m/>
    <m/>
    <m/>
    <m/>
    <m/>
    <m/>
    <m/>
    <m/>
    <m/>
    <m/>
    <m/>
    <m/>
    <m/>
    <m/>
    <m/>
    <m/>
    <m/>
    <m/>
    <m/>
    <m/>
    <n v="0"/>
    <n v="0"/>
    <n v="0"/>
    <m/>
    <m/>
    <m/>
    <m/>
    <m/>
    <m/>
    <m/>
    <m/>
    <m/>
    <m/>
    <m/>
    <m/>
    <m/>
    <m/>
    <m/>
    <m/>
    <m/>
    <m/>
    <m/>
    <m/>
    <m/>
    <m/>
    <m/>
    <m/>
    <m/>
    <m/>
    <m/>
    <m/>
    <m/>
    <m/>
    <m/>
    <m/>
    <m/>
    <n v="0"/>
    <n v="0"/>
    <n v="0"/>
    <n v="0"/>
    <m/>
    <m/>
    <n v="0"/>
    <n v="0"/>
    <n v="1"/>
    <n v="1"/>
    <n v="1"/>
    <m/>
    <m/>
  </r>
  <r>
    <n v="49845"/>
    <s v="Season of the Witch"/>
    <d v="2011-01-07T00:00:00"/>
    <x v="9"/>
    <s v="T10"/>
    <n v="95"/>
    <s v="Relativity"/>
    <x v="0"/>
    <s v="Relativity"/>
    <x v="0"/>
    <n v="40000000"/>
    <n v="0"/>
    <m/>
    <n v="24823283"/>
    <s v="final"/>
    <n v="7.93"/>
    <n v="0"/>
    <n v="0"/>
    <n v="0"/>
    <n v="0"/>
    <s v="Austria"/>
    <m/>
    <m/>
    <s v="US"/>
    <s v="LA"/>
    <m/>
    <s v="Gartner, Alex; Roven, Charles"/>
    <s v="Sena, Dominic"/>
    <s v="Schut, Bragi F."/>
    <s v="Szalkai, Zoltán"/>
    <s v="Ducsay, Bob"/>
    <m/>
    <m/>
    <m/>
    <m/>
    <m/>
    <m/>
    <m/>
    <m/>
    <m/>
    <m/>
    <m/>
    <m/>
    <m/>
    <m/>
    <m/>
    <m/>
    <m/>
    <m/>
    <m/>
    <m/>
    <m/>
    <m/>
    <m/>
    <m/>
    <m/>
    <m/>
    <m/>
    <m/>
    <m/>
    <m/>
    <m/>
    <m/>
    <m/>
    <m/>
    <m/>
    <m/>
    <m/>
    <m/>
    <m/>
    <m/>
    <m/>
    <m/>
    <m/>
    <m/>
    <m/>
    <m/>
    <m/>
    <m/>
    <m/>
    <m/>
    <m/>
    <m/>
    <m/>
    <m/>
    <m/>
    <m/>
    <m/>
    <m/>
    <m/>
    <m/>
    <m/>
    <m/>
    <m/>
    <m/>
    <m/>
    <m/>
    <m/>
    <m/>
    <m/>
    <m/>
    <m/>
    <m/>
    <m/>
    <m/>
    <m/>
    <m/>
    <m/>
    <m/>
    <m/>
    <m/>
    <m/>
    <m/>
    <m/>
    <m/>
    <m/>
    <m/>
    <m/>
    <m/>
    <m/>
    <m/>
    <m/>
    <m/>
    <m/>
    <m/>
    <m/>
    <m/>
    <m/>
    <m/>
    <m/>
    <m/>
    <m/>
    <m/>
    <m/>
    <n v="0"/>
    <n v="0"/>
    <n v="0"/>
    <n v="0"/>
    <n v="0"/>
    <n v="0"/>
    <n v="3130301"/>
    <n v="0"/>
    <m/>
    <m/>
    <m/>
    <m/>
    <m/>
    <m/>
    <m/>
    <m/>
    <m/>
    <m/>
    <m/>
    <m/>
    <m/>
    <m/>
    <m/>
    <m/>
    <m/>
    <m/>
    <m/>
    <m/>
    <m/>
    <m/>
    <m/>
    <n v="0"/>
    <n v="0"/>
    <n v="0"/>
    <m/>
    <m/>
    <m/>
    <m/>
    <m/>
    <m/>
    <m/>
    <m/>
    <m/>
    <m/>
    <m/>
    <m/>
    <m/>
    <m/>
    <m/>
    <m/>
    <m/>
    <m/>
    <m/>
    <m/>
    <m/>
    <m/>
    <m/>
    <m/>
    <m/>
    <m/>
    <m/>
    <m/>
    <m/>
    <m/>
    <m/>
    <m/>
    <m/>
    <n v="0"/>
    <n v="0"/>
    <n v="0"/>
    <n v="0"/>
    <m/>
    <m/>
    <n v="0"/>
    <n v="0"/>
    <n v="1"/>
    <n v="1"/>
    <n v="1"/>
    <m/>
    <m/>
  </r>
  <r>
    <n v="49846"/>
    <s v="Country Strong"/>
    <d v="2011-01-07T00:00:00"/>
    <x v="9"/>
    <s v="T10"/>
    <n v="112"/>
    <s v="Screen Gems"/>
    <x v="6"/>
    <m/>
    <x v="0"/>
    <n v="15000000"/>
    <n v="0"/>
    <m/>
    <n v="20218921"/>
    <s v="final"/>
    <n v="7.93"/>
    <n v="0"/>
    <n v="1"/>
    <n v="0"/>
    <n v="0"/>
    <s v="US"/>
    <s v="TN"/>
    <m/>
    <m/>
    <m/>
    <m/>
    <s v="Maguire, Tobbey"/>
    <s v="Feste, Shana"/>
    <s v="Feste, Shana"/>
    <s v="Wynn, Cynthia"/>
    <s v="Littleton, Carol"/>
    <s v="Hedlund, Garrett"/>
    <s v="credited non-star"/>
    <s v="Cigarette"/>
    <s v="20-30"/>
    <s v="Male"/>
    <s v="Caucasian"/>
    <m/>
    <m/>
    <s v="Non-IMDb, Extra"/>
    <s v="extra"/>
    <s v="Cigarette"/>
    <s v="20-30"/>
    <s v="Male"/>
    <s v="Caucasian"/>
    <m/>
    <m/>
    <s v="Non-IMDb, Extra"/>
    <s v="extra"/>
    <s v="Cigarette"/>
    <s v="20-30"/>
    <s v="Male"/>
    <s v="Caucasian"/>
    <m/>
    <m/>
    <s v="Non-IMDb, Extra"/>
    <s v="extra"/>
    <s v="Cigarette"/>
    <s v="20-30"/>
    <s v="Male"/>
    <s v="Caucasian"/>
    <m/>
    <m/>
    <m/>
    <m/>
    <m/>
    <m/>
    <m/>
    <m/>
    <m/>
    <m/>
    <m/>
    <m/>
    <m/>
    <m/>
    <m/>
    <m/>
    <m/>
    <m/>
    <m/>
    <m/>
    <m/>
    <m/>
    <m/>
    <m/>
    <m/>
    <m/>
    <m/>
    <m/>
    <m/>
    <m/>
    <m/>
    <m/>
    <m/>
    <m/>
    <m/>
    <m/>
    <m/>
    <m/>
    <m/>
    <m/>
    <m/>
    <m/>
    <m/>
    <m/>
    <m/>
    <m/>
    <m/>
    <m/>
    <m/>
    <m/>
    <m/>
    <m/>
    <m/>
    <m/>
    <m/>
    <m/>
    <m/>
    <m/>
    <m/>
    <m/>
    <m/>
    <m/>
    <m/>
    <m/>
    <m/>
    <m/>
    <m/>
    <m/>
    <m/>
    <m/>
    <m/>
    <m/>
    <m/>
    <n v="16"/>
    <n v="0"/>
    <n v="0"/>
    <n v="0"/>
    <n v="16"/>
    <s v="10 — 29"/>
    <n v="2549675"/>
    <n v="40794800"/>
    <s v="Vehicle"/>
    <s v="Hotel/motel"/>
    <s v="Outdoors"/>
    <m/>
    <m/>
    <m/>
    <m/>
    <s v="in line at a club and the back alley of the club"/>
    <s v="Non-smoking adult"/>
    <m/>
    <m/>
    <s v="Elsewhere in US"/>
    <m/>
    <m/>
    <m/>
    <m/>
    <m/>
    <m/>
    <m/>
    <m/>
    <m/>
    <m/>
    <m/>
    <n v="0"/>
    <n v="1"/>
    <n v="3"/>
    <m/>
    <m/>
    <m/>
    <m/>
    <m/>
    <m/>
    <m/>
    <m/>
    <m/>
    <m/>
    <m/>
    <m/>
    <m/>
    <m/>
    <m/>
    <m/>
    <m/>
    <m/>
    <m/>
    <m/>
    <m/>
    <m/>
    <s v="cigarette"/>
    <m/>
    <m/>
    <s v="cigarette"/>
    <s v="cigarette"/>
    <m/>
    <m/>
    <m/>
    <m/>
    <m/>
    <s v="Neutral"/>
    <n v="4"/>
    <n v="2"/>
    <n v="4"/>
    <n v="3"/>
    <m/>
    <m/>
    <n v="0"/>
    <n v="1.85"/>
    <n v="3"/>
    <n v="1"/>
    <n v="1"/>
    <m/>
    <m/>
  </r>
  <r>
    <n v="49847"/>
    <s v="Green Hornet, The"/>
    <d v="2011-01-14T00:00:00"/>
    <x v="9"/>
    <s v="T10"/>
    <n v="108"/>
    <s v="Columbia"/>
    <x v="6"/>
    <m/>
    <x v="0"/>
    <n v="120000000"/>
    <n v="0"/>
    <m/>
    <n v="98780042"/>
    <s v="final"/>
    <n v="7.93"/>
    <n v="0"/>
    <n v="1"/>
    <n v="0"/>
    <n v="0"/>
    <s v="US"/>
    <s v="CA"/>
    <m/>
    <m/>
    <m/>
    <m/>
    <s v="Moritz, Neal H."/>
    <s v="Gondry, Michel"/>
    <s v="Rogen, Seth; Goldberg, Evan"/>
    <s v="Siegel, Andrew M."/>
    <s v="Tronick, Michael"/>
    <s v="Rogen, Seth"/>
    <s v="star"/>
    <s v="Cigar"/>
    <s v="20-30"/>
    <s v="Male"/>
    <s v="Caucasian"/>
    <m/>
    <s v="Good guy"/>
    <m/>
    <m/>
    <m/>
    <m/>
    <m/>
    <m/>
    <m/>
    <m/>
    <m/>
    <m/>
    <m/>
    <m/>
    <m/>
    <m/>
    <m/>
    <m/>
    <m/>
    <m/>
    <m/>
    <m/>
    <m/>
    <m/>
    <m/>
    <m/>
    <m/>
    <m/>
    <m/>
    <m/>
    <m/>
    <m/>
    <m/>
    <m/>
    <m/>
    <m/>
    <m/>
    <m/>
    <m/>
    <m/>
    <m/>
    <m/>
    <m/>
    <m/>
    <m/>
    <m/>
    <m/>
    <m/>
    <m/>
    <m/>
    <m/>
    <m/>
    <m/>
    <m/>
    <m/>
    <m/>
    <m/>
    <m/>
    <m/>
    <m/>
    <m/>
    <m/>
    <m/>
    <m/>
    <m/>
    <m/>
    <m/>
    <m/>
    <m/>
    <m/>
    <m/>
    <m/>
    <m/>
    <m/>
    <m/>
    <m/>
    <m/>
    <m/>
    <m/>
    <m/>
    <m/>
    <m/>
    <m/>
    <m/>
    <m/>
    <m/>
    <m/>
    <m/>
    <m/>
    <m/>
    <m/>
    <m/>
    <m/>
    <m/>
    <m/>
    <m/>
    <m/>
    <n v="0"/>
    <n v="9"/>
    <n v="0"/>
    <n v="0"/>
    <n v="9"/>
    <s v="1 — 9"/>
    <n v="12456500"/>
    <n v="112108500"/>
    <s v="Home"/>
    <m/>
    <m/>
    <m/>
    <m/>
    <m/>
    <m/>
    <m/>
    <s v="Non-smoking adult"/>
    <m/>
    <m/>
    <s v="California"/>
    <m/>
    <m/>
    <m/>
    <m/>
    <m/>
    <m/>
    <m/>
    <m/>
    <m/>
    <m/>
    <m/>
    <n v="1"/>
    <n v="0"/>
    <n v="0"/>
    <m/>
    <m/>
    <m/>
    <m/>
    <m/>
    <m/>
    <m/>
    <m/>
    <m/>
    <m/>
    <m/>
    <m/>
    <m/>
    <m/>
    <m/>
    <m/>
    <m/>
    <m/>
    <m/>
    <s v="cigar"/>
    <s v="cigar"/>
    <s v="cigar"/>
    <m/>
    <m/>
    <m/>
    <m/>
    <m/>
    <m/>
    <m/>
    <m/>
    <m/>
    <m/>
    <s v="Pro"/>
    <n v="2"/>
    <n v="6"/>
    <n v="6"/>
    <n v="3"/>
    <m/>
    <m/>
    <n v="0"/>
    <n v="2.42"/>
    <n v="3"/>
    <n v="1"/>
    <n v="1"/>
    <m/>
    <m/>
  </r>
  <r>
    <n v="49848"/>
    <s v="Dilemma, The"/>
    <d v="2011-01-14T00:00:00"/>
    <x v="9"/>
    <s v="T10"/>
    <n v="118"/>
    <s v="Universal"/>
    <x v="2"/>
    <m/>
    <x v="0"/>
    <n v="70000000"/>
    <n v="0"/>
    <m/>
    <n v="48430355"/>
    <s v="final"/>
    <n v="7.93"/>
    <n v="0"/>
    <n v="0"/>
    <n v="0"/>
    <n v="0"/>
    <s v="US"/>
    <s v="IL"/>
    <m/>
    <m/>
    <m/>
    <m/>
    <s v="Vaughn, Vince; Grazer, Brian"/>
    <s v="Howard, Ron"/>
    <s v="Loeb, Allan"/>
    <s v="Ellis, Todd"/>
    <s v="Hill, Mike"/>
    <m/>
    <m/>
    <m/>
    <m/>
    <m/>
    <m/>
    <m/>
    <m/>
    <m/>
    <m/>
    <m/>
    <m/>
    <m/>
    <m/>
    <m/>
    <m/>
    <m/>
    <m/>
    <m/>
    <m/>
    <m/>
    <m/>
    <m/>
    <m/>
    <m/>
    <m/>
    <m/>
    <m/>
    <m/>
    <m/>
    <m/>
    <m/>
    <m/>
    <m/>
    <m/>
    <m/>
    <m/>
    <m/>
    <m/>
    <m/>
    <m/>
    <m/>
    <m/>
    <m/>
    <m/>
    <m/>
    <m/>
    <m/>
    <m/>
    <m/>
    <m/>
    <m/>
    <m/>
    <m/>
    <m/>
    <m/>
    <m/>
    <m/>
    <m/>
    <m/>
    <m/>
    <m/>
    <m/>
    <m/>
    <m/>
    <m/>
    <m/>
    <m/>
    <m/>
    <m/>
    <m/>
    <m/>
    <m/>
    <m/>
    <m/>
    <m/>
    <m/>
    <m/>
    <m/>
    <m/>
    <m/>
    <m/>
    <m/>
    <m/>
    <m/>
    <m/>
    <m/>
    <m/>
    <m/>
    <m/>
    <m/>
    <m/>
    <m/>
    <m/>
    <m/>
    <m/>
    <m/>
    <m/>
    <m/>
    <m/>
    <m/>
    <m/>
    <m/>
    <n v="0"/>
    <n v="0"/>
    <n v="0"/>
    <n v="0"/>
    <n v="0"/>
    <n v="0"/>
    <n v="6107233"/>
    <n v="0"/>
    <m/>
    <m/>
    <m/>
    <m/>
    <m/>
    <m/>
    <m/>
    <m/>
    <m/>
    <m/>
    <m/>
    <m/>
    <m/>
    <m/>
    <m/>
    <m/>
    <m/>
    <m/>
    <m/>
    <m/>
    <m/>
    <m/>
    <m/>
    <n v="0"/>
    <n v="0"/>
    <n v="0"/>
    <m/>
    <m/>
    <m/>
    <m/>
    <m/>
    <m/>
    <m/>
    <m/>
    <m/>
    <m/>
    <m/>
    <m/>
    <m/>
    <m/>
    <m/>
    <m/>
    <m/>
    <m/>
    <m/>
    <m/>
    <m/>
    <m/>
    <m/>
    <m/>
    <m/>
    <m/>
    <m/>
    <m/>
    <m/>
    <m/>
    <m/>
    <m/>
    <m/>
    <n v="0"/>
    <n v="0"/>
    <n v="0"/>
    <n v="0"/>
    <m/>
    <m/>
    <n v="0"/>
    <n v="0"/>
    <n v="1"/>
    <n v="1"/>
    <n v="1"/>
    <m/>
    <m/>
  </r>
  <r>
    <n v="49849"/>
    <s v="No Strings Attached"/>
    <d v="2011-01-21T00:00:00"/>
    <x v="9"/>
    <s v="T10"/>
    <n v="110"/>
    <s v="Paramount"/>
    <x v="3"/>
    <m/>
    <x v="1"/>
    <n v="25000000"/>
    <n v="0"/>
    <m/>
    <n v="70625986"/>
    <s v="final"/>
    <n v="7.93"/>
    <n v="0"/>
    <n v="1"/>
    <n v="0"/>
    <n v="0"/>
    <s v="US"/>
    <s v="CA"/>
    <m/>
    <m/>
    <m/>
    <m/>
    <s v="Reitman, Ivan; Medjuck, Joe; Clifford, Jeffrey"/>
    <s v="Reitman, Ivan"/>
    <s v="Meriwether, Elizabeth"/>
    <s v="Brehme, Max E."/>
    <s v="Glauberman, Dana E."/>
    <s v="Stecklein, Tyne"/>
    <s v="credited non-star"/>
    <s v="Cigarette"/>
    <s v="20-30"/>
    <s v="Female"/>
    <s v="Caucasian"/>
    <m/>
    <m/>
    <m/>
    <m/>
    <m/>
    <m/>
    <m/>
    <m/>
    <m/>
    <m/>
    <m/>
    <m/>
    <m/>
    <m/>
    <m/>
    <m/>
    <m/>
    <m/>
    <m/>
    <m/>
    <m/>
    <m/>
    <m/>
    <m/>
    <m/>
    <m/>
    <m/>
    <m/>
    <m/>
    <m/>
    <m/>
    <m/>
    <m/>
    <m/>
    <m/>
    <m/>
    <m/>
    <m/>
    <m/>
    <m/>
    <m/>
    <m/>
    <m/>
    <m/>
    <m/>
    <m/>
    <m/>
    <m/>
    <m/>
    <m/>
    <m/>
    <m/>
    <m/>
    <m/>
    <m/>
    <m/>
    <m/>
    <m/>
    <m/>
    <m/>
    <m/>
    <m/>
    <m/>
    <m/>
    <m/>
    <m/>
    <m/>
    <m/>
    <m/>
    <m/>
    <m/>
    <m/>
    <m/>
    <m/>
    <m/>
    <m/>
    <m/>
    <m/>
    <m/>
    <m/>
    <m/>
    <m/>
    <m/>
    <m/>
    <m/>
    <m/>
    <m/>
    <m/>
    <m/>
    <m/>
    <m/>
    <m/>
    <m/>
    <m/>
    <m/>
    <m/>
    <m/>
    <n v="4"/>
    <n v="0"/>
    <n v="0"/>
    <n v="0"/>
    <n v="4"/>
    <s v="1 — 9"/>
    <n v="8906177"/>
    <n v="35624708"/>
    <s v="Workplace"/>
    <m/>
    <m/>
    <m/>
    <m/>
    <m/>
    <m/>
    <m/>
    <s v="Non-smoking adult"/>
    <m/>
    <m/>
    <s v="California"/>
    <m/>
    <m/>
    <m/>
    <m/>
    <m/>
    <m/>
    <m/>
    <m/>
    <m/>
    <m/>
    <m/>
    <n v="0"/>
    <n v="1"/>
    <n v="0"/>
    <s v="Comment by actor/actress"/>
    <s v="Victoria, I can see you smoking right there, put that out! I'm not going to chase after you"/>
    <m/>
    <m/>
    <m/>
    <m/>
    <m/>
    <m/>
    <m/>
    <m/>
    <m/>
    <m/>
    <m/>
    <m/>
    <m/>
    <m/>
    <m/>
    <m/>
    <m/>
    <m/>
    <m/>
    <m/>
    <m/>
    <m/>
    <m/>
    <s v="cigarette"/>
    <s v="cigarette"/>
    <m/>
    <m/>
    <m/>
    <m/>
    <m/>
    <s v="Balanced"/>
    <n v="2"/>
    <n v="4"/>
    <n v="4"/>
    <n v="2"/>
    <m/>
    <m/>
    <n v="0"/>
    <n v="1.71"/>
    <n v="3"/>
    <n v="1"/>
    <n v="1"/>
    <m/>
    <m/>
  </r>
  <r>
    <n v="49850"/>
    <s v="Mechanic, The"/>
    <d v="2011-01-28T00:00:00"/>
    <x v="9"/>
    <s v="T10"/>
    <n v="92"/>
    <s v="CBS"/>
    <x v="0"/>
    <s v="CBS"/>
    <x v="1"/>
    <n v="40000000"/>
    <n v="0"/>
    <m/>
    <n v="29113588"/>
    <s v="final"/>
    <n v="7.93"/>
    <n v="0"/>
    <n v="1"/>
    <n v="0"/>
    <n v="0"/>
    <s v="US"/>
    <s v="LA"/>
    <m/>
    <m/>
    <m/>
    <m/>
    <s v="Besson, René; Chartoff, Robert; Chartoff, William; Cowan, Rob"/>
    <s v="West, Simon"/>
    <s v="Wenk, Richard; Carlino, Lewis John"/>
    <s v="Guanci Jr., Charles"/>
    <s v="Herrington, T.G."/>
    <s v="Foster, Ben"/>
    <s v="credited non-star"/>
    <s v="Cigarette"/>
    <s v="20-30"/>
    <s v="Male"/>
    <s v="Caucasian"/>
    <m/>
    <s v="Good guy"/>
    <m/>
    <m/>
    <m/>
    <m/>
    <m/>
    <m/>
    <m/>
    <m/>
    <m/>
    <m/>
    <m/>
    <m/>
    <m/>
    <m/>
    <m/>
    <m/>
    <m/>
    <m/>
    <m/>
    <m/>
    <m/>
    <m/>
    <m/>
    <m/>
    <m/>
    <m/>
    <m/>
    <m/>
    <m/>
    <m/>
    <m/>
    <m/>
    <m/>
    <m/>
    <m/>
    <m/>
    <m/>
    <m/>
    <m/>
    <m/>
    <m/>
    <m/>
    <m/>
    <m/>
    <m/>
    <m/>
    <m/>
    <m/>
    <m/>
    <m/>
    <m/>
    <m/>
    <m/>
    <m/>
    <m/>
    <m/>
    <m/>
    <m/>
    <m/>
    <m/>
    <m/>
    <m/>
    <m/>
    <m/>
    <m/>
    <m/>
    <m/>
    <m/>
    <m/>
    <m/>
    <m/>
    <m/>
    <m/>
    <m/>
    <m/>
    <m/>
    <m/>
    <m/>
    <m/>
    <m/>
    <m/>
    <m/>
    <m/>
    <m/>
    <m/>
    <m/>
    <m/>
    <m/>
    <m/>
    <m/>
    <m/>
    <m/>
    <m/>
    <m/>
    <m/>
    <n v="42"/>
    <n v="0"/>
    <n v="1"/>
    <n v="0"/>
    <n v="43"/>
    <s v="30 — 49"/>
    <n v="3671323"/>
    <n v="157866889"/>
    <s v="Home"/>
    <s v="Vehicle"/>
    <s v="Bar/nightclub"/>
    <s v="Outdoors"/>
    <m/>
    <m/>
    <m/>
    <s v="in the street"/>
    <s v="Non-smoking adult"/>
    <m/>
    <m/>
    <s v="Elsewhere in US"/>
    <m/>
    <m/>
    <m/>
    <m/>
    <m/>
    <m/>
    <m/>
    <m/>
    <m/>
    <m/>
    <m/>
    <n v="0"/>
    <n v="1"/>
    <n v="0"/>
    <m/>
    <m/>
    <m/>
    <m/>
    <m/>
    <m/>
    <m/>
    <m/>
    <m/>
    <m/>
    <m/>
    <m/>
    <m/>
    <m/>
    <m/>
    <m/>
    <m/>
    <m/>
    <m/>
    <m/>
    <m/>
    <m/>
    <m/>
    <s v="cigarette"/>
    <s v="cigarette"/>
    <s v="cigarette"/>
    <s v="cigarette"/>
    <m/>
    <m/>
    <m/>
    <m/>
    <m/>
    <s v="Pro"/>
    <n v="6"/>
    <n v="6"/>
    <n v="4"/>
    <n v="3"/>
    <m/>
    <m/>
    <n v="0"/>
    <n v="2.71"/>
    <n v="4"/>
    <n v="1"/>
    <n v="1"/>
    <m/>
    <m/>
  </r>
  <r>
    <n v="49851"/>
    <s v="Rite, The"/>
    <d v="2011-01-28T00:00:00"/>
    <x v="9"/>
    <s v="T10"/>
    <n v="112"/>
    <s v="New Line"/>
    <x v="4"/>
    <m/>
    <x v="0"/>
    <n v="37000000"/>
    <n v="0"/>
    <m/>
    <n v="33037754"/>
    <s v="final"/>
    <n v="7.93"/>
    <n v="0"/>
    <n v="1"/>
    <n v="0"/>
    <n v="0"/>
    <s v="Hungary"/>
    <m/>
    <m/>
    <s v="Italy"/>
    <m/>
    <m/>
    <s v="Flynn, Beau"/>
    <s v="Håfström, Mikael"/>
    <s v="Petroni, Michael"/>
    <s v="Fisher, Dave"/>
    <s v="Rosenbloom, David"/>
    <s v="Non-IMDb, Extra"/>
    <s v="extra"/>
    <s v="Cigarette"/>
    <s v="30+"/>
    <s v="Female"/>
    <s v="Caucasian"/>
    <m/>
    <m/>
    <s v="Non-IMDb, Extra"/>
    <s v="extra"/>
    <s v="Cigarette"/>
    <s v="20-30"/>
    <s v="Male"/>
    <s v="Caucasian"/>
    <m/>
    <m/>
    <m/>
    <m/>
    <m/>
    <m/>
    <m/>
    <m/>
    <m/>
    <m/>
    <m/>
    <m/>
    <m/>
    <m/>
    <m/>
    <m/>
    <m/>
    <m/>
    <m/>
    <m/>
    <m/>
    <m/>
    <m/>
    <m/>
    <m/>
    <m/>
    <m/>
    <m/>
    <m/>
    <m/>
    <m/>
    <m/>
    <m/>
    <m/>
    <m/>
    <m/>
    <m/>
    <m/>
    <m/>
    <m/>
    <m/>
    <m/>
    <m/>
    <m/>
    <m/>
    <m/>
    <m/>
    <m/>
    <m/>
    <m/>
    <m/>
    <m/>
    <m/>
    <m/>
    <m/>
    <m/>
    <m/>
    <m/>
    <m/>
    <m/>
    <m/>
    <m/>
    <m/>
    <m/>
    <m/>
    <m/>
    <m/>
    <m/>
    <m/>
    <m/>
    <m/>
    <m/>
    <m/>
    <m/>
    <m/>
    <m/>
    <m/>
    <m/>
    <m/>
    <m/>
    <m/>
    <m/>
    <m/>
    <m/>
    <m/>
    <m/>
    <m/>
    <m/>
    <m/>
    <n v="2"/>
    <n v="0"/>
    <n v="0"/>
    <n v="0"/>
    <n v="2"/>
    <s v="1 — 9"/>
    <n v="4166173"/>
    <n v="8332346"/>
    <s v="Vehicle"/>
    <s v="Outdoors"/>
    <m/>
    <m/>
    <m/>
    <m/>
    <m/>
    <s v="in the courtyard of the Vatican"/>
    <m/>
    <m/>
    <m/>
    <s v="Elsewhere in US"/>
    <m/>
    <m/>
    <s v="Outside of US"/>
    <m/>
    <s v="Outside of US"/>
    <m/>
    <m/>
    <m/>
    <m/>
    <m/>
    <m/>
    <n v="0"/>
    <n v="0"/>
    <n v="2"/>
    <s v="Comment by actor/actress"/>
    <s v="Fr. Matthews: I quit smoking - now im addicted to these (mints)"/>
    <m/>
    <m/>
    <m/>
    <m/>
    <m/>
    <m/>
    <m/>
    <m/>
    <m/>
    <m/>
    <m/>
    <m/>
    <m/>
    <m/>
    <m/>
    <m/>
    <m/>
    <m/>
    <m/>
    <m/>
    <s v="cigarette"/>
    <m/>
    <m/>
    <m/>
    <m/>
    <m/>
    <m/>
    <s v="cigarette"/>
    <m/>
    <m/>
    <s v="Balanced"/>
    <n v="2"/>
    <n v="4"/>
    <n v="2"/>
    <n v="1"/>
    <m/>
    <m/>
    <n v="0"/>
    <n v="1.29"/>
    <n v="2"/>
    <n v="1"/>
    <n v="1"/>
    <m/>
    <m/>
  </r>
  <r>
    <n v="49852"/>
    <s v="Roommate, The"/>
    <d v="2011-02-04T00:00:00"/>
    <x v="9"/>
    <s v="T10"/>
    <n v="91"/>
    <s v="Screen Gems"/>
    <x v="6"/>
    <m/>
    <x v="0"/>
    <n v="16000000"/>
    <n v="0"/>
    <m/>
    <n v="37300107"/>
    <s v="final"/>
    <n v="7.93"/>
    <n v="0"/>
    <n v="0"/>
    <n v="0"/>
    <n v="0"/>
    <s v="US"/>
    <s v="CA"/>
    <m/>
    <s v="US"/>
    <s v="NC"/>
    <m/>
    <s v="Davison, Doug; Lee, Roy"/>
    <s v="Christiansen, Christian E."/>
    <s v="Mallhi, Sonny"/>
    <s v="Tomlinson, Tom"/>
    <s v="Bricker, Randy"/>
    <m/>
    <m/>
    <m/>
    <m/>
    <m/>
    <m/>
    <m/>
    <m/>
    <m/>
    <m/>
    <m/>
    <m/>
    <m/>
    <m/>
    <m/>
    <m/>
    <m/>
    <m/>
    <m/>
    <m/>
    <m/>
    <m/>
    <m/>
    <m/>
    <m/>
    <m/>
    <m/>
    <m/>
    <m/>
    <m/>
    <m/>
    <m/>
    <m/>
    <m/>
    <m/>
    <m/>
    <m/>
    <m/>
    <m/>
    <m/>
    <m/>
    <m/>
    <m/>
    <m/>
    <m/>
    <m/>
    <m/>
    <m/>
    <m/>
    <m/>
    <m/>
    <m/>
    <m/>
    <m/>
    <m/>
    <m/>
    <m/>
    <m/>
    <m/>
    <m/>
    <m/>
    <m/>
    <m/>
    <m/>
    <m/>
    <m/>
    <m/>
    <m/>
    <m/>
    <m/>
    <m/>
    <m/>
    <m/>
    <m/>
    <m/>
    <m/>
    <m/>
    <m/>
    <m/>
    <m/>
    <m/>
    <m/>
    <m/>
    <m/>
    <m/>
    <m/>
    <m/>
    <m/>
    <m/>
    <m/>
    <m/>
    <m/>
    <m/>
    <m/>
    <m/>
    <m/>
    <m/>
    <m/>
    <m/>
    <m/>
    <m/>
    <m/>
    <m/>
    <n v="0"/>
    <n v="0"/>
    <n v="0"/>
    <n v="0"/>
    <n v="0"/>
    <n v="0"/>
    <n v="4703670"/>
    <n v="0"/>
    <m/>
    <m/>
    <m/>
    <m/>
    <m/>
    <m/>
    <m/>
    <m/>
    <m/>
    <m/>
    <m/>
    <m/>
    <m/>
    <m/>
    <m/>
    <m/>
    <m/>
    <m/>
    <m/>
    <m/>
    <m/>
    <m/>
    <m/>
    <n v="0"/>
    <n v="0"/>
    <n v="0"/>
    <m/>
    <m/>
    <m/>
    <m/>
    <m/>
    <m/>
    <m/>
    <m/>
    <m/>
    <m/>
    <m/>
    <m/>
    <m/>
    <m/>
    <m/>
    <m/>
    <m/>
    <m/>
    <m/>
    <m/>
    <m/>
    <m/>
    <m/>
    <m/>
    <m/>
    <m/>
    <m/>
    <m/>
    <m/>
    <m/>
    <m/>
    <m/>
    <m/>
    <n v="0"/>
    <n v="0"/>
    <n v="0"/>
    <n v="0"/>
    <m/>
    <m/>
    <n v="0"/>
    <n v="0"/>
    <n v="1"/>
    <n v="1"/>
    <n v="1"/>
    <m/>
    <m/>
  </r>
  <r>
    <n v="49853"/>
    <s v="Sanctum"/>
    <d v="2011-02-04T00:00:00"/>
    <x v="9"/>
    <s v="T10"/>
    <n v="109"/>
    <s v="Universal"/>
    <x v="2"/>
    <m/>
    <x v="1"/>
    <n v="30000000"/>
    <n v="0"/>
    <m/>
    <n v="23070045"/>
    <s v="final"/>
    <n v="7.93"/>
    <n v="0"/>
    <n v="1"/>
    <n v="0"/>
    <n v="0"/>
    <s v="Australia"/>
    <m/>
    <m/>
    <m/>
    <m/>
    <m/>
    <s v="Cameron, James; Wight, Andrew; Browning, Ben; Rawlinson, Peter"/>
    <s v="Grierson, Alister"/>
    <s v="Wight, Andrew; Garvin, John"/>
    <s v="Lukins, Sam"/>
    <s v="Warner, Mark"/>
    <s v="Non-IMDb, Extra"/>
    <s v="extra"/>
    <s v="Cigarette"/>
    <s v="30+"/>
    <s v="Male"/>
    <s v="African American"/>
    <m/>
    <m/>
    <m/>
    <m/>
    <m/>
    <m/>
    <m/>
    <m/>
    <m/>
    <m/>
    <m/>
    <m/>
    <m/>
    <m/>
    <m/>
    <m/>
    <m/>
    <m/>
    <m/>
    <m/>
    <m/>
    <m/>
    <m/>
    <m/>
    <m/>
    <m/>
    <m/>
    <m/>
    <m/>
    <m/>
    <m/>
    <m/>
    <m/>
    <m/>
    <m/>
    <m/>
    <m/>
    <m/>
    <m/>
    <m/>
    <m/>
    <m/>
    <m/>
    <m/>
    <m/>
    <m/>
    <m/>
    <m/>
    <m/>
    <m/>
    <m/>
    <m/>
    <m/>
    <m/>
    <m/>
    <m/>
    <m/>
    <m/>
    <m/>
    <m/>
    <m/>
    <m/>
    <m/>
    <m/>
    <m/>
    <m/>
    <m/>
    <m/>
    <m/>
    <m/>
    <m/>
    <m/>
    <m/>
    <m/>
    <m/>
    <m/>
    <m/>
    <m/>
    <m/>
    <m/>
    <m/>
    <m/>
    <m/>
    <m/>
    <m/>
    <m/>
    <m/>
    <m/>
    <m/>
    <m/>
    <m/>
    <m/>
    <m/>
    <m/>
    <m/>
    <m/>
    <m/>
    <n v="1"/>
    <n v="0"/>
    <n v="0"/>
    <n v="0"/>
    <n v="1"/>
    <s v="1 — 9"/>
    <n v="2909211"/>
    <n v="2909211"/>
    <s v="Outdoors"/>
    <m/>
    <m/>
    <m/>
    <m/>
    <m/>
    <m/>
    <s v="jungle"/>
    <s v="Non-smoking adult"/>
    <m/>
    <m/>
    <s v="Outside of US"/>
    <m/>
    <m/>
    <m/>
    <m/>
    <m/>
    <m/>
    <m/>
    <m/>
    <m/>
    <m/>
    <m/>
    <n v="0"/>
    <n v="0"/>
    <n v="1"/>
    <s v="Comment by actor/actress"/>
    <s v="Please don’t smoke (takes the cigarette out of the man's mouth) you will kill us."/>
    <m/>
    <s v="Health of Non-Smoker"/>
    <s v="Comment by actor/actress"/>
    <s v="Please don’t smoke (takes the cigarette out of the man's mouth) you will kill us."/>
    <m/>
    <s v="Health of Smoker"/>
    <m/>
    <m/>
    <m/>
    <m/>
    <m/>
    <m/>
    <m/>
    <m/>
    <m/>
    <m/>
    <m/>
    <m/>
    <m/>
    <m/>
    <m/>
    <m/>
    <m/>
    <m/>
    <m/>
    <m/>
    <m/>
    <s v="cigarette"/>
    <m/>
    <m/>
    <s v="Anti"/>
    <n v="2"/>
    <n v="0"/>
    <n v="2"/>
    <n v="1"/>
    <m/>
    <m/>
    <n v="0"/>
    <n v="0.71"/>
    <n v="2"/>
    <n v="1"/>
    <n v="1"/>
    <m/>
    <m/>
  </r>
  <r>
    <n v="49854"/>
    <s v="Gnomeo &amp; Juliet"/>
    <d v="2011-02-11T00:00:00"/>
    <x v="9"/>
    <s v="T10"/>
    <n v="84"/>
    <s v="Touchstone"/>
    <x v="1"/>
    <m/>
    <x v="3"/>
    <n v="60000000"/>
    <n v="0"/>
    <m/>
    <n v="99628263"/>
    <s v="final"/>
    <n v="7.93"/>
    <n v="0"/>
    <n v="0"/>
    <n v="0"/>
    <n v="0"/>
    <s v="US"/>
    <s v="CA"/>
    <m/>
    <m/>
    <m/>
    <m/>
    <s v="Shaw, Steve Hamilton; Bloodworth, Baker; Furnish, David"/>
    <s v="Asbury, Kelly"/>
    <s v="Asbury, Kelly; Shaw, Steve Hamilton; Burton, Mark; Cecil, Kevin"/>
    <m/>
    <s v="Apple, Catherine"/>
    <m/>
    <m/>
    <m/>
    <m/>
    <m/>
    <m/>
    <m/>
    <m/>
    <m/>
    <m/>
    <m/>
    <m/>
    <m/>
    <m/>
    <m/>
    <m/>
    <m/>
    <m/>
    <m/>
    <m/>
    <m/>
    <m/>
    <m/>
    <m/>
    <m/>
    <m/>
    <m/>
    <m/>
    <m/>
    <m/>
    <m/>
    <m/>
    <m/>
    <m/>
    <m/>
    <m/>
    <m/>
    <m/>
    <m/>
    <m/>
    <m/>
    <m/>
    <m/>
    <m/>
    <m/>
    <m/>
    <m/>
    <m/>
    <m/>
    <m/>
    <m/>
    <m/>
    <m/>
    <m/>
    <m/>
    <m/>
    <m/>
    <m/>
    <m/>
    <m/>
    <m/>
    <m/>
    <m/>
    <m/>
    <m/>
    <m/>
    <m/>
    <m/>
    <m/>
    <m/>
    <m/>
    <m/>
    <m/>
    <m/>
    <m/>
    <m/>
    <m/>
    <m/>
    <m/>
    <m/>
    <m/>
    <m/>
    <m/>
    <m/>
    <m/>
    <m/>
    <m/>
    <m/>
    <m/>
    <m/>
    <m/>
    <m/>
    <m/>
    <m/>
    <m/>
    <m/>
    <m/>
    <m/>
    <m/>
    <m/>
    <m/>
    <m/>
    <m/>
    <n v="0"/>
    <n v="0"/>
    <n v="0"/>
    <n v="0"/>
    <n v="0"/>
    <n v="0"/>
    <n v="12563463"/>
    <n v="0"/>
    <m/>
    <m/>
    <m/>
    <m/>
    <m/>
    <m/>
    <m/>
    <m/>
    <m/>
    <m/>
    <m/>
    <m/>
    <m/>
    <m/>
    <m/>
    <m/>
    <m/>
    <m/>
    <m/>
    <m/>
    <m/>
    <m/>
    <m/>
    <n v="0"/>
    <n v="0"/>
    <n v="0"/>
    <m/>
    <m/>
    <m/>
    <m/>
    <m/>
    <m/>
    <m/>
    <m/>
    <m/>
    <m/>
    <m/>
    <m/>
    <m/>
    <m/>
    <m/>
    <m/>
    <m/>
    <m/>
    <m/>
    <m/>
    <m/>
    <m/>
    <m/>
    <m/>
    <m/>
    <m/>
    <m/>
    <m/>
    <m/>
    <m/>
    <m/>
    <m/>
    <m/>
    <n v="0"/>
    <n v="0"/>
    <n v="0"/>
    <n v="0"/>
    <m/>
    <m/>
    <n v="0"/>
    <n v="0"/>
    <n v="1"/>
    <n v="1"/>
    <n v="1"/>
    <m/>
    <m/>
  </r>
  <r>
    <n v="49855"/>
    <s v="Justin Bieber: Never Say Never"/>
    <d v="2011-02-11T00:00:00"/>
    <x v="9"/>
    <s v="T10"/>
    <n v="105"/>
    <s v="Paramount"/>
    <x v="3"/>
    <m/>
    <x v="3"/>
    <n v="13000000"/>
    <n v="0"/>
    <m/>
    <n v="73000942"/>
    <s v="final"/>
    <n v="7.93"/>
    <n v="0"/>
    <n v="1"/>
    <n v="1"/>
    <n v="0"/>
    <s v="US"/>
    <s v="VAR"/>
    <m/>
    <m/>
    <m/>
    <m/>
    <s v="Braun, Scooter; Cutforth, Dan; Lipsitz, Jane; Raymond, Usher; Reid, L.A.; Bieber, Justin"/>
    <s v="Chu, Jon M."/>
    <m/>
    <m/>
    <s v="Cassidy, Jay; Moul, Jillian Twigger; Youabian, Avi"/>
    <s v="Non-IMDb, Extra"/>
    <s v="extra"/>
    <s v="Cigarette"/>
    <s v="30+"/>
    <s v="Female"/>
    <s v="Caucasian"/>
    <m/>
    <m/>
    <m/>
    <m/>
    <m/>
    <m/>
    <m/>
    <m/>
    <m/>
    <m/>
    <m/>
    <m/>
    <m/>
    <m/>
    <m/>
    <m/>
    <m/>
    <m/>
    <m/>
    <m/>
    <m/>
    <m/>
    <m/>
    <m/>
    <m/>
    <m/>
    <m/>
    <m/>
    <m/>
    <m/>
    <m/>
    <m/>
    <m/>
    <m/>
    <m/>
    <m/>
    <m/>
    <m/>
    <m/>
    <m/>
    <m/>
    <m/>
    <m/>
    <m/>
    <m/>
    <m/>
    <m/>
    <m/>
    <m/>
    <m/>
    <m/>
    <m/>
    <m/>
    <m/>
    <m/>
    <m/>
    <m/>
    <m/>
    <m/>
    <m/>
    <m/>
    <m/>
    <m/>
    <m/>
    <m/>
    <m/>
    <m/>
    <m/>
    <m/>
    <m/>
    <m/>
    <m/>
    <m/>
    <m/>
    <m/>
    <m/>
    <m/>
    <m/>
    <m/>
    <m/>
    <m/>
    <m/>
    <m/>
    <m/>
    <m/>
    <m/>
    <m/>
    <m/>
    <m/>
    <m/>
    <m/>
    <m/>
    <m/>
    <m/>
    <m/>
    <m/>
    <m/>
    <n v="1"/>
    <n v="0"/>
    <n v="0"/>
    <n v="0"/>
    <n v="1"/>
    <s v="1 — 9"/>
    <n v="9205667"/>
    <n v="9205667"/>
    <s v="Outdoors"/>
    <m/>
    <m/>
    <m/>
    <m/>
    <m/>
    <m/>
    <s v="in front of store"/>
    <m/>
    <m/>
    <m/>
    <m/>
    <m/>
    <m/>
    <m/>
    <m/>
    <m/>
    <m/>
    <m/>
    <m/>
    <m/>
    <m/>
    <m/>
    <n v="0"/>
    <n v="0"/>
    <n v="1"/>
    <m/>
    <m/>
    <m/>
    <m/>
    <m/>
    <m/>
    <m/>
    <m/>
    <m/>
    <m/>
    <m/>
    <m/>
    <m/>
    <m/>
    <m/>
    <m/>
    <m/>
    <m/>
    <m/>
    <m/>
    <m/>
    <m/>
    <m/>
    <m/>
    <m/>
    <m/>
    <m/>
    <m/>
    <m/>
    <s v="cigarette"/>
    <m/>
    <m/>
    <s v="Neutral"/>
    <n v="2"/>
    <n v="2"/>
    <n v="2"/>
    <n v="1"/>
    <s v="Documentary"/>
    <m/>
    <n v="0"/>
    <n v="0"/>
    <n v="1"/>
    <n v="1"/>
    <n v="1"/>
    <m/>
    <m/>
  </r>
  <r>
    <n v="49856"/>
    <s v="Just Go With It"/>
    <d v="2011-02-11T00:00:00"/>
    <x v="9"/>
    <s v="T10"/>
    <n v="116"/>
    <s v="Columbia"/>
    <x v="6"/>
    <m/>
    <x v="0"/>
    <n v="80000000"/>
    <n v="0"/>
    <m/>
    <n v="103028109"/>
    <s v="final"/>
    <n v="7.93"/>
    <n v="0"/>
    <n v="0"/>
    <n v="0"/>
    <n v="0"/>
    <s v="US"/>
    <s v="CA"/>
    <m/>
    <m/>
    <m/>
    <m/>
    <s v="Sandler, Adam; Giarraputo, Jack; Parry, Heather"/>
    <s v="Dugan, Dennis"/>
    <s v="Loeb, Allan; Dowling, Timothy; Diamond, I.A.L"/>
    <s v="Wiles, Timothy S."/>
    <m/>
    <m/>
    <m/>
    <m/>
    <m/>
    <m/>
    <m/>
    <m/>
    <m/>
    <m/>
    <m/>
    <m/>
    <m/>
    <m/>
    <m/>
    <m/>
    <m/>
    <m/>
    <m/>
    <m/>
    <m/>
    <m/>
    <m/>
    <m/>
    <m/>
    <m/>
    <m/>
    <m/>
    <m/>
    <m/>
    <m/>
    <m/>
    <m/>
    <m/>
    <m/>
    <m/>
    <m/>
    <m/>
    <m/>
    <m/>
    <m/>
    <m/>
    <m/>
    <m/>
    <m/>
    <m/>
    <m/>
    <m/>
    <m/>
    <m/>
    <m/>
    <m/>
    <m/>
    <m/>
    <m/>
    <m/>
    <m/>
    <m/>
    <m/>
    <m/>
    <m/>
    <m/>
    <m/>
    <m/>
    <m/>
    <m/>
    <m/>
    <m/>
    <m/>
    <m/>
    <m/>
    <m/>
    <m/>
    <m/>
    <m/>
    <m/>
    <m/>
    <m/>
    <m/>
    <m/>
    <m/>
    <m/>
    <m/>
    <m/>
    <m/>
    <m/>
    <m/>
    <m/>
    <m/>
    <m/>
    <m/>
    <m/>
    <m/>
    <m/>
    <m/>
    <m/>
    <m/>
    <m/>
    <m/>
    <m/>
    <m/>
    <m/>
    <m/>
    <m/>
    <n v="0"/>
    <n v="0"/>
    <n v="0"/>
    <n v="0"/>
    <n v="0"/>
    <n v="0"/>
    <n v="12992195"/>
    <n v="0"/>
    <m/>
    <m/>
    <m/>
    <m/>
    <m/>
    <m/>
    <m/>
    <m/>
    <m/>
    <m/>
    <m/>
    <m/>
    <m/>
    <m/>
    <m/>
    <m/>
    <m/>
    <m/>
    <m/>
    <m/>
    <m/>
    <m/>
    <m/>
    <n v="0"/>
    <n v="0"/>
    <n v="0"/>
    <m/>
    <m/>
    <m/>
    <m/>
    <m/>
    <m/>
    <m/>
    <m/>
    <m/>
    <m/>
    <m/>
    <m/>
    <m/>
    <m/>
    <m/>
    <m/>
    <m/>
    <m/>
    <m/>
    <m/>
    <m/>
    <m/>
    <m/>
    <m/>
    <m/>
    <m/>
    <m/>
    <m/>
    <m/>
    <m/>
    <m/>
    <m/>
    <m/>
    <n v="0"/>
    <n v="0"/>
    <n v="0"/>
    <n v="0"/>
    <m/>
    <m/>
    <n v="0"/>
    <n v="0"/>
    <n v="1"/>
    <n v="1"/>
    <n v="1"/>
    <m/>
    <m/>
  </r>
  <r>
    <n v="49857"/>
    <s v="Eagle, The"/>
    <d v="2011-02-11T00:00:00"/>
    <x v="9"/>
    <s v="T10"/>
    <n v="114"/>
    <s v="Focus"/>
    <x v="2"/>
    <m/>
    <x v="0"/>
    <n v="25000000"/>
    <n v="0"/>
    <m/>
    <n v="19478384"/>
    <s v="final"/>
    <n v="7.93"/>
    <n v="0"/>
    <n v="0"/>
    <n v="0"/>
    <n v="0"/>
    <s v="UK"/>
    <m/>
    <m/>
    <s v="Hungary"/>
    <m/>
    <m/>
    <s v="Kenworthy, Duncan"/>
    <s v="Macdonald, Kevin"/>
    <s v="Brock, Jeremy"/>
    <s v="Breier, Dávid"/>
    <s v="Wright, Justine"/>
    <m/>
    <m/>
    <m/>
    <m/>
    <m/>
    <m/>
    <m/>
    <m/>
    <m/>
    <m/>
    <m/>
    <m/>
    <m/>
    <m/>
    <m/>
    <m/>
    <m/>
    <m/>
    <m/>
    <m/>
    <m/>
    <m/>
    <m/>
    <m/>
    <m/>
    <m/>
    <m/>
    <m/>
    <m/>
    <m/>
    <m/>
    <m/>
    <m/>
    <m/>
    <m/>
    <m/>
    <m/>
    <m/>
    <m/>
    <m/>
    <m/>
    <m/>
    <m/>
    <m/>
    <m/>
    <m/>
    <m/>
    <m/>
    <m/>
    <m/>
    <m/>
    <m/>
    <m/>
    <m/>
    <m/>
    <m/>
    <m/>
    <m/>
    <m/>
    <m/>
    <m/>
    <m/>
    <m/>
    <m/>
    <m/>
    <m/>
    <m/>
    <m/>
    <m/>
    <m/>
    <m/>
    <m/>
    <m/>
    <m/>
    <m/>
    <m/>
    <m/>
    <m/>
    <m/>
    <m/>
    <m/>
    <m/>
    <m/>
    <m/>
    <m/>
    <m/>
    <m/>
    <m/>
    <m/>
    <m/>
    <m/>
    <m/>
    <m/>
    <m/>
    <m/>
    <m/>
    <m/>
    <m/>
    <m/>
    <m/>
    <m/>
    <m/>
    <m/>
    <n v="0"/>
    <n v="0"/>
    <n v="0"/>
    <n v="0"/>
    <n v="0"/>
    <n v="0"/>
    <n v="2456291"/>
    <n v="0"/>
    <m/>
    <m/>
    <m/>
    <m/>
    <m/>
    <m/>
    <m/>
    <m/>
    <m/>
    <m/>
    <m/>
    <m/>
    <m/>
    <m/>
    <m/>
    <m/>
    <m/>
    <m/>
    <m/>
    <m/>
    <m/>
    <m/>
    <m/>
    <n v="0"/>
    <n v="0"/>
    <n v="0"/>
    <m/>
    <m/>
    <m/>
    <m/>
    <m/>
    <m/>
    <m/>
    <m/>
    <m/>
    <m/>
    <m/>
    <m/>
    <m/>
    <m/>
    <m/>
    <m/>
    <m/>
    <m/>
    <m/>
    <m/>
    <m/>
    <m/>
    <m/>
    <m/>
    <m/>
    <m/>
    <m/>
    <m/>
    <m/>
    <m/>
    <m/>
    <m/>
    <m/>
    <n v="0"/>
    <n v="0"/>
    <n v="0"/>
    <n v="0"/>
    <m/>
    <m/>
    <n v="0"/>
    <n v="0"/>
    <n v="1"/>
    <n v="1"/>
    <n v="1"/>
    <m/>
    <m/>
  </r>
  <r>
    <n v="49858"/>
    <s v="I Am Number Four"/>
    <d v="2011-02-18T00:00:00"/>
    <x v="9"/>
    <s v="T10"/>
    <n v="110"/>
    <s v="DreamWorks"/>
    <x v="1"/>
    <m/>
    <x v="0"/>
    <n v="60000000"/>
    <n v="0"/>
    <m/>
    <n v="55092830"/>
    <s v="final"/>
    <n v="7.93"/>
    <n v="0"/>
    <n v="1"/>
    <n v="0"/>
    <n v="0"/>
    <s v="US"/>
    <s v="PA"/>
    <m/>
    <s v="US"/>
    <s v="FL"/>
    <m/>
    <s v="Bay, Michael"/>
    <s v="Caruso, D.J."/>
    <s v="Gough, Alfred; Millar, Miles; Noxon, Marti"/>
    <s v="Gulick, David"/>
    <s v="Filippone, Vince"/>
    <s v="Carroll, Charles"/>
    <s v="credited non-star"/>
    <s v="Cigarette"/>
    <s v="30+"/>
    <s v="Male"/>
    <s v="Caucasian"/>
    <m/>
    <s v="Bad guy"/>
    <m/>
    <m/>
    <m/>
    <m/>
    <m/>
    <m/>
    <m/>
    <m/>
    <m/>
    <m/>
    <m/>
    <m/>
    <m/>
    <m/>
    <m/>
    <m/>
    <m/>
    <m/>
    <m/>
    <m/>
    <m/>
    <m/>
    <m/>
    <m/>
    <m/>
    <m/>
    <m/>
    <m/>
    <m/>
    <m/>
    <m/>
    <m/>
    <m/>
    <m/>
    <m/>
    <m/>
    <m/>
    <m/>
    <m/>
    <m/>
    <m/>
    <m/>
    <m/>
    <m/>
    <m/>
    <m/>
    <m/>
    <m/>
    <m/>
    <m/>
    <m/>
    <m/>
    <m/>
    <m/>
    <m/>
    <m/>
    <m/>
    <m/>
    <m/>
    <m/>
    <m/>
    <m/>
    <m/>
    <m/>
    <m/>
    <m/>
    <m/>
    <m/>
    <m/>
    <m/>
    <m/>
    <m/>
    <m/>
    <m/>
    <m/>
    <m/>
    <m/>
    <m/>
    <m/>
    <m/>
    <m/>
    <m/>
    <m/>
    <m/>
    <m/>
    <m/>
    <m/>
    <m/>
    <m/>
    <m/>
    <m/>
    <m/>
    <m/>
    <m/>
    <m/>
    <n v="2"/>
    <n v="0"/>
    <n v="0"/>
    <n v="0"/>
    <n v="2"/>
    <s v="1 — 9"/>
    <n v="6947393"/>
    <n v="13894786"/>
    <s v="Outdoors"/>
    <m/>
    <m/>
    <m/>
    <m/>
    <m/>
    <m/>
    <s v="in front of car"/>
    <m/>
    <m/>
    <m/>
    <s v="Elsewhere in US"/>
    <m/>
    <m/>
    <m/>
    <m/>
    <m/>
    <m/>
    <m/>
    <m/>
    <m/>
    <m/>
    <m/>
    <n v="0"/>
    <n v="1"/>
    <n v="0"/>
    <s v="No smoking sign"/>
    <m/>
    <m/>
    <m/>
    <m/>
    <m/>
    <m/>
    <m/>
    <m/>
    <m/>
    <m/>
    <m/>
    <m/>
    <m/>
    <m/>
    <m/>
    <m/>
    <m/>
    <m/>
    <m/>
    <m/>
    <m/>
    <m/>
    <m/>
    <m/>
    <m/>
    <s v="cigarette"/>
    <s v="cigarette"/>
    <m/>
    <m/>
    <m/>
    <m/>
    <s v="Balanced"/>
    <n v="2"/>
    <n v="4"/>
    <n v="4"/>
    <n v="1"/>
    <m/>
    <m/>
    <n v="0"/>
    <n v="1.5"/>
    <n v="3"/>
    <n v="1"/>
    <n v="1"/>
    <m/>
    <m/>
  </r>
  <r>
    <n v="49859"/>
    <s v="Big Mommas: Like Father Like Son"/>
    <d v="2011-02-18T00:00:00"/>
    <x v="9"/>
    <s v="T10"/>
    <n v="107"/>
    <s v="Fox"/>
    <x v="5"/>
    <m/>
    <x v="0"/>
    <n v="32000000"/>
    <n v="0"/>
    <m/>
    <n v="37911876"/>
    <s v="final"/>
    <n v="7.93"/>
    <n v="0"/>
    <n v="0"/>
    <n v="0"/>
    <n v="0"/>
    <s v="US"/>
    <s v="GA"/>
    <m/>
    <m/>
    <m/>
    <m/>
    <s v="Friendly, David T."/>
    <s v="Whitesell, John"/>
    <s v="Fogel, Matthew"/>
    <s v="Farrington, Tracy"/>
    <s v="Nedd-Friendly, Pricilla"/>
    <m/>
    <m/>
    <m/>
    <m/>
    <m/>
    <m/>
    <m/>
    <m/>
    <m/>
    <m/>
    <m/>
    <m/>
    <m/>
    <m/>
    <m/>
    <m/>
    <m/>
    <m/>
    <m/>
    <m/>
    <m/>
    <m/>
    <m/>
    <m/>
    <m/>
    <m/>
    <m/>
    <m/>
    <m/>
    <m/>
    <m/>
    <m/>
    <m/>
    <m/>
    <m/>
    <m/>
    <m/>
    <m/>
    <m/>
    <m/>
    <m/>
    <m/>
    <m/>
    <m/>
    <m/>
    <m/>
    <m/>
    <m/>
    <m/>
    <m/>
    <m/>
    <m/>
    <m/>
    <m/>
    <m/>
    <m/>
    <m/>
    <m/>
    <m/>
    <m/>
    <m/>
    <m/>
    <m/>
    <m/>
    <m/>
    <m/>
    <m/>
    <m/>
    <m/>
    <m/>
    <m/>
    <m/>
    <m/>
    <m/>
    <m/>
    <m/>
    <m/>
    <m/>
    <m/>
    <m/>
    <m/>
    <m/>
    <m/>
    <m/>
    <m/>
    <m/>
    <m/>
    <m/>
    <m/>
    <m/>
    <m/>
    <m/>
    <m/>
    <m/>
    <m/>
    <m/>
    <m/>
    <m/>
    <m/>
    <m/>
    <m/>
    <m/>
    <m/>
    <n v="0"/>
    <n v="0"/>
    <n v="0"/>
    <n v="0"/>
    <n v="0"/>
    <n v="0"/>
    <n v="4780817"/>
    <n v="0"/>
    <m/>
    <m/>
    <m/>
    <m/>
    <m/>
    <m/>
    <m/>
    <m/>
    <m/>
    <m/>
    <m/>
    <m/>
    <m/>
    <m/>
    <m/>
    <m/>
    <m/>
    <m/>
    <m/>
    <m/>
    <m/>
    <m/>
    <m/>
    <n v="0"/>
    <n v="0"/>
    <n v="0"/>
    <m/>
    <m/>
    <m/>
    <m/>
    <m/>
    <m/>
    <m/>
    <m/>
    <m/>
    <m/>
    <m/>
    <m/>
    <m/>
    <m/>
    <m/>
    <m/>
    <m/>
    <m/>
    <m/>
    <m/>
    <m/>
    <m/>
    <m/>
    <m/>
    <m/>
    <m/>
    <m/>
    <m/>
    <m/>
    <m/>
    <m/>
    <m/>
    <m/>
    <n v="0"/>
    <n v="0"/>
    <n v="0"/>
    <n v="0"/>
    <m/>
    <m/>
    <n v="0"/>
    <n v="0"/>
    <n v="1"/>
    <n v="1"/>
    <n v="1"/>
    <m/>
    <m/>
  </r>
  <r>
    <n v="49860"/>
    <s v="Unknown"/>
    <d v="2011-02-18T00:00:00"/>
    <x v="9"/>
    <s v="T10"/>
    <n v="113"/>
    <s v="Warner Bros."/>
    <x v="4"/>
    <m/>
    <x v="0"/>
    <n v="30000000"/>
    <n v="0"/>
    <m/>
    <n v="61094903"/>
    <s v="final"/>
    <n v="7.93"/>
    <n v="0"/>
    <n v="1"/>
    <n v="0"/>
    <n v="0"/>
    <s v="Germany"/>
    <m/>
    <m/>
    <m/>
    <m/>
    <m/>
    <s v="Goldberg, Leonard; Rona, Andrew; Silver, Joel"/>
    <s v="Collet-Serra, Jaume"/>
    <s v="Butcher, Oliver; Cornwell, Stephen"/>
    <s v="Kettenring, Christoph"/>
    <s v="Alverson, Timothy"/>
    <s v="Ganz, Bruno"/>
    <s v="credited non-star"/>
    <s v="Cigarette"/>
    <s v="30+"/>
    <s v="Male"/>
    <s v="Caucasian"/>
    <m/>
    <m/>
    <m/>
    <m/>
    <m/>
    <m/>
    <m/>
    <m/>
    <m/>
    <m/>
    <m/>
    <m/>
    <m/>
    <m/>
    <m/>
    <m/>
    <m/>
    <m/>
    <m/>
    <m/>
    <m/>
    <m/>
    <m/>
    <m/>
    <m/>
    <m/>
    <m/>
    <m/>
    <m/>
    <m/>
    <m/>
    <m/>
    <m/>
    <m/>
    <m/>
    <m/>
    <m/>
    <m/>
    <m/>
    <m/>
    <m/>
    <m/>
    <m/>
    <m/>
    <m/>
    <m/>
    <m/>
    <m/>
    <m/>
    <m/>
    <m/>
    <m/>
    <m/>
    <m/>
    <m/>
    <m/>
    <m/>
    <m/>
    <m/>
    <m/>
    <m/>
    <m/>
    <m/>
    <m/>
    <m/>
    <m/>
    <m/>
    <m/>
    <m/>
    <m/>
    <m/>
    <m/>
    <m/>
    <m/>
    <m/>
    <m/>
    <m/>
    <m/>
    <m/>
    <m/>
    <m/>
    <m/>
    <m/>
    <m/>
    <m/>
    <m/>
    <m/>
    <m/>
    <m/>
    <m/>
    <m/>
    <m/>
    <m/>
    <m/>
    <m/>
    <m/>
    <m/>
    <n v="9"/>
    <n v="0"/>
    <n v="0"/>
    <n v="0"/>
    <n v="9"/>
    <s v="1 — 9"/>
    <n v="7704275"/>
    <n v="69338475"/>
    <s v="Home"/>
    <m/>
    <m/>
    <m/>
    <m/>
    <m/>
    <m/>
    <m/>
    <s v="Non-smoking adult"/>
    <m/>
    <m/>
    <s v="Outside of US"/>
    <m/>
    <m/>
    <m/>
    <m/>
    <m/>
    <m/>
    <m/>
    <m/>
    <m/>
    <m/>
    <m/>
    <n v="0"/>
    <n v="1"/>
    <n v="0"/>
    <s v="Comment by actor/actress"/>
    <s v="I smoked those filthy things and they killed more men than Stalin."/>
    <m/>
    <s v="Health of Smoker"/>
    <m/>
    <m/>
    <m/>
    <m/>
    <m/>
    <m/>
    <m/>
    <m/>
    <m/>
    <m/>
    <m/>
    <m/>
    <m/>
    <m/>
    <m/>
    <m/>
    <m/>
    <m/>
    <m/>
    <m/>
    <s v="cigarette"/>
    <s v="cigarette"/>
    <s v="cigarette"/>
    <m/>
    <m/>
    <m/>
    <m/>
    <m/>
    <s v="Balanced"/>
    <n v="2"/>
    <n v="4"/>
    <n v="4"/>
    <n v="3"/>
    <m/>
    <m/>
    <n v="0"/>
    <n v="1.86"/>
    <n v="3"/>
    <n v="1"/>
    <n v="1"/>
    <m/>
    <m/>
  </r>
  <r>
    <n v="49861"/>
    <s v="Drive Angry"/>
    <d v="2011-02-25T00:00:00"/>
    <x v="9"/>
    <s v="T10"/>
    <n v="104"/>
    <s v="Summit"/>
    <x v="0"/>
    <s v="Lionsgate"/>
    <x v="1"/>
    <n v="50000000"/>
    <n v="0"/>
    <m/>
    <n v="10706786"/>
    <s v="final"/>
    <n v="7.93"/>
    <n v="0"/>
    <n v="1"/>
    <n v="0"/>
    <n v="0"/>
    <s v="US"/>
    <s v="LA"/>
    <m/>
    <m/>
    <m/>
    <m/>
    <s v="Besson, René; De Luca, Michael"/>
    <s v="Lussier, Patrick"/>
    <s v="Lussier, Patrick; Farmer, Todd"/>
    <s v="Wert, Andrew"/>
    <s v="Lussier, Patrick"/>
    <s v="Cage, Nicolas"/>
    <s v="star"/>
    <s v="Cigar"/>
    <s v="30+"/>
    <s v="Male"/>
    <s v="Caucasian"/>
    <m/>
    <m/>
    <s v="Heard, Amber"/>
    <s v="star"/>
    <s v="Cigarette"/>
    <s v="20-30"/>
    <s v="Female"/>
    <s v="Caucasian"/>
    <m/>
    <s v="Good guy"/>
    <s v="Non-IMDb, Extra"/>
    <s v="extra"/>
    <s v="Cigarette"/>
    <s v="20-30"/>
    <s v="Female"/>
    <s v="Caucasian"/>
    <m/>
    <m/>
    <m/>
    <m/>
    <m/>
    <m/>
    <m/>
    <m/>
    <m/>
    <m/>
    <m/>
    <m/>
    <m/>
    <m/>
    <m/>
    <m/>
    <m/>
    <m/>
    <m/>
    <m/>
    <m/>
    <m/>
    <m/>
    <m/>
    <m/>
    <m/>
    <m/>
    <m/>
    <m/>
    <m/>
    <m/>
    <m/>
    <m/>
    <m/>
    <m/>
    <m/>
    <m/>
    <m/>
    <m/>
    <m/>
    <m/>
    <m/>
    <m/>
    <m/>
    <m/>
    <m/>
    <m/>
    <m/>
    <m/>
    <m/>
    <m/>
    <m/>
    <m/>
    <m/>
    <m/>
    <m/>
    <m/>
    <m/>
    <m/>
    <m/>
    <m/>
    <m/>
    <m/>
    <m/>
    <m/>
    <m/>
    <m/>
    <m/>
    <m/>
    <m/>
    <m/>
    <m/>
    <m/>
    <m/>
    <m/>
    <m/>
    <m/>
    <m/>
    <m/>
    <m/>
    <m/>
    <n v="6"/>
    <n v="29"/>
    <n v="0"/>
    <n v="0"/>
    <n v="35"/>
    <s v="30 — 49"/>
    <n v="1350162"/>
    <n v="47255670"/>
    <s v="Bar/nightclub"/>
    <s v="Hotel/motel"/>
    <s v="Outdoors"/>
    <m/>
    <m/>
    <m/>
    <m/>
    <s v="car"/>
    <s v="Non-smoking adult"/>
    <m/>
    <m/>
    <s v="Elsewhere in US"/>
    <m/>
    <m/>
    <m/>
    <m/>
    <m/>
    <m/>
    <m/>
    <m/>
    <m/>
    <m/>
    <m/>
    <n v="2"/>
    <n v="0"/>
    <n v="1"/>
    <m/>
    <m/>
    <m/>
    <m/>
    <m/>
    <m/>
    <m/>
    <m/>
    <m/>
    <m/>
    <m/>
    <m/>
    <m/>
    <m/>
    <m/>
    <m/>
    <m/>
    <s v="cigarette; cigar"/>
    <m/>
    <m/>
    <m/>
    <s v="cigar"/>
    <s v="cigar"/>
    <s v="cigar"/>
    <m/>
    <m/>
    <m/>
    <s v="cigar"/>
    <m/>
    <m/>
    <m/>
    <m/>
    <s v="Pro"/>
    <n v="6"/>
    <n v="6"/>
    <n v="6"/>
    <n v="3"/>
    <m/>
    <m/>
    <n v="0"/>
    <n v="3"/>
    <n v="4"/>
    <n v="1"/>
    <n v="1"/>
    <m/>
    <m/>
  </r>
  <r>
    <n v="49862"/>
    <s v="Hall Pass"/>
    <d v="2011-02-25T00:00:00"/>
    <x v="9"/>
    <s v="T10"/>
    <n v="105"/>
    <s v="New Line"/>
    <x v="4"/>
    <m/>
    <x v="1"/>
    <n v="36000000"/>
    <n v="0"/>
    <m/>
    <n v="45045037"/>
    <s v="final"/>
    <n v="7.93"/>
    <n v="0"/>
    <n v="0"/>
    <n v="0"/>
    <n v="0"/>
    <s v="US"/>
    <s v="GA"/>
    <m/>
    <m/>
    <m/>
    <m/>
    <s v="Farrelly, Bobby; Farrelly, Peter; Charpentier, Mark"/>
    <s v="Farrelly, Bobby"/>
    <s v="Farrelly, Bobby; Farrelly, Peter; Barnett, Kevin; Jones, Pete"/>
    <s v="Sabo, Michael"/>
    <s v="Seig, Sam"/>
    <m/>
    <m/>
    <m/>
    <m/>
    <m/>
    <m/>
    <m/>
    <m/>
    <m/>
    <m/>
    <m/>
    <m/>
    <m/>
    <m/>
    <m/>
    <m/>
    <m/>
    <m/>
    <m/>
    <m/>
    <m/>
    <m/>
    <m/>
    <m/>
    <m/>
    <m/>
    <m/>
    <m/>
    <m/>
    <m/>
    <m/>
    <m/>
    <m/>
    <m/>
    <m/>
    <m/>
    <m/>
    <m/>
    <m/>
    <m/>
    <m/>
    <m/>
    <m/>
    <m/>
    <m/>
    <m/>
    <m/>
    <m/>
    <m/>
    <m/>
    <m/>
    <m/>
    <m/>
    <m/>
    <m/>
    <m/>
    <m/>
    <m/>
    <m/>
    <m/>
    <m/>
    <m/>
    <m/>
    <m/>
    <m/>
    <m/>
    <m/>
    <m/>
    <m/>
    <m/>
    <m/>
    <m/>
    <m/>
    <m/>
    <m/>
    <m/>
    <m/>
    <m/>
    <m/>
    <m/>
    <m/>
    <m/>
    <m/>
    <m/>
    <m/>
    <m/>
    <m/>
    <m/>
    <m/>
    <m/>
    <m/>
    <m/>
    <m/>
    <m/>
    <m/>
    <m/>
    <m/>
    <m/>
    <m/>
    <m/>
    <m/>
    <m/>
    <m/>
    <n v="0"/>
    <n v="0"/>
    <n v="0"/>
    <n v="0"/>
    <n v="0"/>
    <n v="0"/>
    <n v="5680333"/>
    <n v="0"/>
    <m/>
    <m/>
    <m/>
    <m/>
    <m/>
    <m/>
    <m/>
    <m/>
    <m/>
    <m/>
    <m/>
    <m/>
    <m/>
    <m/>
    <m/>
    <m/>
    <m/>
    <m/>
    <m/>
    <m/>
    <m/>
    <m/>
    <m/>
    <n v="0"/>
    <n v="0"/>
    <n v="0"/>
    <m/>
    <m/>
    <m/>
    <m/>
    <m/>
    <m/>
    <m/>
    <m/>
    <m/>
    <m/>
    <m/>
    <m/>
    <m/>
    <m/>
    <m/>
    <m/>
    <m/>
    <m/>
    <m/>
    <m/>
    <s v="cigar"/>
    <m/>
    <m/>
    <m/>
    <s v="cigarette"/>
    <s v="cigar"/>
    <s v="cigarette"/>
    <m/>
    <m/>
    <m/>
    <m/>
    <m/>
    <s v="Pro"/>
    <n v="0"/>
    <n v="6"/>
    <n v="0"/>
    <n v="0"/>
    <m/>
    <m/>
    <n v="0"/>
    <n v="0.85"/>
    <n v="2"/>
    <n v="1"/>
    <n v="1"/>
    <m/>
    <m/>
  </r>
  <r>
    <n v="49863"/>
    <s v="Adjustment Bureau, The"/>
    <d v="2011-03-04T00:00:00"/>
    <x v="9"/>
    <s v="T10"/>
    <n v="106"/>
    <s v="Universal"/>
    <x v="2"/>
    <m/>
    <x v="0"/>
    <n v="50000000"/>
    <n v="0"/>
    <m/>
    <n v="62453315"/>
    <s v="final"/>
    <n v="7.93"/>
    <n v="0"/>
    <n v="0"/>
    <n v="0"/>
    <n v="0"/>
    <s v="US"/>
    <s v="NY"/>
    <m/>
    <m/>
    <m/>
    <m/>
    <s v="Nolfi, George; Carraro, Bill; Hackett, Michael; Moore, Chris"/>
    <s v="Nolfi, George"/>
    <s v="Nolfi, George"/>
    <s v="Miller, Ann"/>
    <s v="Rabinowitz, Jay"/>
    <m/>
    <m/>
    <m/>
    <m/>
    <m/>
    <m/>
    <m/>
    <m/>
    <m/>
    <m/>
    <m/>
    <m/>
    <m/>
    <m/>
    <m/>
    <m/>
    <m/>
    <m/>
    <m/>
    <m/>
    <m/>
    <m/>
    <m/>
    <m/>
    <m/>
    <m/>
    <m/>
    <m/>
    <m/>
    <m/>
    <m/>
    <m/>
    <m/>
    <m/>
    <m/>
    <m/>
    <m/>
    <m/>
    <m/>
    <m/>
    <m/>
    <m/>
    <m/>
    <m/>
    <m/>
    <m/>
    <m/>
    <m/>
    <m/>
    <m/>
    <m/>
    <m/>
    <m/>
    <m/>
    <m/>
    <m/>
    <m/>
    <m/>
    <m/>
    <m/>
    <m/>
    <m/>
    <m/>
    <m/>
    <m/>
    <m/>
    <m/>
    <m/>
    <m/>
    <m/>
    <m/>
    <m/>
    <m/>
    <m/>
    <m/>
    <m/>
    <m/>
    <m/>
    <m/>
    <m/>
    <m/>
    <m/>
    <m/>
    <m/>
    <m/>
    <m/>
    <m/>
    <m/>
    <m/>
    <m/>
    <m/>
    <m/>
    <m/>
    <m/>
    <m/>
    <m/>
    <m/>
    <m/>
    <m/>
    <m/>
    <m/>
    <m/>
    <m/>
    <n v="0"/>
    <n v="0"/>
    <n v="0"/>
    <n v="0"/>
    <n v="0"/>
    <n v="0"/>
    <n v="7875576"/>
    <n v="0"/>
    <m/>
    <m/>
    <m/>
    <m/>
    <m/>
    <m/>
    <m/>
    <m/>
    <m/>
    <m/>
    <m/>
    <m/>
    <m/>
    <m/>
    <m/>
    <m/>
    <m/>
    <m/>
    <m/>
    <m/>
    <m/>
    <m/>
    <m/>
    <n v="0"/>
    <n v="0"/>
    <n v="0"/>
    <m/>
    <m/>
    <m/>
    <m/>
    <m/>
    <m/>
    <m/>
    <m/>
    <m/>
    <m/>
    <m/>
    <m/>
    <m/>
    <m/>
    <m/>
    <m/>
    <m/>
    <m/>
    <m/>
    <m/>
    <m/>
    <m/>
    <m/>
    <m/>
    <m/>
    <m/>
    <m/>
    <m/>
    <m/>
    <m/>
    <m/>
    <m/>
    <m/>
    <n v="0"/>
    <n v="0"/>
    <n v="0"/>
    <n v="0"/>
    <m/>
    <m/>
    <n v="0"/>
    <n v="0"/>
    <n v="1"/>
    <n v="1"/>
    <n v="1"/>
    <m/>
    <m/>
  </r>
  <r>
    <n v="49864"/>
    <s v="Beastly"/>
    <d v="2011-03-04T00:00:00"/>
    <x v="9"/>
    <s v="T10"/>
    <n v="86"/>
    <s v="CBS"/>
    <x v="0"/>
    <s v="CBS"/>
    <x v="0"/>
    <n v="17000000"/>
    <n v="0"/>
    <m/>
    <n v="27854896"/>
    <s v="final"/>
    <n v="7.93"/>
    <n v="0"/>
    <n v="0"/>
    <n v="0"/>
    <n v="0"/>
    <s v="CAN"/>
    <m/>
    <s v="QC"/>
    <m/>
    <m/>
    <m/>
    <s v="Cartsonis, Susan"/>
    <s v="Barnz, Daniel"/>
    <s v="Barnz, Daniel"/>
    <s v="Alary, Claire"/>
    <s v="Nordberg, Thomas J."/>
    <m/>
    <m/>
    <m/>
    <m/>
    <m/>
    <m/>
    <m/>
    <m/>
    <m/>
    <m/>
    <m/>
    <m/>
    <m/>
    <m/>
    <m/>
    <m/>
    <m/>
    <m/>
    <m/>
    <m/>
    <m/>
    <m/>
    <m/>
    <m/>
    <m/>
    <m/>
    <m/>
    <m/>
    <m/>
    <m/>
    <m/>
    <m/>
    <m/>
    <m/>
    <m/>
    <m/>
    <m/>
    <m/>
    <m/>
    <m/>
    <m/>
    <m/>
    <m/>
    <m/>
    <m/>
    <m/>
    <m/>
    <m/>
    <m/>
    <m/>
    <m/>
    <m/>
    <m/>
    <m/>
    <m/>
    <m/>
    <m/>
    <m/>
    <m/>
    <m/>
    <m/>
    <m/>
    <m/>
    <m/>
    <m/>
    <m/>
    <m/>
    <m/>
    <m/>
    <m/>
    <m/>
    <m/>
    <m/>
    <m/>
    <m/>
    <m/>
    <m/>
    <m/>
    <m/>
    <m/>
    <m/>
    <m/>
    <m/>
    <m/>
    <m/>
    <m/>
    <m/>
    <m/>
    <m/>
    <m/>
    <m/>
    <m/>
    <m/>
    <m/>
    <m/>
    <m/>
    <m/>
    <m/>
    <m/>
    <m/>
    <m/>
    <m/>
    <m/>
    <n v="0"/>
    <n v="0"/>
    <n v="0"/>
    <n v="0"/>
    <n v="0"/>
    <n v="0"/>
    <n v="3512597"/>
    <n v="0"/>
    <m/>
    <m/>
    <m/>
    <m/>
    <m/>
    <m/>
    <m/>
    <m/>
    <m/>
    <m/>
    <m/>
    <m/>
    <m/>
    <m/>
    <m/>
    <m/>
    <m/>
    <m/>
    <m/>
    <m/>
    <m/>
    <m/>
    <m/>
    <n v="0"/>
    <n v="0"/>
    <n v="0"/>
    <m/>
    <m/>
    <m/>
    <m/>
    <m/>
    <m/>
    <m/>
    <m/>
    <m/>
    <m/>
    <m/>
    <m/>
    <m/>
    <m/>
    <m/>
    <m/>
    <m/>
    <m/>
    <m/>
    <m/>
    <m/>
    <m/>
    <m/>
    <m/>
    <m/>
    <m/>
    <m/>
    <m/>
    <m/>
    <m/>
    <m/>
    <m/>
    <m/>
    <n v="0"/>
    <n v="0"/>
    <n v="0"/>
    <n v="0"/>
    <m/>
    <m/>
    <n v="0"/>
    <n v="0"/>
    <n v="1"/>
    <n v="1"/>
    <n v="1"/>
    <m/>
    <m/>
  </r>
  <r>
    <n v="49865"/>
    <s v="Rango"/>
    <d v="2011-03-04T00:00:00"/>
    <x v="9"/>
    <s v="T10"/>
    <n v="107"/>
    <s v="Paramount"/>
    <x v="3"/>
    <m/>
    <x v="2"/>
    <n v="135000000"/>
    <n v="1"/>
    <s v="smoking"/>
    <n v="123207194"/>
    <s v="final"/>
    <n v="7.93"/>
    <n v="0"/>
    <n v="1"/>
    <n v="0"/>
    <n v="0"/>
    <s v="US"/>
    <s v="CA"/>
    <s v="BC"/>
    <m/>
    <s v="CA"/>
    <s v="BC"/>
    <s v="Verbinski, Gore; Carls, John B.; King, Graham"/>
    <s v="Verbinski, Gore"/>
    <s v="Logan, John"/>
    <s v="Peck, Kris"/>
    <s v="Wood, Craig"/>
    <s v="Non-IMDb, Extra"/>
    <s v="extra"/>
    <s v="Pipe"/>
    <s v="30+"/>
    <s v="Male"/>
    <s v="Other"/>
    <s v="Unidentified"/>
    <s v="Good guy"/>
    <s v="Clark, Blake"/>
    <s v="credited non-star"/>
    <s v="Cigar"/>
    <s v="30+"/>
    <s v="Male"/>
    <s v="Caucasian"/>
    <m/>
    <s v="Good guy"/>
    <s v="Winstone, Ray"/>
    <s v="credited non-star"/>
    <s v="Cigar"/>
    <s v="30+"/>
    <s v="Male"/>
    <s v="Caucasian"/>
    <m/>
    <s v="Bad guy"/>
    <s v="Black, Claudia"/>
    <s v="credited non-star"/>
    <s v="Cigarette"/>
    <s v="20-30"/>
    <s v="Female"/>
    <s v="Caucasian"/>
    <m/>
    <s v="Bad guy"/>
    <s v="Manugian, Alex"/>
    <s v="credited non-star"/>
    <s v="Smokeless"/>
    <s v="30+"/>
    <s v="Male"/>
    <s v="Other"/>
    <s v="Unidentified"/>
    <s v="Good guy"/>
    <s v="Non-IMDb, Extra"/>
    <s v="extra"/>
    <s v="Cigar"/>
    <s v="30+"/>
    <s v="Male"/>
    <s v="Other"/>
    <s v="Unidentified"/>
    <s v="Good guy"/>
    <m/>
    <m/>
    <m/>
    <m/>
    <m/>
    <m/>
    <m/>
    <m/>
    <m/>
    <m/>
    <m/>
    <m/>
    <m/>
    <m/>
    <m/>
    <m/>
    <m/>
    <m/>
    <m/>
    <m/>
    <m/>
    <m/>
    <m/>
    <m/>
    <m/>
    <m/>
    <m/>
    <m/>
    <m/>
    <m/>
    <m/>
    <m/>
    <m/>
    <m/>
    <m/>
    <m/>
    <m/>
    <m/>
    <m/>
    <m/>
    <m/>
    <m/>
    <m/>
    <m/>
    <m/>
    <m/>
    <m/>
    <m/>
    <m/>
    <m/>
    <m/>
    <m/>
    <m/>
    <m/>
    <m/>
    <n v="14"/>
    <n v="43"/>
    <n v="1"/>
    <n v="3"/>
    <n v="61"/>
    <s v="50+"/>
    <n v="15536847"/>
    <n v="947747667"/>
    <s v="Bar/nightclub"/>
    <s v="Outdoors"/>
    <m/>
    <m/>
    <m/>
    <m/>
    <m/>
    <s v="desert"/>
    <s v="Non-smoking adult"/>
    <m/>
    <m/>
    <s v="California"/>
    <m/>
    <m/>
    <s v="Outside of US"/>
    <m/>
    <s v="Outside of US"/>
    <m/>
    <m/>
    <m/>
    <m/>
    <m/>
    <m/>
    <n v="0"/>
    <n v="4"/>
    <n v="2"/>
    <s v="Visual clue"/>
    <m/>
    <m/>
    <m/>
    <m/>
    <m/>
    <m/>
    <m/>
    <m/>
    <m/>
    <m/>
    <m/>
    <m/>
    <m/>
    <m/>
    <m/>
    <m/>
    <s v="cigarette"/>
    <m/>
    <m/>
    <s v="cigarette; cigar"/>
    <s v="cigarette"/>
    <s v="cigarette"/>
    <s v="cigar"/>
    <s v="cigar"/>
    <m/>
    <s v="pipe; smokeless"/>
    <s v="cigar"/>
    <s v="smokeless"/>
    <m/>
    <m/>
    <m/>
    <s v="Pro"/>
    <n v="6"/>
    <n v="6"/>
    <n v="6"/>
    <n v="3"/>
    <m/>
    <m/>
    <n v="0"/>
    <n v="3"/>
    <n v="4"/>
    <n v="1"/>
    <n v="1"/>
    <m/>
    <m/>
  </r>
  <r>
    <n v="49866"/>
    <s v="Battle: Los Angeles"/>
    <d v="2011-03-11T00:00:00"/>
    <x v="9"/>
    <s v="T10"/>
    <n v="116"/>
    <s v="Relativity"/>
    <x v="6"/>
    <m/>
    <x v="0"/>
    <n v="70000000"/>
    <n v="0"/>
    <m/>
    <n v="83552429"/>
    <s v="final"/>
    <n v="7.93"/>
    <n v="0"/>
    <n v="0"/>
    <n v="0"/>
    <n v="0"/>
    <s v="US"/>
    <s v="LA"/>
    <m/>
    <m/>
    <m/>
    <m/>
    <s v="Chernov, Jeffrey; Marmur, Ori; Moritz, Neal H."/>
    <s v="Liebesman, Jonathan"/>
    <s v="Bertolini, Christopher"/>
    <s v="Tuers, Gary"/>
    <s v="Wagner, Christian"/>
    <m/>
    <m/>
    <m/>
    <m/>
    <m/>
    <m/>
    <m/>
    <m/>
    <m/>
    <m/>
    <m/>
    <m/>
    <m/>
    <m/>
    <m/>
    <m/>
    <m/>
    <m/>
    <m/>
    <m/>
    <m/>
    <m/>
    <m/>
    <m/>
    <m/>
    <m/>
    <m/>
    <m/>
    <m/>
    <m/>
    <m/>
    <m/>
    <m/>
    <m/>
    <m/>
    <m/>
    <m/>
    <m/>
    <m/>
    <m/>
    <m/>
    <m/>
    <m/>
    <m/>
    <m/>
    <m/>
    <m/>
    <m/>
    <m/>
    <m/>
    <m/>
    <m/>
    <m/>
    <m/>
    <m/>
    <m/>
    <m/>
    <m/>
    <m/>
    <m/>
    <m/>
    <m/>
    <m/>
    <m/>
    <m/>
    <m/>
    <m/>
    <m/>
    <m/>
    <m/>
    <m/>
    <m/>
    <m/>
    <m/>
    <m/>
    <m/>
    <m/>
    <m/>
    <m/>
    <m/>
    <m/>
    <m/>
    <m/>
    <m/>
    <m/>
    <m/>
    <m/>
    <m/>
    <m/>
    <m/>
    <m/>
    <m/>
    <m/>
    <m/>
    <m/>
    <m/>
    <m/>
    <m/>
    <m/>
    <m/>
    <m/>
    <m/>
    <m/>
    <n v="0"/>
    <n v="0"/>
    <n v="0"/>
    <n v="0"/>
    <n v="0"/>
    <n v="0"/>
    <n v="10536246"/>
    <n v="0"/>
    <m/>
    <m/>
    <m/>
    <m/>
    <m/>
    <m/>
    <m/>
    <m/>
    <m/>
    <m/>
    <m/>
    <m/>
    <m/>
    <m/>
    <m/>
    <m/>
    <m/>
    <m/>
    <m/>
    <m/>
    <m/>
    <m/>
    <m/>
    <n v="0"/>
    <n v="0"/>
    <n v="0"/>
    <m/>
    <m/>
    <m/>
    <m/>
    <m/>
    <m/>
    <m/>
    <m/>
    <m/>
    <m/>
    <m/>
    <m/>
    <m/>
    <m/>
    <m/>
    <m/>
    <m/>
    <m/>
    <m/>
    <m/>
    <m/>
    <m/>
    <m/>
    <m/>
    <m/>
    <m/>
    <m/>
    <m/>
    <m/>
    <m/>
    <m/>
    <m/>
    <m/>
    <n v="0"/>
    <n v="0"/>
    <n v="0"/>
    <n v="0"/>
    <m/>
    <m/>
    <n v="0"/>
    <n v="0"/>
    <n v="1"/>
    <n v="1"/>
    <n v="1"/>
    <m/>
    <m/>
  </r>
  <r>
    <n v="49867"/>
    <s v="Mars Needs Moms"/>
    <d v="2011-03-11T00:00:00"/>
    <x v="9"/>
    <s v="T10"/>
    <n v="88"/>
    <s v="Walt Disney"/>
    <x v="1"/>
    <m/>
    <x v="2"/>
    <n v="150000000"/>
    <n v="0"/>
    <m/>
    <n v="21193022"/>
    <s v="final"/>
    <n v="7.93"/>
    <n v="0"/>
    <n v="0"/>
    <n v="0"/>
    <n v="0"/>
    <s v="US"/>
    <s v="CA"/>
    <m/>
    <m/>
    <m/>
    <m/>
    <s v="Boyd, Steven J.; Rapke, Jack; Zemeckis, Robert"/>
    <s v="Wells, Simon"/>
    <s v="Wells, Simon; Wells, Wendy"/>
    <m/>
    <s v="Wahrman, Wayne"/>
    <m/>
    <m/>
    <m/>
    <m/>
    <m/>
    <m/>
    <m/>
    <m/>
    <m/>
    <m/>
    <m/>
    <m/>
    <m/>
    <m/>
    <m/>
    <m/>
    <m/>
    <m/>
    <m/>
    <m/>
    <m/>
    <m/>
    <m/>
    <m/>
    <m/>
    <m/>
    <m/>
    <m/>
    <m/>
    <m/>
    <m/>
    <m/>
    <m/>
    <m/>
    <m/>
    <m/>
    <m/>
    <m/>
    <m/>
    <m/>
    <m/>
    <m/>
    <m/>
    <m/>
    <m/>
    <m/>
    <m/>
    <m/>
    <m/>
    <m/>
    <m/>
    <m/>
    <m/>
    <m/>
    <m/>
    <m/>
    <m/>
    <m/>
    <m/>
    <m/>
    <m/>
    <m/>
    <m/>
    <m/>
    <m/>
    <m/>
    <m/>
    <m/>
    <m/>
    <m/>
    <m/>
    <m/>
    <m/>
    <m/>
    <m/>
    <m/>
    <m/>
    <m/>
    <m/>
    <m/>
    <m/>
    <m/>
    <m/>
    <m/>
    <m/>
    <m/>
    <m/>
    <m/>
    <m/>
    <m/>
    <m/>
    <m/>
    <m/>
    <m/>
    <m/>
    <m/>
    <m/>
    <m/>
    <m/>
    <m/>
    <m/>
    <m/>
    <m/>
    <n v="0"/>
    <n v="0"/>
    <n v="0"/>
    <n v="0"/>
    <n v="0"/>
    <n v="0"/>
    <n v="2672512"/>
    <n v="0"/>
    <m/>
    <m/>
    <m/>
    <m/>
    <m/>
    <m/>
    <m/>
    <m/>
    <m/>
    <m/>
    <m/>
    <m/>
    <m/>
    <m/>
    <m/>
    <m/>
    <m/>
    <m/>
    <m/>
    <m/>
    <m/>
    <m/>
    <m/>
    <n v="0"/>
    <n v="0"/>
    <n v="0"/>
    <m/>
    <m/>
    <m/>
    <m/>
    <m/>
    <m/>
    <m/>
    <m/>
    <m/>
    <m/>
    <m/>
    <m/>
    <m/>
    <m/>
    <m/>
    <m/>
    <m/>
    <m/>
    <m/>
    <m/>
    <m/>
    <m/>
    <m/>
    <m/>
    <m/>
    <m/>
    <m/>
    <m/>
    <m/>
    <m/>
    <m/>
    <m/>
    <m/>
    <n v="0"/>
    <n v="0"/>
    <n v="0"/>
    <n v="0"/>
    <m/>
    <m/>
    <n v="0"/>
    <n v="0"/>
    <n v="1"/>
    <n v="1"/>
    <n v="1"/>
    <m/>
    <m/>
  </r>
  <r>
    <n v="49868"/>
    <s v="Red Riding Hood"/>
    <d v="2011-03-11T00:00:00"/>
    <x v="9"/>
    <s v="T10"/>
    <n v="100"/>
    <s v="Warner Bros."/>
    <x v="4"/>
    <m/>
    <x v="0"/>
    <n v="42000000"/>
    <n v="0"/>
    <m/>
    <n v="37652565"/>
    <s v="final"/>
    <n v="7.93"/>
    <n v="0"/>
    <n v="0"/>
    <n v="0"/>
    <n v="0"/>
    <s v="CAN"/>
    <m/>
    <s v="BC"/>
    <m/>
    <m/>
    <m/>
    <s v="DiCaprio, Leonardo; Killoran, Jennifer Davisson; Mace, Alex"/>
    <s v="Hardwicke, Catherine"/>
    <s v="Johnson, David"/>
    <s v="Sissons, Dan"/>
    <s v="Wong, Julia"/>
    <m/>
    <m/>
    <m/>
    <m/>
    <m/>
    <m/>
    <m/>
    <m/>
    <m/>
    <m/>
    <m/>
    <m/>
    <m/>
    <m/>
    <m/>
    <m/>
    <m/>
    <m/>
    <m/>
    <m/>
    <m/>
    <m/>
    <m/>
    <m/>
    <m/>
    <m/>
    <m/>
    <m/>
    <m/>
    <m/>
    <m/>
    <m/>
    <m/>
    <m/>
    <m/>
    <m/>
    <m/>
    <m/>
    <m/>
    <m/>
    <m/>
    <m/>
    <m/>
    <m/>
    <m/>
    <m/>
    <m/>
    <m/>
    <m/>
    <m/>
    <m/>
    <m/>
    <m/>
    <m/>
    <m/>
    <m/>
    <m/>
    <m/>
    <m/>
    <m/>
    <m/>
    <m/>
    <m/>
    <m/>
    <m/>
    <m/>
    <m/>
    <m/>
    <m/>
    <m/>
    <m/>
    <m/>
    <m/>
    <m/>
    <m/>
    <m/>
    <m/>
    <m/>
    <m/>
    <m/>
    <m/>
    <m/>
    <m/>
    <m/>
    <m/>
    <m/>
    <m/>
    <m/>
    <m/>
    <m/>
    <m/>
    <m/>
    <m/>
    <m/>
    <m/>
    <m/>
    <m/>
    <m/>
    <m/>
    <m/>
    <m/>
    <m/>
    <m/>
    <n v="0"/>
    <n v="0"/>
    <n v="0"/>
    <n v="0"/>
    <n v="0"/>
    <n v="0"/>
    <n v="4748117"/>
    <n v="0"/>
    <m/>
    <m/>
    <m/>
    <m/>
    <m/>
    <m/>
    <m/>
    <m/>
    <m/>
    <m/>
    <m/>
    <m/>
    <m/>
    <m/>
    <m/>
    <m/>
    <m/>
    <m/>
    <m/>
    <m/>
    <m/>
    <m/>
    <m/>
    <n v="0"/>
    <n v="0"/>
    <n v="0"/>
    <m/>
    <m/>
    <m/>
    <m/>
    <m/>
    <m/>
    <m/>
    <m/>
    <m/>
    <m/>
    <m/>
    <m/>
    <m/>
    <m/>
    <m/>
    <m/>
    <m/>
    <m/>
    <m/>
    <m/>
    <m/>
    <m/>
    <m/>
    <m/>
    <m/>
    <m/>
    <m/>
    <m/>
    <m/>
    <m/>
    <m/>
    <m/>
    <m/>
    <n v="0"/>
    <n v="0"/>
    <n v="0"/>
    <n v="0"/>
    <m/>
    <m/>
    <n v="0"/>
    <n v="0"/>
    <n v="1"/>
    <n v="1"/>
    <n v="1"/>
    <m/>
    <m/>
  </r>
  <r>
    <n v="49869"/>
    <s v="Limitless"/>
    <d v="2011-03-18T00:00:00"/>
    <x v="9"/>
    <s v="T10"/>
    <n v="105"/>
    <s v="Relativity"/>
    <x v="0"/>
    <s v="Relativity"/>
    <x v="0"/>
    <n v="27000000"/>
    <n v="0"/>
    <m/>
    <n v="78509171"/>
    <s v="final"/>
    <n v="7.93"/>
    <n v="0"/>
    <n v="1"/>
    <n v="0"/>
    <n v="0"/>
    <s v="US"/>
    <s v="NY"/>
    <m/>
    <s v="Mexico"/>
    <m/>
    <m/>
    <s v="Dixon, Leslie; Kavanaugh, Ryan; Kroopf, Scott"/>
    <s v="Burger, Neil"/>
    <s v="Dixon, Leslie"/>
    <s v="Gelfman, Peter"/>
    <s v="Adams, Tracy"/>
    <s v="Cooper, Bradley"/>
    <s v="star"/>
    <s v="Cigarette"/>
    <s v="30+"/>
    <s v="Male"/>
    <s v="Caucasian"/>
    <m/>
    <s v="Good guy"/>
    <s v="Howard, Andrew"/>
    <s v="credited non-star"/>
    <s v="Cigarette"/>
    <s v="30+"/>
    <s v="Male"/>
    <s v="Caucasian"/>
    <m/>
    <s v="Bad guy"/>
    <m/>
    <m/>
    <m/>
    <m/>
    <m/>
    <m/>
    <m/>
    <m/>
    <m/>
    <m/>
    <m/>
    <m/>
    <m/>
    <m/>
    <m/>
    <m/>
    <m/>
    <m/>
    <m/>
    <m/>
    <m/>
    <m/>
    <m/>
    <m/>
    <m/>
    <m/>
    <m/>
    <m/>
    <m/>
    <m/>
    <m/>
    <m/>
    <m/>
    <m/>
    <m/>
    <m/>
    <m/>
    <m/>
    <m/>
    <m/>
    <m/>
    <m/>
    <m/>
    <m/>
    <m/>
    <m/>
    <m/>
    <m/>
    <m/>
    <m/>
    <m/>
    <m/>
    <m/>
    <m/>
    <m/>
    <m/>
    <m/>
    <m/>
    <m/>
    <m/>
    <m/>
    <m/>
    <m/>
    <m/>
    <m/>
    <m/>
    <m/>
    <m/>
    <m/>
    <m/>
    <m/>
    <m/>
    <m/>
    <m/>
    <m/>
    <m/>
    <m/>
    <m/>
    <m/>
    <m/>
    <m/>
    <m/>
    <m/>
    <m/>
    <m/>
    <m/>
    <m/>
    <n v="10"/>
    <n v="0"/>
    <n v="0"/>
    <n v="0"/>
    <n v="10"/>
    <s v="10 — 29"/>
    <n v="9900274"/>
    <n v="99002740"/>
    <s v="Outdoors"/>
    <m/>
    <m/>
    <m/>
    <m/>
    <m/>
    <m/>
    <s v="streets of NYC"/>
    <s v="Non-smoking adult"/>
    <m/>
    <m/>
    <s v="Elsewhere in US"/>
    <m/>
    <m/>
    <m/>
    <m/>
    <m/>
    <m/>
    <m/>
    <m/>
    <m/>
    <m/>
    <m/>
    <n v="1"/>
    <n v="1"/>
    <n v="0"/>
    <s v="Comment by actor/actress"/>
    <s v="Cooper: What was this drug? I hadn't had a cigarette in 6 hours (saying it makes him a better person than before he took it). Cooper asks Howard: How you going to pay me, in cigarettes? (talking down to him)"/>
    <m/>
    <m/>
    <m/>
    <m/>
    <m/>
    <m/>
    <m/>
    <m/>
    <m/>
    <m/>
    <m/>
    <m/>
    <m/>
    <m/>
    <m/>
    <m/>
    <m/>
    <m/>
    <s v="cigarette"/>
    <s v="cigarette"/>
    <m/>
    <m/>
    <m/>
    <m/>
    <s v="cigarette"/>
    <m/>
    <s v="cigarette"/>
    <m/>
    <m/>
    <m/>
    <s v="Neutral"/>
    <n v="4"/>
    <n v="2"/>
    <n v="6"/>
    <n v="1"/>
    <m/>
    <m/>
    <n v="0"/>
    <n v="1.86"/>
    <n v="3"/>
    <n v="1"/>
    <n v="1"/>
    <m/>
    <m/>
  </r>
  <r>
    <n v="49870"/>
    <s v="Paul"/>
    <d v="2011-03-18T00:00:00"/>
    <x v="9"/>
    <s v="T10"/>
    <n v="104"/>
    <s v="Universal"/>
    <x v="2"/>
    <m/>
    <x v="1"/>
    <n v="40000000"/>
    <n v="0"/>
    <m/>
    <n v="37371385"/>
    <s v="final"/>
    <n v="7.93"/>
    <n v="0"/>
    <n v="1"/>
    <n v="0"/>
    <n v="0"/>
    <s v="US"/>
    <s v="NM"/>
    <m/>
    <s v="US"/>
    <s v="CA"/>
    <m/>
    <s v="Bevan, Tim; Fellner, Eric; Park, Nira"/>
    <s v="Mottola, Greg"/>
    <s v="Frost, Nick; Pegg, Simon"/>
    <s v="Einhorn, Brad"/>
    <s v="Dickens, Chris"/>
    <s v="Rogen, Seth"/>
    <s v="star"/>
    <s v="Cigarette"/>
    <s v="20-30"/>
    <s v="Male"/>
    <s v="Other"/>
    <s v="Unidentified"/>
    <s v="Good guy"/>
    <s v="Frost, Nick"/>
    <s v="star"/>
    <s v="Cigarette"/>
    <s v="30+"/>
    <s v="Male"/>
    <s v="Caucasian"/>
    <m/>
    <s v="Good guy"/>
    <m/>
    <m/>
    <m/>
    <m/>
    <m/>
    <m/>
    <m/>
    <m/>
    <m/>
    <m/>
    <m/>
    <m/>
    <m/>
    <m/>
    <m/>
    <m/>
    <m/>
    <m/>
    <m/>
    <m/>
    <m/>
    <m/>
    <m/>
    <m/>
    <m/>
    <m/>
    <m/>
    <m/>
    <m/>
    <m/>
    <m/>
    <m/>
    <m/>
    <m/>
    <m/>
    <m/>
    <m/>
    <m/>
    <m/>
    <m/>
    <m/>
    <m/>
    <m/>
    <m/>
    <m/>
    <m/>
    <m/>
    <m/>
    <m/>
    <m/>
    <m/>
    <m/>
    <m/>
    <m/>
    <m/>
    <m/>
    <m/>
    <m/>
    <m/>
    <m/>
    <m/>
    <m/>
    <m/>
    <m/>
    <m/>
    <m/>
    <m/>
    <m/>
    <m/>
    <m/>
    <m/>
    <m/>
    <m/>
    <m/>
    <m/>
    <m/>
    <m/>
    <m/>
    <m/>
    <m/>
    <m/>
    <m/>
    <m/>
    <m/>
    <m/>
    <m/>
    <m/>
    <n v="52"/>
    <n v="0"/>
    <n v="4"/>
    <n v="0"/>
    <n v="56"/>
    <s v="50+"/>
    <n v="4712659"/>
    <n v="263908904"/>
    <s v="Home"/>
    <s v="Vehicle"/>
    <s v="Outdoors"/>
    <m/>
    <m/>
    <m/>
    <m/>
    <s v="in the woods, warehouse"/>
    <s v="Non-smoking adult"/>
    <m/>
    <m/>
    <s v="California"/>
    <m/>
    <m/>
    <s v="Elsewhere in US"/>
    <m/>
    <m/>
    <m/>
    <m/>
    <m/>
    <m/>
    <m/>
    <m/>
    <n v="2"/>
    <n v="0"/>
    <n v="0"/>
    <s v="Comment by actor/actress"/>
    <s v="Seth Rogen: Man I gotta quit smoking (when he cant catch his breath). Rogen says to Frost: Wanna cigarette? Frost: No, I don’t smoke. Pegg sees Frost smoke and says: You don’t smoke."/>
    <m/>
    <s v="Health of Smoker"/>
    <s v="Comment by actor/actress"/>
    <s v="Seth Rogen: Man I gotta quit smoking (when he cant catch his breath). Rogen says to Frost: Wanna cigarette? Frost: No, I don’t smoke. Pegg sees Frost smoke and says: You don’t smoke."/>
    <m/>
    <s v="Health of Non-Smoker"/>
    <m/>
    <m/>
    <m/>
    <m/>
    <m/>
    <m/>
    <m/>
    <m/>
    <m/>
    <m/>
    <m/>
    <m/>
    <m/>
    <s v="cigarette"/>
    <m/>
    <m/>
    <s v="cigarette"/>
    <s v="cigarette"/>
    <s v="cigarette"/>
    <m/>
    <m/>
    <m/>
    <m/>
    <m/>
    <s v="Pro"/>
    <n v="6"/>
    <n v="6"/>
    <n v="6"/>
    <n v="2"/>
    <m/>
    <m/>
    <n v="0"/>
    <n v="2.86"/>
    <n v="4"/>
    <n v="1"/>
    <n v="1"/>
    <m/>
    <s v="Brand called Birchwood in gas station, a dummy brand. Picture of Native American with the word - Smokes! - and a sign that read: Retail tobacconist."/>
  </r>
  <r>
    <n v="49871"/>
    <s v="Lincoln Lawyer, The"/>
    <d v="2011-03-18T00:00:00"/>
    <x v="9"/>
    <s v="T10"/>
    <n v="119"/>
    <s v="Lionsgate"/>
    <x v="0"/>
    <s v="Lionsgate"/>
    <x v="1"/>
    <n v="40000000"/>
    <n v="0"/>
    <m/>
    <n v="56837962"/>
    <s v="final"/>
    <n v="7.93"/>
    <n v="0"/>
    <n v="1"/>
    <n v="0"/>
    <n v="0"/>
    <s v="US"/>
    <s v="CA"/>
    <m/>
    <m/>
    <m/>
    <m/>
    <s v="Kimmel, Sidney; Lucchesi, Gary; Rosenberg, Tom"/>
    <s v="Furman, Brad"/>
    <s v="Romano, John"/>
    <s v="Sexton, Michael"/>
    <s v="McEvoy, Jeff"/>
    <s v="Tomei, Marisa"/>
    <s v="credited non-star"/>
    <s v="Cigarette"/>
    <s v="30+"/>
    <s v="Female"/>
    <s v="Caucasian"/>
    <m/>
    <s v="Good guy"/>
    <s v="Non-IMDb, Extra"/>
    <s v="extra"/>
    <s v="Cigarette"/>
    <s v="30+"/>
    <s v="Male"/>
    <s v="Caucasian"/>
    <m/>
    <m/>
    <s v="Non-IMDb, Extra"/>
    <s v="extra"/>
    <s v="Cigarette"/>
    <s v="30+"/>
    <s v="Female"/>
    <s v="Caucasian"/>
    <m/>
    <m/>
    <s v="Non-IMDb, Extra"/>
    <s v="extra"/>
    <s v="Cigarette"/>
    <s v="30+"/>
    <s v="Male"/>
    <s v="Caucasian"/>
    <m/>
    <m/>
    <m/>
    <m/>
    <m/>
    <m/>
    <m/>
    <m/>
    <m/>
    <m/>
    <m/>
    <m/>
    <m/>
    <m/>
    <m/>
    <m/>
    <m/>
    <m/>
    <m/>
    <m/>
    <m/>
    <m/>
    <m/>
    <m/>
    <m/>
    <m/>
    <m/>
    <m/>
    <m/>
    <m/>
    <m/>
    <m/>
    <m/>
    <m/>
    <m/>
    <m/>
    <m/>
    <m/>
    <m/>
    <m/>
    <m/>
    <m/>
    <m/>
    <m/>
    <m/>
    <m/>
    <m/>
    <m/>
    <m/>
    <m/>
    <m/>
    <m/>
    <m/>
    <m/>
    <m/>
    <m/>
    <m/>
    <m/>
    <m/>
    <m/>
    <m/>
    <m/>
    <m/>
    <m/>
    <m/>
    <m/>
    <m/>
    <m/>
    <m/>
    <m/>
    <m/>
    <m/>
    <m/>
    <n v="10"/>
    <n v="0"/>
    <n v="0"/>
    <n v="0"/>
    <n v="10"/>
    <s v="10 — 29"/>
    <n v="7167461"/>
    <n v="71674610"/>
    <s v="Vehicle"/>
    <s v="Outdoors"/>
    <m/>
    <m/>
    <m/>
    <m/>
    <m/>
    <s v="in front of bar and outside of home"/>
    <m/>
    <m/>
    <m/>
    <s v="California"/>
    <m/>
    <m/>
    <m/>
    <m/>
    <m/>
    <m/>
    <m/>
    <m/>
    <m/>
    <m/>
    <m/>
    <n v="0"/>
    <n v="1"/>
    <n v="3"/>
    <m/>
    <m/>
    <m/>
    <m/>
    <m/>
    <m/>
    <m/>
    <m/>
    <m/>
    <m/>
    <m/>
    <m/>
    <m/>
    <m/>
    <m/>
    <m/>
    <m/>
    <s v="cigarette"/>
    <s v="cigarette"/>
    <m/>
    <m/>
    <m/>
    <m/>
    <m/>
    <m/>
    <s v="cigarette"/>
    <s v="cigarette"/>
    <m/>
    <m/>
    <m/>
    <m/>
    <m/>
    <s v="Pro"/>
    <n v="4"/>
    <n v="6"/>
    <n v="4"/>
    <n v="1"/>
    <m/>
    <m/>
    <n v="0"/>
    <n v="2.14"/>
    <n v="3"/>
    <n v="1"/>
    <n v="1"/>
    <m/>
    <s v="While the brand could not be read (she was holding her hand over the front part of the pack) one could identify the pack as the Marlboro Light packaging - white and gold box, gold chevron on the upper front of pack."/>
  </r>
  <r>
    <n v="49872"/>
    <s v="Diary of a Wimpy Kid: Rodrick Rules"/>
    <d v="2011-03-25T00:00:00"/>
    <x v="9"/>
    <s v="T10"/>
    <n v="99"/>
    <s v="Fox"/>
    <x v="5"/>
    <m/>
    <x v="2"/>
    <n v="21000000"/>
    <n v="0"/>
    <m/>
    <n v="52151892"/>
    <s v="final"/>
    <n v="7.93"/>
    <n v="0"/>
    <n v="0"/>
    <n v="0"/>
    <n v="0"/>
    <s v="CAN"/>
    <m/>
    <s v="BC"/>
    <m/>
    <m/>
    <m/>
    <s v="Jacobson, Nina"/>
    <s v="Bowers, David"/>
    <s v="Sachs, Gabe; Judah, Jeff"/>
    <s v="Dowling, David"/>
    <s v="Takaki, Troy"/>
    <m/>
    <m/>
    <m/>
    <m/>
    <m/>
    <m/>
    <m/>
    <m/>
    <m/>
    <m/>
    <m/>
    <m/>
    <m/>
    <m/>
    <m/>
    <m/>
    <m/>
    <m/>
    <m/>
    <m/>
    <m/>
    <m/>
    <m/>
    <m/>
    <m/>
    <m/>
    <m/>
    <m/>
    <m/>
    <m/>
    <m/>
    <m/>
    <m/>
    <m/>
    <m/>
    <m/>
    <m/>
    <m/>
    <m/>
    <m/>
    <m/>
    <m/>
    <m/>
    <m/>
    <m/>
    <m/>
    <m/>
    <m/>
    <m/>
    <m/>
    <m/>
    <m/>
    <m/>
    <m/>
    <m/>
    <m/>
    <m/>
    <m/>
    <m/>
    <m/>
    <m/>
    <m/>
    <m/>
    <m/>
    <m/>
    <m/>
    <m/>
    <m/>
    <m/>
    <m/>
    <m/>
    <m/>
    <m/>
    <m/>
    <m/>
    <m/>
    <m/>
    <m/>
    <m/>
    <m/>
    <m/>
    <m/>
    <m/>
    <m/>
    <m/>
    <m/>
    <m/>
    <m/>
    <m/>
    <m/>
    <m/>
    <m/>
    <m/>
    <m/>
    <m/>
    <m/>
    <m/>
    <m/>
    <m/>
    <m/>
    <m/>
    <m/>
    <m/>
    <n v="0"/>
    <n v="0"/>
    <n v="0"/>
    <n v="0"/>
    <n v="0"/>
    <n v="0"/>
    <n v="6576531"/>
    <n v="0"/>
    <m/>
    <m/>
    <m/>
    <m/>
    <m/>
    <m/>
    <m/>
    <m/>
    <m/>
    <m/>
    <m/>
    <m/>
    <m/>
    <m/>
    <m/>
    <m/>
    <m/>
    <m/>
    <m/>
    <m/>
    <m/>
    <m/>
    <m/>
    <n v="0"/>
    <n v="0"/>
    <n v="0"/>
    <m/>
    <m/>
    <m/>
    <m/>
    <m/>
    <m/>
    <m/>
    <m/>
    <m/>
    <m/>
    <m/>
    <m/>
    <m/>
    <m/>
    <m/>
    <m/>
    <m/>
    <m/>
    <m/>
    <m/>
    <m/>
    <m/>
    <m/>
    <m/>
    <m/>
    <m/>
    <m/>
    <m/>
    <m/>
    <m/>
    <m/>
    <m/>
    <m/>
    <n v="0"/>
    <n v="0"/>
    <n v="0"/>
    <n v="0"/>
    <m/>
    <m/>
    <n v="0"/>
    <n v="0"/>
    <n v="1"/>
    <n v="1"/>
    <n v="1"/>
    <m/>
    <m/>
  </r>
  <r>
    <n v="49873"/>
    <s v="Sucker Punch"/>
    <d v="2011-03-25T00:00:00"/>
    <x v="9"/>
    <s v="T10"/>
    <n v="110"/>
    <s v="Warner Bros."/>
    <x v="4"/>
    <m/>
    <x v="0"/>
    <n v="82000000"/>
    <n v="0"/>
    <m/>
    <n v="36381716"/>
    <s v="final"/>
    <n v="7.93"/>
    <n v="0"/>
    <n v="1"/>
    <n v="0"/>
    <n v="0"/>
    <s v="CAN"/>
    <m/>
    <s v="BC"/>
    <m/>
    <m/>
    <m/>
    <s v="Snyder, Zack"/>
    <s v="Snyder, Zack"/>
    <s v="Snyder, Zack; Shibuya, Steve"/>
    <s v="Chow, James H."/>
    <s v="Hoy, William"/>
    <s v="Peterson, Alan C."/>
    <s v="credited non-star"/>
    <s v="Cigar"/>
    <s v="30+"/>
    <s v="Male"/>
    <s v="Caucasian"/>
    <m/>
    <s v="Bad guy"/>
    <m/>
    <m/>
    <m/>
    <m/>
    <m/>
    <m/>
    <m/>
    <m/>
    <m/>
    <m/>
    <m/>
    <m/>
    <m/>
    <m/>
    <m/>
    <m/>
    <m/>
    <m/>
    <m/>
    <m/>
    <m/>
    <m/>
    <m/>
    <m/>
    <m/>
    <m/>
    <m/>
    <m/>
    <m/>
    <m/>
    <m/>
    <m/>
    <m/>
    <m/>
    <m/>
    <m/>
    <m/>
    <m/>
    <m/>
    <m/>
    <m/>
    <m/>
    <m/>
    <m/>
    <m/>
    <m/>
    <m/>
    <m/>
    <m/>
    <m/>
    <m/>
    <m/>
    <m/>
    <m/>
    <m/>
    <m/>
    <m/>
    <m/>
    <m/>
    <m/>
    <m/>
    <m/>
    <m/>
    <m/>
    <m/>
    <m/>
    <m/>
    <m/>
    <m/>
    <m/>
    <m/>
    <m/>
    <m/>
    <m/>
    <m/>
    <m/>
    <m/>
    <m/>
    <m/>
    <m/>
    <m/>
    <s v="El Jefe"/>
    <s v="El Jefe"/>
    <s v="No actor use"/>
    <s v="Other"/>
    <s v="Cigar box"/>
    <m/>
    <m/>
    <m/>
    <m/>
    <m/>
    <m/>
    <m/>
    <m/>
    <m/>
    <n v="1"/>
    <n v="17"/>
    <n v="0"/>
    <n v="0"/>
    <n v="18"/>
    <s v="10 — 29"/>
    <n v="4587858"/>
    <n v="82581444"/>
    <s v="Bar/nightclub"/>
    <m/>
    <m/>
    <m/>
    <m/>
    <m/>
    <m/>
    <m/>
    <s v="Non-smoking adult"/>
    <m/>
    <m/>
    <m/>
    <m/>
    <m/>
    <m/>
    <m/>
    <m/>
    <m/>
    <m/>
    <m/>
    <m/>
    <m/>
    <m/>
    <n v="0"/>
    <n v="1"/>
    <n v="0"/>
    <s v="Comment by actor/actress"/>
    <s v="Amber says: He always comes in with a big stogie...I hate cigars, I cant ever get that smell out of my hair."/>
    <m/>
    <m/>
    <m/>
    <m/>
    <m/>
    <m/>
    <m/>
    <m/>
    <m/>
    <m/>
    <m/>
    <m/>
    <m/>
    <m/>
    <m/>
    <m/>
    <m/>
    <m/>
    <s v="cigar"/>
    <m/>
    <m/>
    <m/>
    <m/>
    <s v="cigar"/>
    <m/>
    <s v="cigar"/>
    <m/>
    <m/>
    <m/>
    <m/>
    <s v="Balanced"/>
    <n v="4"/>
    <n v="4"/>
    <n v="4"/>
    <n v="3"/>
    <m/>
    <m/>
    <n v="0"/>
    <n v="2.14"/>
    <n v="3"/>
    <n v="1"/>
    <n v="1"/>
    <m/>
    <s v="El Jefe cigar brand was shown on a cigar box in a night club about halfway through the movie. The cigars were referred to negatively as a “stogie.”"/>
  </r>
  <r>
    <n v="49874"/>
    <s v="Source Code"/>
    <d v="2011-04-01T00:00:00"/>
    <x v="9"/>
    <s v="T10"/>
    <n v="93"/>
    <s v="Summit"/>
    <x v="0"/>
    <s v="Lionsgate"/>
    <x v="0"/>
    <n v="32000000"/>
    <n v="0"/>
    <m/>
    <n v="53513861"/>
    <s v="final"/>
    <n v="7.93"/>
    <n v="0"/>
    <n v="0"/>
    <n v="0"/>
    <n v="0"/>
    <s v="US"/>
    <s v="IL"/>
    <m/>
    <m/>
    <m/>
    <m/>
    <s v="Gordon, Mark; Rousselet, Philippe"/>
    <s v="Jones, Duncan"/>
    <s v="Ripley, Ben"/>
    <m/>
    <s v="Hirsch, Paul"/>
    <m/>
    <m/>
    <m/>
    <m/>
    <m/>
    <m/>
    <m/>
    <m/>
    <m/>
    <m/>
    <m/>
    <m/>
    <m/>
    <m/>
    <m/>
    <m/>
    <m/>
    <m/>
    <m/>
    <m/>
    <m/>
    <m/>
    <m/>
    <m/>
    <m/>
    <m/>
    <m/>
    <m/>
    <m/>
    <m/>
    <m/>
    <m/>
    <m/>
    <m/>
    <m/>
    <m/>
    <m/>
    <m/>
    <m/>
    <m/>
    <m/>
    <m/>
    <m/>
    <m/>
    <m/>
    <m/>
    <m/>
    <m/>
    <m/>
    <m/>
    <m/>
    <m/>
    <m/>
    <m/>
    <m/>
    <m/>
    <m/>
    <m/>
    <m/>
    <m/>
    <m/>
    <m/>
    <m/>
    <m/>
    <m/>
    <m/>
    <m/>
    <m/>
    <m/>
    <m/>
    <m/>
    <m/>
    <m/>
    <m/>
    <m/>
    <m/>
    <m/>
    <m/>
    <m/>
    <m/>
    <m/>
    <m/>
    <m/>
    <m/>
    <m/>
    <m/>
    <m/>
    <m/>
    <m/>
    <m/>
    <m/>
    <m/>
    <m/>
    <m/>
    <m/>
    <m/>
    <m/>
    <m/>
    <m/>
    <m/>
    <m/>
    <m/>
    <m/>
    <n v="0"/>
    <n v="0"/>
    <n v="0"/>
    <n v="0"/>
    <n v="0"/>
    <n v="0"/>
    <n v="6748280"/>
    <n v="0"/>
    <m/>
    <m/>
    <m/>
    <m/>
    <m/>
    <m/>
    <m/>
    <m/>
    <m/>
    <m/>
    <m/>
    <m/>
    <m/>
    <m/>
    <m/>
    <m/>
    <m/>
    <m/>
    <m/>
    <m/>
    <m/>
    <m/>
    <m/>
    <n v="0"/>
    <n v="0"/>
    <n v="0"/>
    <m/>
    <m/>
    <m/>
    <m/>
    <m/>
    <m/>
    <m/>
    <m/>
    <m/>
    <m/>
    <m/>
    <m/>
    <m/>
    <m/>
    <m/>
    <m/>
    <m/>
    <m/>
    <m/>
    <m/>
    <m/>
    <m/>
    <m/>
    <m/>
    <m/>
    <m/>
    <m/>
    <m/>
    <m/>
    <m/>
    <m/>
    <m/>
    <m/>
    <n v="0"/>
    <n v="0"/>
    <n v="0"/>
    <n v="0"/>
    <m/>
    <m/>
    <n v="0"/>
    <n v="0"/>
    <n v="1"/>
    <n v="1"/>
    <n v="1"/>
    <m/>
    <m/>
  </r>
  <r>
    <n v="49875"/>
    <s v="Hop"/>
    <d v="2011-04-01T00:00:00"/>
    <x v="9"/>
    <s v="T10"/>
    <n v="95"/>
    <s v="Universal"/>
    <x v="2"/>
    <m/>
    <x v="2"/>
    <n v="63000000"/>
    <n v="0"/>
    <m/>
    <n v="107568430"/>
    <s v="final"/>
    <n v="7.93"/>
    <n v="0"/>
    <n v="0"/>
    <n v="0"/>
    <n v="0"/>
    <s v="US"/>
    <s v="CA"/>
    <m/>
    <m/>
    <m/>
    <m/>
    <s v="Imperato, Michele; Meledandri, Christopher"/>
    <s v="Hill, Tim"/>
    <s v="Paul, Cinco; Daurio, Ken; Lynch, Brian"/>
    <s v="Jayson, Charli"/>
    <s v="Elliot, Peter S."/>
    <m/>
    <m/>
    <m/>
    <m/>
    <m/>
    <m/>
    <m/>
    <m/>
    <m/>
    <m/>
    <m/>
    <m/>
    <m/>
    <m/>
    <m/>
    <m/>
    <m/>
    <m/>
    <m/>
    <m/>
    <m/>
    <m/>
    <m/>
    <m/>
    <m/>
    <m/>
    <m/>
    <m/>
    <m/>
    <m/>
    <m/>
    <m/>
    <m/>
    <m/>
    <m/>
    <m/>
    <m/>
    <m/>
    <m/>
    <m/>
    <m/>
    <m/>
    <m/>
    <m/>
    <m/>
    <m/>
    <m/>
    <m/>
    <m/>
    <m/>
    <m/>
    <m/>
    <m/>
    <m/>
    <m/>
    <m/>
    <m/>
    <m/>
    <m/>
    <m/>
    <m/>
    <m/>
    <m/>
    <m/>
    <m/>
    <m/>
    <m/>
    <m/>
    <m/>
    <m/>
    <m/>
    <m/>
    <m/>
    <m/>
    <m/>
    <m/>
    <m/>
    <m/>
    <m/>
    <m/>
    <m/>
    <m/>
    <m/>
    <m/>
    <m/>
    <m/>
    <m/>
    <m/>
    <m/>
    <m/>
    <m/>
    <m/>
    <m/>
    <m/>
    <m/>
    <m/>
    <m/>
    <m/>
    <m/>
    <m/>
    <m/>
    <m/>
    <m/>
    <n v="0"/>
    <n v="0"/>
    <n v="0"/>
    <n v="0"/>
    <n v="0"/>
    <n v="0"/>
    <n v="13564745"/>
    <n v="0"/>
    <m/>
    <m/>
    <m/>
    <m/>
    <m/>
    <m/>
    <m/>
    <m/>
    <m/>
    <m/>
    <m/>
    <m/>
    <m/>
    <m/>
    <m/>
    <m/>
    <m/>
    <m/>
    <m/>
    <m/>
    <m/>
    <m/>
    <m/>
    <n v="0"/>
    <n v="0"/>
    <n v="0"/>
    <m/>
    <m/>
    <m/>
    <m/>
    <m/>
    <m/>
    <m/>
    <m/>
    <m/>
    <m/>
    <m/>
    <m/>
    <m/>
    <m/>
    <m/>
    <m/>
    <m/>
    <m/>
    <m/>
    <m/>
    <m/>
    <m/>
    <m/>
    <m/>
    <m/>
    <m/>
    <m/>
    <m/>
    <m/>
    <m/>
    <m/>
    <m/>
    <m/>
    <n v="0"/>
    <n v="0"/>
    <n v="0"/>
    <n v="0"/>
    <m/>
    <m/>
    <n v="0"/>
    <n v="0"/>
    <n v="1"/>
    <n v="1"/>
    <n v="1"/>
    <m/>
    <m/>
  </r>
  <r>
    <n v="49876"/>
    <s v="Insidious"/>
    <d v="2011-04-01T00:00:00"/>
    <x v="9"/>
    <s v="T10"/>
    <n v="102"/>
    <s v="FilmDistrict"/>
    <x v="6"/>
    <m/>
    <x v="0"/>
    <n v="1500000"/>
    <n v="0"/>
    <m/>
    <n v="52767825"/>
    <s v="final"/>
    <n v="7.93"/>
    <n v="0"/>
    <n v="0"/>
    <n v="0"/>
    <n v="0"/>
    <s v="US"/>
    <s v="CA"/>
    <m/>
    <m/>
    <m/>
    <m/>
    <s v="Blum, Jason; Peli, Oren; Schneider, Steven"/>
    <s v="Wan, James"/>
    <s v="Whannell, Leigh"/>
    <m/>
    <s v="Wan, James"/>
    <m/>
    <m/>
    <m/>
    <m/>
    <m/>
    <m/>
    <m/>
    <m/>
    <m/>
    <m/>
    <m/>
    <m/>
    <m/>
    <m/>
    <m/>
    <m/>
    <m/>
    <m/>
    <m/>
    <m/>
    <m/>
    <m/>
    <m/>
    <m/>
    <m/>
    <m/>
    <m/>
    <m/>
    <m/>
    <m/>
    <m/>
    <m/>
    <m/>
    <m/>
    <m/>
    <m/>
    <m/>
    <m/>
    <m/>
    <m/>
    <m/>
    <m/>
    <m/>
    <m/>
    <m/>
    <m/>
    <m/>
    <m/>
    <m/>
    <m/>
    <m/>
    <m/>
    <m/>
    <m/>
    <m/>
    <m/>
    <m/>
    <m/>
    <m/>
    <m/>
    <m/>
    <m/>
    <m/>
    <m/>
    <m/>
    <m/>
    <m/>
    <m/>
    <m/>
    <m/>
    <m/>
    <m/>
    <m/>
    <m/>
    <m/>
    <m/>
    <m/>
    <m/>
    <m/>
    <m/>
    <m/>
    <m/>
    <m/>
    <m/>
    <m/>
    <m/>
    <m/>
    <m/>
    <m/>
    <m/>
    <m/>
    <m/>
    <m/>
    <m/>
    <m/>
    <m/>
    <m/>
    <m/>
    <m/>
    <m/>
    <m/>
    <m/>
    <m/>
    <n v="0"/>
    <n v="0"/>
    <n v="0"/>
    <n v="0"/>
    <n v="0"/>
    <n v="0"/>
    <n v="6654202"/>
    <n v="0"/>
    <m/>
    <m/>
    <m/>
    <m/>
    <m/>
    <m/>
    <m/>
    <m/>
    <m/>
    <m/>
    <m/>
    <m/>
    <m/>
    <m/>
    <m/>
    <m/>
    <m/>
    <m/>
    <m/>
    <m/>
    <m/>
    <m/>
    <m/>
    <n v="0"/>
    <n v="0"/>
    <n v="0"/>
    <m/>
    <m/>
    <m/>
    <m/>
    <m/>
    <m/>
    <m/>
    <m/>
    <m/>
    <m/>
    <m/>
    <m/>
    <m/>
    <m/>
    <m/>
    <m/>
    <m/>
    <m/>
    <m/>
    <m/>
    <m/>
    <m/>
    <m/>
    <m/>
    <m/>
    <m/>
    <m/>
    <m/>
    <m/>
    <m/>
    <m/>
    <m/>
    <m/>
    <n v="0"/>
    <n v="0"/>
    <n v="0"/>
    <n v="0"/>
    <m/>
    <m/>
    <n v="0"/>
    <n v="0"/>
    <n v="1"/>
    <n v="1"/>
    <n v="1"/>
    <m/>
    <m/>
  </r>
  <r>
    <n v="49877"/>
    <s v="Soul Surfer"/>
    <d v="2011-04-08T00:00:00"/>
    <x v="9"/>
    <s v="T10"/>
    <n v="106"/>
    <s v="Sony"/>
    <x v="6"/>
    <m/>
    <x v="2"/>
    <n v="18000000"/>
    <n v="0"/>
    <m/>
    <n v="41421894"/>
    <s v="final"/>
    <n v="7.93"/>
    <n v="0"/>
    <n v="0"/>
    <n v="0"/>
    <n v="0"/>
    <s v="US"/>
    <s v="HI"/>
    <m/>
    <m/>
    <m/>
    <m/>
    <s v="McNamara, Sean; Schwartz, Douglas; Hofstetter, Dutch"/>
    <s v="McNamara, Sean"/>
    <s v="McNamara, Sean; Schwartz, Douglas; Schwartz, Deborah; Berk, Michael"/>
    <s v="Ejercito, Scott"/>
    <s v="Canavan, Jeff"/>
    <m/>
    <m/>
    <m/>
    <m/>
    <m/>
    <m/>
    <m/>
    <m/>
    <m/>
    <m/>
    <m/>
    <m/>
    <m/>
    <m/>
    <m/>
    <m/>
    <m/>
    <m/>
    <m/>
    <m/>
    <m/>
    <m/>
    <m/>
    <m/>
    <m/>
    <m/>
    <m/>
    <m/>
    <m/>
    <m/>
    <m/>
    <m/>
    <m/>
    <m/>
    <m/>
    <m/>
    <m/>
    <m/>
    <m/>
    <m/>
    <m/>
    <m/>
    <m/>
    <m/>
    <m/>
    <m/>
    <m/>
    <m/>
    <m/>
    <m/>
    <m/>
    <m/>
    <m/>
    <m/>
    <m/>
    <m/>
    <m/>
    <m/>
    <m/>
    <m/>
    <m/>
    <m/>
    <m/>
    <m/>
    <m/>
    <m/>
    <m/>
    <m/>
    <m/>
    <m/>
    <m/>
    <m/>
    <m/>
    <m/>
    <m/>
    <m/>
    <m/>
    <m/>
    <m/>
    <m/>
    <m/>
    <m/>
    <m/>
    <m/>
    <m/>
    <m/>
    <m/>
    <m/>
    <m/>
    <m/>
    <m/>
    <m/>
    <m/>
    <m/>
    <m/>
    <m/>
    <m/>
    <m/>
    <m/>
    <m/>
    <m/>
    <m/>
    <m/>
    <n v="0"/>
    <n v="0"/>
    <n v="0"/>
    <n v="0"/>
    <n v="0"/>
    <n v="0"/>
    <n v="5223442"/>
    <n v="0"/>
    <m/>
    <m/>
    <m/>
    <m/>
    <m/>
    <m/>
    <m/>
    <m/>
    <m/>
    <m/>
    <m/>
    <m/>
    <m/>
    <m/>
    <m/>
    <m/>
    <m/>
    <m/>
    <m/>
    <m/>
    <m/>
    <m/>
    <m/>
    <n v="0"/>
    <n v="0"/>
    <n v="0"/>
    <m/>
    <m/>
    <m/>
    <m/>
    <m/>
    <m/>
    <m/>
    <m/>
    <m/>
    <m/>
    <m/>
    <m/>
    <m/>
    <m/>
    <m/>
    <m/>
    <m/>
    <m/>
    <m/>
    <m/>
    <m/>
    <m/>
    <m/>
    <m/>
    <m/>
    <m/>
    <m/>
    <m/>
    <m/>
    <m/>
    <m/>
    <m/>
    <m/>
    <n v="0"/>
    <n v="0"/>
    <n v="0"/>
    <n v="0"/>
    <m/>
    <m/>
    <n v="0"/>
    <n v="0"/>
    <n v="1"/>
    <n v="1"/>
    <n v="1"/>
    <m/>
    <m/>
  </r>
  <r>
    <n v="49878"/>
    <s v="Your Highness"/>
    <d v="2011-04-08T00:00:00"/>
    <x v="9"/>
    <s v="T10"/>
    <n v="102"/>
    <s v="Universal"/>
    <x v="2"/>
    <m/>
    <x v="1"/>
    <n v="49900000"/>
    <n v="0"/>
    <m/>
    <n v="21557240"/>
    <s v="final"/>
    <n v="7.93"/>
    <n v="0"/>
    <n v="1"/>
    <n v="0"/>
    <n v="0"/>
    <s v="UK"/>
    <m/>
    <m/>
    <m/>
    <m/>
    <m/>
    <m/>
    <s v="Green, David Gordon"/>
    <s v="McBride, Danny; Best, Ben"/>
    <s v="Balfour, David"/>
    <s v="Alpert, Craig"/>
    <s v="McBride, Danny"/>
    <s v="star"/>
    <s v="Pipe"/>
    <s v="20-30"/>
    <s v="Male"/>
    <s v="Caucasian"/>
    <m/>
    <s v="Good guy"/>
    <s v="Non-IMDb, Extra"/>
    <s v="extra"/>
    <s v="Pipe"/>
    <s v="20-30"/>
    <s v="Male"/>
    <s v="Caucasian"/>
    <m/>
    <m/>
    <m/>
    <m/>
    <m/>
    <m/>
    <m/>
    <m/>
    <m/>
    <m/>
    <m/>
    <m/>
    <m/>
    <m/>
    <m/>
    <m/>
    <m/>
    <m/>
    <m/>
    <m/>
    <m/>
    <m/>
    <m/>
    <m/>
    <m/>
    <m/>
    <m/>
    <m/>
    <m/>
    <m/>
    <m/>
    <m/>
    <m/>
    <m/>
    <m/>
    <m/>
    <m/>
    <m/>
    <m/>
    <m/>
    <m/>
    <m/>
    <m/>
    <m/>
    <m/>
    <m/>
    <m/>
    <m/>
    <m/>
    <m/>
    <m/>
    <m/>
    <m/>
    <m/>
    <m/>
    <m/>
    <m/>
    <m/>
    <m/>
    <m/>
    <m/>
    <m/>
    <m/>
    <m/>
    <m/>
    <m/>
    <m/>
    <m/>
    <m/>
    <m/>
    <m/>
    <m/>
    <m/>
    <m/>
    <m/>
    <m/>
    <m/>
    <m/>
    <m/>
    <m/>
    <m/>
    <m/>
    <m/>
    <m/>
    <m/>
    <m/>
    <m/>
    <m/>
    <m/>
    <n v="0"/>
    <n v="0"/>
    <n v="8"/>
    <n v="0"/>
    <n v="8"/>
    <s v="1 — 9"/>
    <n v="2718441"/>
    <n v="21747528"/>
    <s v="Outdoors"/>
    <m/>
    <m/>
    <m/>
    <m/>
    <m/>
    <m/>
    <s v="field"/>
    <s v="Non-smoking adult"/>
    <m/>
    <m/>
    <s v="Outside of US"/>
    <m/>
    <m/>
    <m/>
    <m/>
    <m/>
    <m/>
    <m/>
    <m/>
    <m/>
    <m/>
    <m/>
    <n v="1"/>
    <n v="0"/>
    <n v="1"/>
    <s v="Visual clue"/>
    <m/>
    <m/>
    <m/>
    <m/>
    <m/>
    <m/>
    <m/>
    <m/>
    <m/>
    <m/>
    <m/>
    <m/>
    <m/>
    <m/>
    <m/>
    <m/>
    <m/>
    <m/>
    <s v="pipe"/>
    <s v="pipe"/>
    <m/>
    <m/>
    <m/>
    <m/>
    <s v="pipe"/>
    <m/>
    <m/>
    <m/>
    <m/>
    <m/>
    <m/>
    <s v="Pro"/>
    <n v="2"/>
    <n v="6"/>
    <n v="6"/>
    <n v="1"/>
    <m/>
    <m/>
    <n v="0"/>
    <n v="1.28"/>
    <n v="2"/>
    <n v="1"/>
    <n v="1"/>
    <m/>
    <m/>
  </r>
  <r>
    <n v="49879"/>
    <s v="Arthur"/>
    <d v="2011-04-08T00:00:00"/>
    <x v="9"/>
    <s v="T10"/>
    <n v="110"/>
    <s v="Warner Bros."/>
    <x v="4"/>
    <m/>
    <x v="0"/>
    <n v="40000000"/>
    <n v="0"/>
    <m/>
    <n v="32951054"/>
    <s v="final"/>
    <n v="7.93"/>
    <n v="0"/>
    <n v="0"/>
    <n v="0"/>
    <n v="0"/>
    <s v="US"/>
    <s v="NY"/>
    <m/>
    <m/>
    <m/>
    <m/>
    <s v="Brand, Russell; Bender, Chris; Brezner, Larry"/>
    <s v="Winer, Jason"/>
    <s v="Baynham, Peter"/>
    <s v="Custer, Joel"/>
    <s v="White, Brent"/>
    <m/>
    <m/>
    <m/>
    <m/>
    <m/>
    <m/>
    <m/>
    <m/>
    <m/>
    <m/>
    <m/>
    <m/>
    <m/>
    <m/>
    <m/>
    <m/>
    <m/>
    <m/>
    <m/>
    <m/>
    <m/>
    <m/>
    <m/>
    <m/>
    <m/>
    <m/>
    <m/>
    <m/>
    <m/>
    <m/>
    <m/>
    <m/>
    <m/>
    <m/>
    <m/>
    <m/>
    <m/>
    <m/>
    <m/>
    <m/>
    <m/>
    <m/>
    <m/>
    <m/>
    <m/>
    <m/>
    <m/>
    <m/>
    <m/>
    <m/>
    <m/>
    <m/>
    <m/>
    <m/>
    <m/>
    <m/>
    <m/>
    <m/>
    <m/>
    <m/>
    <m/>
    <m/>
    <m/>
    <m/>
    <m/>
    <m/>
    <m/>
    <m/>
    <m/>
    <m/>
    <m/>
    <m/>
    <m/>
    <m/>
    <m/>
    <m/>
    <m/>
    <m/>
    <m/>
    <m/>
    <m/>
    <m/>
    <m/>
    <m/>
    <m/>
    <m/>
    <m/>
    <m/>
    <m/>
    <m/>
    <m/>
    <m/>
    <m/>
    <m/>
    <m/>
    <m/>
    <m/>
    <m/>
    <m/>
    <m/>
    <m/>
    <m/>
    <m/>
    <n v="0"/>
    <n v="0"/>
    <n v="0"/>
    <n v="0"/>
    <n v="0"/>
    <n v="0"/>
    <n v="4155240"/>
    <n v="0"/>
    <m/>
    <m/>
    <m/>
    <m/>
    <m/>
    <m/>
    <m/>
    <m/>
    <m/>
    <m/>
    <m/>
    <m/>
    <m/>
    <m/>
    <m/>
    <m/>
    <m/>
    <m/>
    <m/>
    <m/>
    <m/>
    <m/>
    <m/>
    <n v="0"/>
    <n v="0"/>
    <n v="0"/>
    <m/>
    <m/>
    <m/>
    <m/>
    <m/>
    <m/>
    <m/>
    <m/>
    <m/>
    <m/>
    <m/>
    <m/>
    <m/>
    <m/>
    <m/>
    <m/>
    <m/>
    <m/>
    <m/>
    <m/>
    <m/>
    <m/>
    <m/>
    <m/>
    <m/>
    <m/>
    <m/>
    <m/>
    <m/>
    <m/>
    <m/>
    <m/>
    <m/>
    <n v="0"/>
    <n v="0"/>
    <n v="0"/>
    <n v="0"/>
    <m/>
    <m/>
    <n v="0"/>
    <n v="0"/>
    <n v="1"/>
    <n v="1"/>
    <n v="1"/>
    <m/>
    <m/>
  </r>
  <r>
    <n v="49880"/>
    <s v="Hanna"/>
    <d v="2011-04-08T00:00:00"/>
    <x v="9"/>
    <s v="T10"/>
    <n v="111"/>
    <s v="Focus"/>
    <x v="2"/>
    <m/>
    <x v="0"/>
    <n v="30000000"/>
    <n v="0"/>
    <m/>
    <n v="40247512"/>
    <s v="final"/>
    <n v="7.93"/>
    <n v="0"/>
    <n v="1"/>
    <n v="0"/>
    <n v="0"/>
    <s v="Germany"/>
    <m/>
    <m/>
    <s v="Morocco"/>
    <m/>
    <m/>
    <s v="Holleran, Leslie; Nemes, Scott; Adelstein, Marty"/>
    <s v="Wright, Joe"/>
    <s v="Lochhead, Seth; Farr, David"/>
    <s v="Haendgen, Marcus"/>
    <s v="Tothill, Paul"/>
    <s v="Non-IMDb, Extra"/>
    <s v="extra"/>
    <s v="Cigarette"/>
    <s v="20-30"/>
    <s v="Male"/>
    <s v="Caucasian"/>
    <m/>
    <s v="Bad guy"/>
    <s v="Non-IMDb, Extra"/>
    <s v="extra"/>
    <s v="Cigarette"/>
    <s v="30+"/>
    <s v="Male"/>
    <s v="Caucasian"/>
    <m/>
    <m/>
    <m/>
    <m/>
    <m/>
    <m/>
    <m/>
    <m/>
    <m/>
    <m/>
    <m/>
    <m/>
    <m/>
    <m/>
    <m/>
    <m/>
    <m/>
    <m/>
    <m/>
    <m/>
    <m/>
    <m/>
    <m/>
    <m/>
    <m/>
    <m/>
    <m/>
    <m/>
    <m/>
    <m/>
    <m/>
    <m/>
    <m/>
    <m/>
    <m/>
    <m/>
    <m/>
    <m/>
    <m/>
    <m/>
    <m/>
    <m/>
    <m/>
    <m/>
    <m/>
    <m/>
    <m/>
    <m/>
    <m/>
    <m/>
    <m/>
    <m/>
    <m/>
    <m/>
    <m/>
    <m/>
    <m/>
    <m/>
    <m/>
    <m/>
    <m/>
    <m/>
    <m/>
    <m/>
    <m/>
    <m/>
    <m/>
    <m/>
    <m/>
    <m/>
    <m/>
    <m/>
    <m/>
    <m/>
    <m/>
    <m/>
    <m/>
    <m/>
    <m/>
    <m/>
    <m/>
    <m/>
    <m/>
    <m/>
    <m/>
    <m/>
    <m/>
    <m/>
    <m/>
    <n v="2"/>
    <n v="0"/>
    <n v="0"/>
    <n v="0"/>
    <n v="2"/>
    <s v="1 — 9"/>
    <n v="5075348"/>
    <n v="10150696"/>
    <s v="Bar/nightclub"/>
    <m/>
    <m/>
    <m/>
    <m/>
    <m/>
    <s v="metro/subway"/>
    <m/>
    <m/>
    <m/>
    <m/>
    <s v="Outside of US"/>
    <m/>
    <m/>
    <m/>
    <m/>
    <m/>
    <m/>
    <m/>
    <m/>
    <m/>
    <m/>
    <m/>
    <n v="0"/>
    <n v="0"/>
    <n v="2"/>
    <m/>
    <m/>
    <m/>
    <m/>
    <m/>
    <m/>
    <m/>
    <m/>
    <m/>
    <m/>
    <m/>
    <m/>
    <m/>
    <m/>
    <m/>
    <m/>
    <m/>
    <m/>
    <m/>
    <m/>
    <s v="cigarette"/>
    <m/>
    <m/>
    <s v="cigarette"/>
    <m/>
    <s v="cigarette"/>
    <s v="cigarette"/>
    <s v="cigarette"/>
    <m/>
    <m/>
    <m/>
    <m/>
    <s v="Pro"/>
    <n v="2"/>
    <n v="6"/>
    <n v="2"/>
    <n v="2"/>
    <m/>
    <m/>
    <n v="0"/>
    <n v="1.7"/>
    <n v="3"/>
    <n v="1"/>
    <n v="1"/>
    <m/>
    <m/>
  </r>
  <r>
    <n v="49881"/>
    <s v="Rio"/>
    <d v="2011-04-15T00:00:00"/>
    <x v="9"/>
    <s v="T10"/>
    <n v="96"/>
    <s v="Blue Sky"/>
    <x v="5"/>
    <m/>
    <x v="3"/>
    <n v="90000000"/>
    <n v="0"/>
    <m/>
    <n v="136701877"/>
    <s v="final"/>
    <n v="7.93"/>
    <n v="0"/>
    <n v="0"/>
    <n v="0"/>
    <n v="0"/>
    <s v="US"/>
    <s v="CT"/>
    <m/>
    <s v="US"/>
    <s v="CA"/>
    <m/>
    <s v="Anderson, Bruce; Donkin, John C."/>
    <s v="Saldanha, Carlos"/>
    <s v="Rhymer, Don; Sternin, Joshua; Ventimilia, Jeffrey; Harper, Sam"/>
    <m/>
    <s v="Hitner, Harry"/>
    <m/>
    <m/>
    <m/>
    <m/>
    <m/>
    <m/>
    <m/>
    <m/>
    <m/>
    <m/>
    <m/>
    <m/>
    <m/>
    <m/>
    <m/>
    <m/>
    <m/>
    <m/>
    <m/>
    <m/>
    <m/>
    <m/>
    <m/>
    <m/>
    <m/>
    <m/>
    <m/>
    <m/>
    <m/>
    <m/>
    <m/>
    <m/>
    <m/>
    <m/>
    <m/>
    <m/>
    <m/>
    <m/>
    <m/>
    <m/>
    <m/>
    <m/>
    <m/>
    <m/>
    <m/>
    <m/>
    <m/>
    <m/>
    <m/>
    <m/>
    <m/>
    <m/>
    <m/>
    <m/>
    <m/>
    <m/>
    <m/>
    <m/>
    <m/>
    <m/>
    <m/>
    <m/>
    <m/>
    <m/>
    <m/>
    <m/>
    <m/>
    <m/>
    <m/>
    <m/>
    <m/>
    <m/>
    <m/>
    <m/>
    <m/>
    <m/>
    <m/>
    <m/>
    <m/>
    <m/>
    <m/>
    <m/>
    <m/>
    <m/>
    <m/>
    <m/>
    <m/>
    <m/>
    <m/>
    <m/>
    <m/>
    <m/>
    <m/>
    <m/>
    <m/>
    <m/>
    <m/>
    <m/>
    <m/>
    <m/>
    <m/>
    <m/>
    <m/>
    <n v="0"/>
    <n v="0"/>
    <n v="0"/>
    <n v="0"/>
    <n v="0"/>
    <n v="0"/>
    <n v="17238572"/>
    <n v="0"/>
    <m/>
    <m/>
    <m/>
    <m/>
    <m/>
    <m/>
    <m/>
    <m/>
    <m/>
    <m/>
    <m/>
    <m/>
    <m/>
    <m/>
    <m/>
    <m/>
    <m/>
    <m/>
    <m/>
    <m/>
    <m/>
    <m/>
    <m/>
    <n v="0"/>
    <n v="0"/>
    <n v="0"/>
    <m/>
    <m/>
    <m/>
    <m/>
    <m/>
    <m/>
    <m/>
    <m/>
    <m/>
    <m/>
    <m/>
    <m/>
    <m/>
    <m/>
    <m/>
    <m/>
    <m/>
    <m/>
    <m/>
    <m/>
    <m/>
    <m/>
    <m/>
    <m/>
    <m/>
    <m/>
    <m/>
    <m/>
    <m/>
    <m/>
    <m/>
    <m/>
    <m/>
    <n v="0"/>
    <n v="0"/>
    <n v="0"/>
    <n v="0"/>
    <m/>
    <m/>
    <n v="0"/>
    <n v="0"/>
    <n v="1"/>
    <n v="1"/>
    <n v="1"/>
    <m/>
    <m/>
  </r>
  <r>
    <n v="49882"/>
    <s v="Scream 4"/>
    <d v="2011-04-15T00:00:00"/>
    <x v="9"/>
    <s v="T10"/>
    <n v="111"/>
    <s v="Dimension"/>
    <x v="0"/>
    <s v="Weinstein"/>
    <x v="1"/>
    <n v="40000000"/>
    <n v="0"/>
    <m/>
    <n v="37912871"/>
    <s v="final"/>
    <n v="7.93"/>
    <n v="0"/>
    <n v="0"/>
    <n v="0"/>
    <n v="0"/>
    <s v="US"/>
    <s v="MI"/>
    <m/>
    <m/>
    <m/>
    <m/>
    <s v="Craven, Wes; Labunka, Iya"/>
    <s v="Craven, Wes"/>
    <s v="Williamson, Kevin"/>
    <s v="Jones, John Paul"/>
    <s v="McNulty, Peter"/>
    <m/>
    <m/>
    <m/>
    <m/>
    <m/>
    <m/>
    <m/>
    <m/>
    <m/>
    <m/>
    <m/>
    <m/>
    <m/>
    <m/>
    <m/>
    <m/>
    <m/>
    <m/>
    <m/>
    <m/>
    <m/>
    <m/>
    <m/>
    <m/>
    <m/>
    <m/>
    <m/>
    <m/>
    <m/>
    <m/>
    <m/>
    <m/>
    <m/>
    <m/>
    <m/>
    <m/>
    <m/>
    <m/>
    <m/>
    <m/>
    <m/>
    <m/>
    <m/>
    <m/>
    <m/>
    <m/>
    <m/>
    <m/>
    <m/>
    <m/>
    <m/>
    <m/>
    <m/>
    <m/>
    <m/>
    <m/>
    <m/>
    <m/>
    <m/>
    <m/>
    <m/>
    <m/>
    <m/>
    <m/>
    <m/>
    <m/>
    <m/>
    <m/>
    <m/>
    <m/>
    <m/>
    <m/>
    <m/>
    <m/>
    <m/>
    <m/>
    <m/>
    <m/>
    <m/>
    <m/>
    <m/>
    <m/>
    <m/>
    <m/>
    <m/>
    <m/>
    <m/>
    <m/>
    <m/>
    <m/>
    <m/>
    <m/>
    <m/>
    <m/>
    <m/>
    <m/>
    <m/>
    <m/>
    <m/>
    <m/>
    <m/>
    <m/>
    <m/>
    <n v="0"/>
    <n v="0"/>
    <n v="0"/>
    <n v="0"/>
    <n v="0"/>
    <n v="0"/>
    <n v="4780942"/>
    <n v="0"/>
    <m/>
    <m/>
    <m/>
    <m/>
    <m/>
    <m/>
    <m/>
    <m/>
    <m/>
    <m/>
    <m/>
    <m/>
    <m/>
    <m/>
    <m/>
    <m/>
    <m/>
    <m/>
    <m/>
    <m/>
    <m/>
    <m/>
    <m/>
    <n v="0"/>
    <n v="0"/>
    <n v="0"/>
    <m/>
    <m/>
    <m/>
    <m/>
    <m/>
    <m/>
    <m/>
    <m/>
    <m/>
    <m/>
    <m/>
    <m/>
    <m/>
    <m/>
    <m/>
    <m/>
    <m/>
    <m/>
    <m/>
    <m/>
    <m/>
    <m/>
    <m/>
    <m/>
    <m/>
    <m/>
    <m/>
    <m/>
    <m/>
    <m/>
    <m/>
    <m/>
    <m/>
    <n v="0"/>
    <n v="0"/>
    <n v="0"/>
    <n v="0"/>
    <m/>
    <m/>
    <n v="0"/>
    <n v="0"/>
    <n v="1"/>
    <n v="1"/>
    <n v="1"/>
    <m/>
    <m/>
  </r>
  <r>
    <n v="49883"/>
    <s v="Water for Elephants"/>
    <d v="2011-04-22T00:00:00"/>
    <x v="9"/>
    <s v="T10"/>
    <n v="122"/>
    <s v="Fox"/>
    <x v="5"/>
    <m/>
    <x v="0"/>
    <n v="38000000"/>
    <n v="0"/>
    <m/>
    <n v="58700247"/>
    <s v="final"/>
    <n v="7.93"/>
    <n v="0"/>
    <n v="1"/>
    <n v="0"/>
    <n v="0"/>
    <s v="US"/>
    <s v="CA"/>
    <m/>
    <s v="US"/>
    <s v="TN"/>
    <m/>
    <s v="Netter, Gil"/>
    <s v="Lawrence, Francis"/>
    <s v="LaGravenese, Richard"/>
    <s v="Parrish, Hope M."/>
    <s v="Bell, Alan Edward"/>
    <s v="Witherspoon, Reese"/>
    <s v="star"/>
    <s v="Cigarette"/>
    <s v="20-30"/>
    <s v="Female"/>
    <s v="Caucasian"/>
    <m/>
    <s v="Good guy"/>
    <s v="Waltz, Christoph"/>
    <s v="credited non-star"/>
    <s v="Cigarette"/>
    <s v="30+"/>
    <s v="Male"/>
    <s v="Caucasian"/>
    <m/>
    <m/>
    <s v="Aylward, John"/>
    <s v="credited non-star"/>
    <s v="Cigar"/>
    <s v="30+"/>
    <s v="Male"/>
    <s v="Caucasian"/>
    <m/>
    <m/>
    <s v="Greenquist, Brad"/>
    <s v="credited non-star"/>
    <s v="Cigar"/>
    <s v="30+"/>
    <s v="Male"/>
    <s v="Caucasian"/>
    <m/>
    <m/>
    <s v="Scott, Donna W."/>
    <s v="credited non-star"/>
    <s v="Cigarette"/>
    <s v="30+"/>
    <s v="Female"/>
    <s v="Caucasian"/>
    <m/>
    <m/>
    <s v="Norton, Jim"/>
    <s v="credited non-star"/>
    <s v="Pipe"/>
    <s v="30+"/>
    <s v="Male"/>
    <s v="Caucasian"/>
    <m/>
    <m/>
    <s v="Povinelli, Mark"/>
    <s v="credited non-star"/>
    <s v="Cigar"/>
    <s v="30+"/>
    <s v="Male"/>
    <s v="Caucasian"/>
    <m/>
    <m/>
    <s v="Non-IMDb, Extra"/>
    <s v="extra"/>
    <s v="Cigarette"/>
    <s v="20-30"/>
    <s v="Male"/>
    <s v="Caucasian"/>
    <m/>
    <m/>
    <s v="Non-IMDb, Extra"/>
    <s v="extra"/>
    <s v="Cigarette"/>
    <s v="20-30"/>
    <s v="Male"/>
    <s v="Caucasian"/>
    <m/>
    <m/>
    <s v="Non-IMDb, Extra"/>
    <s v="extra"/>
    <s v="Cigarette"/>
    <s v="30+"/>
    <s v="Male"/>
    <m/>
    <m/>
    <m/>
    <s v="Non-IMDb, Extra"/>
    <s v="extra"/>
    <s v="Cigarette"/>
    <s v="20-30"/>
    <s v="Male"/>
    <s v="Caucasian"/>
    <m/>
    <m/>
    <s v="Christoph Waltz, Credited non-star, Cigar, 30+, Caucasian, Male Non-IMDB, Extra, Cigar, 20-30, Caucasian, Male Non-IMDB, Extra, Cigar, 20-30, Caucasian, Male Non-IMDB, Extra, Cigar, 30+, Caucasian, Male"/>
    <m/>
    <m/>
    <m/>
    <m/>
    <m/>
    <m/>
    <m/>
    <m/>
    <m/>
    <m/>
    <m/>
    <m/>
    <m/>
    <m/>
    <n v="68"/>
    <n v="50"/>
    <n v="12"/>
    <n v="0"/>
    <n v="130"/>
    <s v="50+"/>
    <n v="7402301"/>
    <n v="962299130"/>
    <s v="Home"/>
    <s v="Workplace"/>
    <s v="Restaurant"/>
    <s v="Bar/nightclub"/>
    <s v="Outdoors"/>
    <m/>
    <s v="train"/>
    <s v="circus tent"/>
    <s v="Non-smoking adult"/>
    <m/>
    <m/>
    <s v="Elsewhere in US"/>
    <m/>
    <m/>
    <m/>
    <m/>
    <m/>
    <m/>
    <m/>
    <m/>
    <m/>
    <m/>
    <m/>
    <n v="1"/>
    <n v="6"/>
    <n v="4"/>
    <s v="No smoking sign"/>
    <m/>
    <m/>
    <m/>
    <m/>
    <m/>
    <m/>
    <m/>
    <m/>
    <m/>
    <m/>
    <m/>
    <m/>
    <m/>
    <m/>
    <m/>
    <m/>
    <s v="cigarette"/>
    <m/>
    <s v="cigarette; cigar"/>
    <s v="cigarette; cigar"/>
    <m/>
    <m/>
    <m/>
    <s v="cigarette"/>
    <s v="cigarette; cigar"/>
    <s v="cigarette; cigar"/>
    <s v="cigarette"/>
    <m/>
    <m/>
    <s v="pipe"/>
    <s v="pipes were sitting on the table"/>
    <s v="Pro"/>
    <n v="6"/>
    <n v="6"/>
    <n v="6"/>
    <n v="3"/>
    <m/>
    <m/>
    <n v="0"/>
    <n v="3"/>
    <n v="4"/>
    <n v="1"/>
    <n v="1"/>
    <m/>
    <m/>
  </r>
  <r>
    <n v="49884"/>
    <s v="Madea's Big Happy Family"/>
    <d v="2011-04-22T00:00:00"/>
    <x v="9"/>
    <s v="T10"/>
    <n v="106"/>
    <s v="Tyler Perry"/>
    <x v="0"/>
    <s v="Lionsgate"/>
    <x v="0"/>
    <n v="25000000"/>
    <n v="0"/>
    <m/>
    <n v="54481081"/>
    <s v="final"/>
    <n v="7.93"/>
    <n v="0"/>
    <n v="1"/>
    <n v="0"/>
    <n v="0"/>
    <s v="US"/>
    <s v="GA"/>
    <m/>
    <m/>
    <m/>
    <m/>
    <s v="Perry, Tyler; Bobb, Roger M.; Cannon, Reuben"/>
    <s v="Perry, Tyler"/>
    <s v="Perry, Tyler"/>
    <m/>
    <s v="Hoy, Maysie"/>
    <s v="Non-IMDb, Extra"/>
    <s v="extra"/>
    <s v="Cigarette"/>
    <s v="20-30"/>
    <s v="Male"/>
    <s v="Caucasian"/>
    <m/>
    <m/>
    <m/>
    <m/>
    <m/>
    <m/>
    <m/>
    <m/>
    <m/>
    <m/>
    <m/>
    <m/>
    <m/>
    <m/>
    <m/>
    <m/>
    <m/>
    <m/>
    <m/>
    <m/>
    <m/>
    <m/>
    <m/>
    <m/>
    <m/>
    <m/>
    <m/>
    <m/>
    <m/>
    <m/>
    <m/>
    <m/>
    <m/>
    <m/>
    <m/>
    <m/>
    <m/>
    <m/>
    <m/>
    <m/>
    <m/>
    <m/>
    <m/>
    <m/>
    <m/>
    <m/>
    <m/>
    <m/>
    <m/>
    <m/>
    <m/>
    <m/>
    <m/>
    <m/>
    <m/>
    <m/>
    <m/>
    <m/>
    <m/>
    <m/>
    <m/>
    <m/>
    <m/>
    <m/>
    <m/>
    <m/>
    <m/>
    <m/>
    <m/>
    <m/>
    <m/>
    <m/>
    <m/>
    <m/>
    <m/>
    <m/>
    <m/>
    <m/>
    <m/>
    <m/>
    <m/>
    <m/>
    <m/>
    <m/>
    <m/>
    <m/>
    <m/>
    <m/>
    <m/>
    <m/>
    <m/>
    <m/>
    <m/>
    <m/>
    <m/>
    <m/>
    <m/>
    <n v="2"/>
    <n v="0"/>
    <n v="0"/>
    <n v="0"/>
    <n v="2"/>
    <s v="1 — 9"/>
    <n v="6870250"/>
    <n v="13740500"/>
    <s v="Outdoors"/>
    <m/>
    <m/>
    <m/>
    <m/>
    <m/>
    <m/>
    <s v="alley"/>
    <m/>
    <m/>
    <m/>
    <m/>
    <m/>
    <m/>
    <m/>
    <m/>
    <m/>
    <m/>
    <m/>
    <m/>
    <m/>
    <m/>
    <m/>
    <n v="0"/>
    <n v="0"/>
    <n v="1"/>
    <m/>
    <m/>
    <m/>
    <m/>
    <m/>
    <m/>
    <m/>
    <m/>
    <m/>
    <m/>
    <m/>
    <m/>
    <m/>
    <m/>
    <m/>
    <m/>
    <m/>
    <m/>
    <m/>
    <m/>
    <m/>
    <m/>
    <m/>
    <m/>
    <m/>
    <m/>
    <m/>
    <m/>
    <s v="cigarette"/>
    <m/>
    <m/>
    <m/>
    <s v="Neutral"/>
    <n v="2"/>
    <n v="2"/>
    <n v="2"/>
    <n v="1"/>
    <m/>
    <m/>
    <n v="0"/>
    <n v="1"/>
    <n v="2"/>
    <n v="1"/>
    <n v="1"/>
    <m/>
    <m/>
  </r>
  <r>
    <n v="49885"/>
    <s v="African Cats"/>
    <d v="2011-04-22T00:00:00"/>
    <x v="9"/>
    <s v="T10"/>
    <n v="89"/>
    <s v="Disneynature"/>
    <x v="1"/>
    <m/>
    <x v="3"/>
    <n v="0"/>
    <n v="0"/>
    <m/>
    <n v="15415270"/>
    <s v="final"/>
    <n v="7.93"/>
    <n v="0"/>
    <n v="0"/>
    <n v="1"/>
    <n v="0"/>
    <s v="Kenya"/>
    <m/>
    <m/>
    <m/>
    <m/>
    <m/>
    <s v="Scholey, Keith; Tidmarsh, Alix"/>
    <s v="Scholey, Keith"/>
    <m/>
    <m/>
    <m/>
    <m/>
    <m/>
    <m/>
    <m/>
    <m/>
    <m/>
    <m/>
    <m/>
    <m/>
    <m/>
    <m/>
    <m/>
    <m/>
    <m/>
    <m/>
    <m/>
    <m/>
    <m/>
    <m/>
    <m/>
    <m/>
    <m/>
    <m/>
    <m/>
    <m/>
    <m/>
    <m/>
    <m/>
    <m/>
    <m/>
    <m/>
    <m/>
    <m/>
    <m/>
    <m/>
    <m/>
    <m/>
    <m/>
    <m/>
    <m/>
    <m/>
    <m/>
    <m/>
    <m/>
    <m/>
    <m/>
    <m/>
    <m/>
    <m/>
    <m/>
    <m/>
    <m/>
    <m/>
    <m/>
    <m/>
    <m/>
    <m/>
    <m/>
    <m/>
    <m/>
    <m/>
    <m/>
    <m/>
    <m/>
    <m/>
    <m/>
    <m/>
    <m/>
    <m/>
    <m/>
    <m/>
    <m/>
    <m/>
    <m/>
    <m/>
    <m/>
    <m/>
    <m/>
    <m/>
    <m/>
    <m/>
    <m/>
    <m/>
    <m/>
    <m/>
    <m/>
    <m/>
    <m/>
    <m/>
    <m/>
    <m/>
    <m/>
    <m/>
    <m/>
    <m/>
    <m/>
    <m/>
    <m/>
    <m/>
    <m/>
    <m/>
    <m/>
    <m/>
    <n v="0"/>
    <n v="0"/>
    <n v="0"/>
    <n v="0"/>
    <n v="0"/>
    <n v="0"/>
    <n v="1943918"/>
    <n v="0"/>
    <m/>
    <m/>
    <m/>
    <m/>
    <m/>
    <m/>
    <m/>
    <m/>
    <m/>
    <m/>
    <m/>
    <m/>
    <m/>
    <m/>
    <m/>
    <m/>
    <m/>
    <m/>
    <m/>
    <m/>
    <m/>
    <m/>
    <m/>
    <n v="0"/>
    <n v="0"/>
    <n v="0"/>
    <m/>
    <m/>
    <m/>
    <m/>
    <m/>
    <m/>
    <m/>
    <m/>
    <m/>
    <m/>
    <m/>
    <m/>
    <m/>
    <m/>
    <m/>
    <m/>
    <m/>
    <m/>
    <m/>
    <m/>
    <m/>
    <m/>
    <m/>
    <m/>
    <m/>
    <m/>
    <m/>
    <m/>
    <m/>
    <m/>
    <m/>
    <m/>
    <m/>
    <n v="0"/>
    <n v="0"/>
    <n v="0"/>
    <n v="0"/>
    <m/>
    <m/>
    <n v="0"/>
    <n v="0"/>
    <n v="1"/>
    <n v="1"/>
    <n v="1"/>
    <m/>
    <m/>
  </r>
  <r>
    <n v="49886"/>
    <s v="Prom"/>
    <d v="2011-04-29T00:00:00"/>
    <x v="9"/>
    <s v="T10"/>
    <n v="103"/>
    <s v="Walt Disney"/>
    <x v="1"/>
    <m/>
    <x v="2"/>
    <n v="8000000"/>
    <n v="0"/>
    <m/>
    <n v="10106233"/>
    <s v="final"/>
    <n v="7.93"/>
    <n v="0"/>
    <n v="0"/>
    <n v="0"/>
    <n v="0"/>
    <s v="US"/>
    <s v="CA"/>
    <m/>
    <m/>
    <m/>
    <m/>
    <s v="Griffin, Ted"/>
    <s v="Nussbaum, Joe"/>
    <s v="Wech, Katie"/>
    <s v="Gulick, Jane"/>
    <s v="Werner, Jeffrey M."/>
    <m/>
    <m/>
    <m/>
    <m/>
    <m/>
    <m/>
    <m/>
    <m/>
    <m/>
    <m/>
    <m/>
    <m/>
    <m/>
    <m/>
    <m/>
    <m/>
    <m/>
    <m/>
    <m/>
    <m/>
    <m/>
    <m/>
    <m/>
    <m/>
    <m/>
    <m/>
    <m/>
    <m/>
    <m/>
    <m/>
    <m/>
    <m/>
    <m/>
    <m/>
    <m/>
    <m/>
    <m/>
    <m/>
    <m/>
    <m/>
    <m/>
    <m/>
    <m/>
    <m/>
    <m/>
    <m/>
    <m/>
    <m/>
    <m/>
    <m/>
    <m/>
    <m/>
    <m/>
    <m/>
    <m/>
    <m/>
    <m/>
    <m/>
    <m/>
    <m/>
    <m/>
    <m/>
    <m/>
    <m/>
    <m/>
    <m/>
    <m/>
    <m/>
    <m/>
    <m/>
    <m/>
    <m/>
    <m/>
    <m/>
    <m/>
    <m/>
    <m/>
    <m/>
    <m/>
    <m/>
    <m/>
    <m/>
    <m/>
    <m/>
    <m/>
    <m/>
    <m/>
    <m/>
    <m/>
    <m/>
    <m/>
    <m/>
    <m/>
    <m/>
    <m/>
    <m/>
    <m/>
    <m/>
    <m/>
    <m/>
    <m/>
    <m/>
    <m/>
    <n v="0"/>
    <n v="0"/>
    <n v="0"/>
    <n v="0"/>
    <n v="0"/>
    <n v="0"/>
    <n v="1274430"/>
    <n v="0"/>
    <m/>
    <m/>
    <m/>
    <m/>
    <m/>
    <m/>
    <m/>
    <m/>
    <m/>
    <m/>
    <m/>
    <m/>
    <m/>
    <m/>
    <m/>
    <m/>
    <m/>
    <m/>
    <m/>
    <m/>
    <m/>
    <m/>
    <m/>
    <n v="0"/>
    <n v="0"/>
    <n v="0"/>
    <m/>
    <m/>
    <m/>
    <m/>
    <m/>
    <m/>
    <m/>
    <m/>
    <m/>
    <m/>
    <m/>
    <m/>
    <m/>
    <m/>
    <m/>
    <m/>
    <m/>
    <m/>
    <m/>
    <m/>
    <m/>
    <m/>
    <m/>
    <m/>
    <m/>
    <m/>
    <m/>
    <m/>
    <m/>
    <m/>
    <m/>
    <m/>
    <m/>
    <n v="0"/>
    <n v="0"/>
    <n v="0"/>
    <n v="0"/>
    <m/>
    <m/>
    <n v="0"/>
    <n v="0"/>
    <n v="1"/>
    <n v="1"/>
    <n v="1"/>
    <m/>
    <m/>
  </r>
  <r>
    <n v="49887"/>
    <s v="Hoodwinked Too! Hood VS. Evil"/>
    <d v="2011-04-29T00:00:00"/>
    <x v="9"/>
    <s v="T10"/>
    <n v="106"/>
    <s v="Kanbar"/>
    <x v="0"/>
    <s v="Weinstein"/>
    <x v="2"/>
    <n v="30000000"/>
    <n v="0"/>
    <m/>
    <n v="10134754"/>
    <s v="final"/>
    <n v="7.93"/>
    <n v="0"/>
    <n v="0"/>
    <n v="0"/>
    <n v="0"/>
    <s v="US"/>
    <s v="CA"/>
    <m/>
    <m/>
    <m/>
    <m/>
    <s v="Carey, Joan Collins; Kanbar, Maurice"/>
    <s v="Disa, Mike"/>
    <s v="Disa, Mike; Edwards, Cory; Edwards, Todd; Leech, Tony"/>
    <m/>
    <s v="Sanders, Tom"/>
    <m/>
    <m/>
    <m/>
    <m/>
    <m/>
    <m/>
    <m/>
    <m/>
    <m/>
    <m/>
    <m/>
    <m/>
    <m/>
    <m/>
    <m/>
    <m/>
    <m/>
    <m/>
    <m/>
    <m/>
    <m/>
    <m/>
    <m/>
    <m/>
    <m/>
    <m/>
    <m/>
    <m/>
    <m/>
    <m/>
    <m/>
    <m/>
    <m/>
    <m/>
    <m/>
    <m/>
    <m/>
    <m/>
    <m/>
    <m/>
    <m/>
    <m/>
    <m/>
    <m/>
    <m/>
    <m/>
    <m/>
    <m/>
    <m/>
    <m/>
    <m/>
    <m/>
    <m/>
    <m/>
    <m/>
    <m/>
    <m/>
    <m/>
    <m/>
    <m/>
    <m/>
    <m/>
    <m/>
    <m/>
    <m/>
    <m/>
    <m/>
    <m/>
    <m/>
    <m/>
    <m/>
    <m/>
    <m/>
    <m/>
    <m/>
    <m/>
    <m/>
    <m/>
    <m/>
    <m/>
    <m/>
    <m/>
    <m/>
    <m/>
    <m/>
    <m/>
    <m/>
    <m/>
    <m/>
    <m/>
    <m/>
    <m/>
    <m/>
    <m/>
    <m/>
    <m/>
    <m/>
    <m/>
    <m/>
    <m/>
    <m/>
    <m/>
    <m/>
    <n v="0"/>
    <n v="0"/>
    <n v="0"/>
    <n v="0"/>
    <n v="0"/>
    <n v="0"/>
    <n v="1278027"/>
    <n v="0"/>
    <m/>
    <m/>
    <m/>
    <m/>
    <m/>
    <m/>
    <m/>
    <m/>
    <m/>
    <m/>
    <m/>
    <m/>
    <m/>
    <m/>
    <m/>
    <m/>
    <m/>
    <m/>
    <m/>
    <m/>
    <m/>
    <m/>
    <m/>
    <n v="0"/>
    <n v="0"/>
    <n v="0"/>
    <m/>
    <m/>
    <m/>
    <m/>
    <m/>
    <m/>
    <m/>
    <m/>
    <m/>
    <m/>
    <m/>
    <m/>
    <m/>
    <m/>
    <m/>
    <m/>
    <m/>
    <m/>
    <m/>
    <m/>
    <m/>
    <m/>
    <m/>
    <m/>
    <m/>
    <m/>
    <m/>
    <m/>
    <m/>
    <m/>
    <m/>
    <m/>
    <m/>
    <n v="0"/>
    <n v="0"/>
    <n v="0"/>
    <n v="0"/>
    <m/>
    <m/>
    <n v="0"/>
    <n v="0"/>
    <n v="1"/>
    <n v="1"/>
    <n v="1"/>
    <m/>
    <m/>
  </r>
  <r>
    <n v="49888"/>
    <s v="Fast Five"/>
    <d v="2011-04-29T00:00:00"/>
    <x v="9"/>
    <s v="T10"/>
    <n v="130"/>
    <s v="Universal"/>
    <x v="2"/>
    <m/>
    <x v="0"/>
    <n v="125000000"/>
    <n v="0"/>
    <m/>
    <n v="209688235"/>
    <s v="final"/>
    <n v="7.93"/>
    <n v="0"/>
    <n v="0"/>
    <n v="0"/>
    <n v="0"/>
    <s v="US"/>
    <s v="PR"/>
    <m/>
    <m/>
    <m/>
    <m/>
    <s v="Diesel, Vin; Fottrell, Michael; Moritz, Neal H."/>
    <s v="Lin, Justin"/>
    <s v="Morgan, Chris"/>
    <s v="DeLouche, Guillaume"/>
    <s v="Matsumoto, Kelly"/>
    <m/>
    <m/>
    <m/>
    <m/>
    <m/>
    <m/>
    <m/>
    <m/>
    <m/>
    <m/>
    <m/>
    <m/>
    <m/>
    <m/>
    <m/>
    <m/>
    <m/>
    <m/>
    <m/>
    <m/>
    <m/>
    <m/>
    <m/>
    <m/>
    <m/>
    <m/>
    <m/>
    <m/>
    <m/>
    <m/>
    <m/>
    <m/>
    <m/>
    <m/>
    <m/>
    <m/>
    <m/>
    <m/>
    <m/>
    <m/>
    <m/>
    <m/>
    <m/>
    <m/>
    <m/>
    <m/>
    <m/>
    <m/>
    <m/>
    <m/>
    <m/>
    <m/>
    <m/>
    <m/>
    <m/>
    <m/>
    <m/>
    <m/>
    <m/>
    <m/>
    <m/>
    <m/>
    <m/>
    <m/>
    <m/>
    <m/>
    <m/>
    <m/>
    <m/>
    <m/>
    <m/>
    <m/>
    <m/>
    <m/>
    <m/>
    <m/>
    <m/>
    <m/>
    <m/>
    <m/>
    <m/>
    <m/>
    <m/>
    <m/>
    <m/>
    <m/>
    <m/>
    <m/>
    <m/>
    <m/>
    <m/>
    <m/>
    <m/>
    <m/>
    <m/>
    <m/>
    <m/>
    <m/>
    <m/>
    <m/>
    <m/>
    <m/>
    <m/>
    <n v="0"/>
    <n v="0"/>
    <n v="0"/>
    <n v="0"/>
    <n v="0"/>
    <n v="0"/>
    <n v="26442400"/>
    <n v="0"/>
    <m/>
    <m/>
    <m/>
    <m/>
    <m/>
    <m/>
    <m/>
    <m/>
    <m/>
    <m/>
    <m/>
    <m/>
    <m/>
    <m/>
    <m/>
    <m/>
    <m/>
    <m/>
    <m/>
    <m/>
    <m/>
    <m/>
    <m/>
    <n v="0"/>
    <n v="0"/>
    <n v="0"/>
    <m/>
    <m/>
    <m/>
    <m/>
    <m/>
    <m/>
    <m/>
    <m/>
    <m/>
    <m/>
    <m/>
    <m/>
    <m/>
    <m/>
    <m/>
    <m/>
    <m/>
    <m/>
    <m/>
    <m/>
    <m/>
    <m/>
    <m/>
    <m/>
    <m/>
    <m/>
    <m/>
    <m/>
    <m/>
    <m/>
    <m/>
    <m/>
    <m/>
    <n v="0"/>
    <n v="0"/>
    <n v="0"/>
    <n v="0"/>
    <m/>
    <m/>
    <n v="0"/>
    <n v="0"/>
    <n v="1"/>
    <n v="1"/>
    <n v="1"/>
    <m/>
    <m/>
  </r>
  <r>
    <n v="49889"/>
    <s v="Thor"/>
    <d v="2011-05-06T00:00:00"/>
    <x v="9"/>
    <s v="T10"/>
    <n v="114"/>
    <s v="Paramount"/>
    <x v="3"/>
    <m/>
    <x v="0"/>
    <n v="150000000"/>
    <n v="0"/>
    <m/>
    <n v="180580795"/>
    <s v="final"/>
    <n v="7.93"/>
    <n v="0"/>
    <n v="0"/>
    <n v="0"/>
    <n v="0"/>
    <s v="US"/>
    <s v="CA"/>
    <m/>
    <s v="US"/>
    <s v="NM"/>
    <m/>
    <s v="Feige, Kevin"/>
    <s v="Branagh, Kenneth"/>
    <s v="Miller, Ashley; Stentz, Zack; Payne, Don"/>
    <s v="Bobbitt, Russell"/>
    <s v="Rubell, Paul"/>
    <m/>
    <m/>
    <m/>
    <m/>
    <m/>
    <m/>
    <m/>
    <m/>
    <m/>
    <m/>
    <m/>
    <m/>
    <m/>
    <m/>
    <m/>
    <m/>
    <m/>
    <m/>
    <m/>
    <m/>
    <m/>
    <m/>
    <m/>
    <m/>
    <m/>
    <m/>
    <m/>
    <m/>
    <m/>
    <m/>
    <m/>
    <m/>
    <m/>
    <m/>
    <m/>
    <m/>
    <m/>
    <m/>
    <m/>
    <m/>
    <m/>
    <m/>
    <m/>
    <m/>
    <m/>
    <m/>
    <m/>
    <m/>
    <m/>
    <m/>
    <m/>
    <m/>
    <m/>
    <m/>
    <m/>
    <m/>
    <m/>
    <m/>
    <m/>
    <m/>
    <m/>
    <m/>
    <m/>
    <m/>
    <m/>
    <m/>
    <m/>
    <m/>
    <m/>
    <m/>
    <m/>
    <m/>
    <m/>
    <m/>
    <m/>
    <m/>
    <m/>
    <m/>
    <m/>
    <m/>
    <m/>
    <m/>
    <m/>
    <m/>
    <m/>
    <m/>
    <m/>
    <m/>
    <m/>
    <m/>
    <m/>
    <m/>
    <m/>
    <m/>
    <m/>
    <m/>
    <m/>
    <m/>
    <m/>
    <m/>
    <m/>
    <m/>
    <m/>
    <n v="0"/>
    <n v="0"/>
    <n v="0"/>
    <n v="0"/>
    <n v="0"/>
    <n v="0"/>
    <n v="22771853"/>
    <n v="0"/>
    <m/>
    <m/>
    <m/>
    <m/>
    <m/>
    <m/>
    <m/>
    <m/>
    <m/>
    <m/>
    <m/>
    <m/>
    <m/>
    <m/>
    <m/>
    <m/>
    <m/>
    <m/>
    <m/>
    <m/>
    <m/>
    <m/>
    <m/>
    <n v="0"/>
    <n v="0"/>
    <n v="0"/>
    <m/>
    <m/>
    <m/>
    <m/>
    <m/>
    <m/>
    <m/>
    <m/>
    <m/>
    <m/>
    <m/>
    <m/>
    <m/>
    <m/>
    <m/>
    <m/>
    <m/>
    <m/>
    <m/>
    <m/>
    <m/>
    <m/>
    <m/>
    <m/>
    <m/>
    <m/>
    <m/>
    <m/>
    <m/>
    <m/>
    <m/>
    <m/>
    <m/>
    <n v="0"/>
    <n v="0"/>
    <n v="0"/>
    <n v="0"/>
    <m/>
    <m/>
    <n v="0"/>
    <n v="0"/>
    <n v="1"/>
    <n v="1"/>
    <n v="1"/>
    <m/>
    <m/>
  </r>
  <r>
    <n v="49890"/>
    <s v="Jumping the Broom"/>
    <d v="2011-05-06T00:00:00"/>
    <x v="9"/>
    <s v="T10"/>
    <n v="108"/>
    <s v="Tristar"/>
    <x v="6"/>
    <m/>
    <x v="0"/>
    <n v="6600000"/>
    <n v="0"/>
    <m/>
    <n v="37295394"/>
    <s v="final"/>
    <n v="7.93"/>
    <n v="0"/>
    <n v="1"/>
    <n v="0"/>
    <n v="0"/>
    <s v="CAN"/>
    <m/>
    <s v="NS"/>
    <m/>
    <m/>
    <m/>
    <s v="Edmonds, Tracey E.; Hunter, Elizabeth; Jakes, T.D.; Mahoney, Michael"/>
    <s v="Akil, Salim"/>
    <s v="Hunter, Elizabeth; Gibbs, Arlene"/>
    <s v="Schmidt, Gerold"/>
    <s v="Shropshire, Terilyn A."/>
    <s v="Epps, Mike"/>
    <s v="credited non-star"/>
    <s v="Cigarette"/>
    <s v="30+"/>
    <s v="Male"/>
    <s v="African American"/>
    <m/>
    <m/>
    <s v="Non-IMDb, Extra"/>
    <s v="extra"/>
    <s v="Cigarette"/>
    <s v="20-30"/>
    <s v="Male"/>
    <s v="Caucasian"/>
    <m/>
    <m/>
    <m/>
    <m/>
    <m/>
    <m/>
    <m/>
    <m/>
    <m/>
    <m/>
    <m/>
    <m/>
    <m/>
    <m/>
    <m/>
    <m/>
    <m/>
    <m/>
    <m/>
    <m/>
    <m/>
    <m/>
    <m/>
    <m/>
    <m/>
    <m/>
    <m/>
    <m/>
    <m/>
    <m/>
    <m/>
    <m/>
    <m/>
    <m/>
    <m/>
    <m/>
    <m/>
    <m/>
    <m/>
    <m/>
    <m/>
    <m/>
    <m/>
    <m/>
    <m/>
    <m/>
    <m/>
    <m/>
    <m/>
    <m/>
    <m/>
    <m/>
    <m/>
    <m/>
    <m/>
    <m/>
    <m/>
    <m/>
    <m/>
    <m/>
    <m/>
    <m/>
    <m/>
    <m/>
    <m/>
    <m/>
    <m/>
    <m/>
    <m/>
    <m/>
    <m/>
    <m/>
    <m/>
    <m/>
    <m/>
    <m/>
    <m/>
    <m/>
    <m/>
    <m/>
    <m/>
    <m/>
    <m/>
    <m/>
    <m/>
    <m/>
    <m/>
    <m/>
    <m/>
    <n v="8"/>
    <n v="0"/>
    <n v="0"/>
    <n v="0"/>
    <n v="8"/>
    <s v="1 — 9"/>
    <n v="4703076"/>
    <n v="37624608"/>
    <s v="Outdoors"/>
    <m/>
    <m/>
    <m/>
    <m/>
    <m/>
    <m/>
    <s v="Backyard, NYC street corner"/>
    <s v="Non-smoking adult"/>
    <m/>
    <m/>
    <s v="Elsewhere in US"/>
    <m/>
    <m/>
    <m/>
    <m/>
    <m/>
    <m/>
    <m/>
    <m/>
    <m/>
    <m/>
    <m/>
    <n v="0"/>
    <n v="1"/>
    <n v="1"/>
    <m/>
    <m/>
    <m/>
    <m/>
    <m/>
    <m/>
    <m/>
    <m/>
    <m/>
    <m/>
    <m/>
    <m/>
    <m/>
    <m/>
    <m/>
    <m/>
    <m/>
    <m/>
    <m/>
    <m/>
    <m/>
    <m/>
    <s v="cigarette"/>
    <m/>
    <s v="cigarette"/>
    <s v="cigarette"/>
    <m/>
    <m/>
    <m/>
    <s v="cigarette"/>
    <m/>
    <m/>
    <s v="Pro"/>
    <n v="2"/>
    <n v="6"/>
    <n v="4"/>
    <n v="1"/>
    <m/>
    <m/>
    <n v="0"/>
    <n v="1.86"/>
    <n v="3"/>
    <n v="1"/>
    <n v="1"/>
    <m/>
    <m/>
  </r>
  <r>
    <n v="49891"/>
    <s v="Something Borrowed"/>
    <d v="2011-05-06T00:00:00"/>
    <x v="9"/>
    <s v="T10"/>
    <n v="103"/>
    <s v="Warner Bros."/>
    <x v="4"/>
    <m/>
    <x v="0"/>
    <n v="35000000"/>
    <n v="0"/>
    <m/>
    <n v="39026186"/>
    <s v="final"/>
    <n v="7.93"/>
    <n v="0"/>
    <n v="0"/>
    <n v="0"/>
    <n v="0"/>
    <s v="US"/>
    <s v="CA"/>
    <m/>
    <m/>
    <m/>
    <m/>
    <s v="Johnson, Broderick; Kosove, Andrew A.; Lubin, Aaron"/>
    <s v="Greenfield, Luke"/>
    <s v="Snyder, Jennie"/>
    <s v="Griffon, Jr., Robert"/>
    <s v="Axelrad, John"/>
    <m/>
    <m/>
    <m/>
    <m/>
    <m/>
    <m/>
    <m/>
    <m/>
    <m/>
    <m/>
    <m/>
    <m/>
    <m/>
    <m/>
    <m/>
    <m/>
    <m/>
    <m/>
    <m/>
    <m/>
    <m/>
    <m/>
    <m/>
    <m/>
    <m/>
    <m/>
    <m/>
    <m/>
    <m/>
    <m/>
    <m/>
    <m/>
    <m/>
    <m/>
    <m/>
    <m/>
    <m/>
    <m/>
    <m/>
    <m/>
    <m/>
    <m/>
    <m/>
    <m/>
    <m/>
    <m/>
    <m/>
    <m/>
    <m/>
    <m/>
    <m/>
    <m/>
    <m/>
    <m/>
    <m/>
    <m/>
    <m/>
    <m/>
    <m/>
    <m/>
    <m/>
    <m/>
    <m/>
    <m/>
    <m/>
    <m/>
    <m/>
    <m/>
    <m/>
    <m/>
    <m/>
    <m/>
    <m/>
    <m/>
    <m/>
    <m/>
    <m/>
    <m/>
    <m/>
    <m/>
    <m/>
    <m/>
    <m/>
    <m/>
    <m/>
    <m/>
    <m/>
    <m/>
    <m/>
    <m/>
    <m/>
    <m/>
    <m/>
    <m/>
    <m/>
    <m/>
    <m/>
    <m/>
    <m/>
    <m/>
    <m/>
    <m/>
    <m/>
    <n v="0"/>
    <n v="0"/>
    <n v="0"/>
    <n v="0"/>
    <n v="0"/>
    <n v="0"/>
    <n v="4921335"/>
    <n v="0"/>
    <m/>
    <m/>
    <m/>
    <m/>
    <m/>
    <m/>
    <m/>
    <m/>
    <m/>
    <m/>
    <m/>
    <m/>
    <m/>
    <m/>
    <m/>
    <m/>
    <m/>
    <m/>
    <m/>
    <m/>
    <m/>
    <m/>
    <m/>
    <n v="0"/>
    <n v="0"/>
    <n v="0"/>
    <m/>
    <m/>
    <m/>
    <m/>
    <m/>
    <m/>
    <m/>
    <m/>
    <m/>
    <m/>
    <m/>
    <m/>
    <m/>
    <m/>
    <m/>
    <m/>
    <m/>
    <m/>
    <m/>
    <m/>
    <m/>
    <m/>
    <m/>
    <m/>
    <m/>
    <m/>
    <m/>
    <m/>
    <m/>
    <m/>
    <m/>
    <m/>
    <m/>
    <n v="0"/>
    <n v="0"/>
    <n v="0"/>
    <n v="0"/>
    <m/>
    <m/>
    <n v="0"/>
    <n v="0"/>
    <n v="1"/>
    <n v="1"/>
    <n v="1"/>
    <m/>
    <m/>
  </r>
  <r>
    <n v="49892"/>
    <s v="Bridesmaids"/>
    <d v="2011-05-13T00:00:00"/>
    <x v="9"/>
    <s v="T10"/>
    <n v="125"/>
    <s v="Universal"/>
    <x v="2"/>
    <m/>
    <x v="1"/>
    <n v="32500000"/>
    <n v="0"/>
    <m/>
    <n v="165457080"/>
    <s v="final"/>
    <n v="7.93"/>
    <n v="0"/>
    <n v="1"/>
    <n v="0"/>
    <n v="0"/>
    <s v="US"/>
    <s v="CA"/>
    <m/>
    <m/>
    <m/>
    <m/>
    <s v="Apatow, Judd; Mendel, Barry; Townsend, Clayton"/>
    <s v="Feig, Paul"/>
    <s v="Wiig, Kristen; Mumolo, Annie"/>
    <s v="Mannion, Sean"/>
    <s v="Kerr, William"/>
    <s v="Dane, Hugh"/>
    <s v="credited non-star"/>
    <s v="Pipe"/>
    <s v="30+"/>
    <s v="Male"/>
    <s v="African American"/>
    <m/>
    <s v="Good guy"/>
    <m/>
    <m/>
    <m/>
    <m/>
    <m/>
    <m/>
    <m/>
    <m/>
    <m/>
    <m/>
    <m/>
    <m/>
    <m/>
    <m/>
    <m/>
    <m/>
    <m/>
    <m/>
    <m/>
    <m/>
    <m/>
    <m/>
    <m/>
    <m/>
    <m/>
    <m/>
    <m/>
    <m/>
    <m/>
    <m/>
    <m/>
    <m/>
    <m/>
    <m/>
    <m/>
    <m/>
    <m/>
    <m/>
    <m/>
    <m/>
    <m/>
    <m/>
    <m/>
    <m/>
    <m/>
    <m/>
    <m/>
    <m/>
    <m/>
    <m/>
    <m/>
    <m/>
    <m/>
    <m/>
    <m/>
    <m/>
    <m/>
    <m/>
    <m/>
    <m/>
    <m/>
    <m/>
    <m/>
    <m/>
    <m/>
    <m/>
    <m/>
    <m/>
    <m/>
    <m/>
    <m/>
    <m/>
    <m/>
    <m/>
    <m/>
    <m/>
    <m/>
    <m/>
    <m/>
    <m/>
    <m/>
    <m/>
    <m/>
    <m/>
    <m/>
    <m/>
    <m/>
    <m/>
    <m/>
    <m/>
    <m/>
    <m/>
    <m/>
    <m/>
    <m/>
    <n v="0"/>
    <n v="0"/>
    <n v="3"/>
    <n v="0"/>
    <n v="3"/>
    <s v="1 — 9"/>
    <n v="20864701"/>
    <n v="62594103"/>
    <m/>
    <m/>
    <m/>
    <m/>
    <m/>
    <m/>
    <s v="country club"/>
    <m/>
    <m/>
    <m/>
    <m/>
    <s v="Elsewhere in US"/>
    <m/>
    <m/>
    <m/>
    <m/>
    <m/>
    <m/>
    <m/>
    <m/>
    <m/>
    <m/>
    <m/>
    <n v="0"/>
    <n v="1"/>
    <n v="0"/>
    <m/>
    <m/>
    <m/>
    <m/>
    <m/>
    <m/>
    <m/>
    <m/>
    <m/>
    <m/>
    <m/>
    <m/>
    <m/>
    <m/>
    <m/>
    <m/>
    <m/>
    <m/>
    <m/>
    <m/>
    <m/>
    <m/>
    <m/>
    <m/>
    <m/>
    <m/>
    <s v="pipe"/>
    <m/>
    <m/>
    <s v="pipe"/>
    <m/>
    <m/>
    <s v="Neutral"/>
    <n v="2"/>
    <n v="2"/>
    <n v="4"/>
    <n v="2"/>
    <m/>
    <m/>
    <n v="0"/>
    <n v="1.43"/>
    <n v="2"/>
    <n v="1"/>
    <n v="1"/>
    <m/>
    <m/>
  </r>
  <r>
    <n v="49893"/>
    <s v="Priest"/>
    <d v="2011-05-13T00:00:00"/>
    <x v="9"/>
    <s v="T10"/>
    <n v="87"/>
    <s v="De Luca"/>
    <x v="6"/>
    <m/>
    <x v="0"/>
    <n v="60000000"/>
    <n v="0"/>
    <m/>
    <n v="29136626"/>
    <s v="final"/>
    <n v="7.93"/>
    <n v="0"/>
    <n v="1"/>
    <n v="0"/>
    <n v="0"/>
    <s v="US"/>
    <s v="CA"/>
    <m/>
    <m/>
    <m/>
    <m/>
    <s v="De Luca, Michael; Donen, Joshua; Peck, Mitchell; Raimi, Sam"/>
    <s v="Stewart, Scott Charles"/>
    <s v="Goodman, Cory"/>
    <s v="Brehme, Max E."/>
    <s v="Weigold, Rebecca"/>
    <s v="Non-IMDb, Extra"/>
    <s v="extra"/>
    <s v="Cigarette"/>
    <s v="30+"/>
    <s v="Male"/>
    <s v="Caucasian"/>
    <m/>
    <s v="Good guy"/>
    <m/>
    <m/>
    <m/>
    <m/>
    <m/>
    <m/>
    <m/>
    <m/>
    <m/>
    <m/>
    <m/>
    <m/>
    <m/>
    <m/>
    <m/>
    <m/>
    <m/>
    <m/>
    <m/>
    <m/>
    <m/>
    <m/>
    <m/>
    <m/>
    <m/>
    <m/>
    <m/>
    <m/>
    <m/>
    <m/>
    <m/>
    <m/>
    <m/>
    <m/>
    <m/>
    <m/>
    <m/>
    <m/>
    <m/>
    <m/>
    <m/>
    <m/>
    <m/>
    <m/>
    <m/>
    <m/>
    <m/>
    <m/>
    <m/>
    <m/>
    <m/>
    <m/>
    <m/>
    <m/>
    <m/>
    <m/>
    <m/>
    <m/>
    <m/>
    <m/>
    <m/>
    <m/>
    <m/>
    <m/>
    <m/>
    <m/>
    <m/>
    <m/>
    <m/>
    <m/>
    <m/>
    <m/>
    <m/>
    <m/>
    <m/>
    <m/>
    <m/>
    <m/>
    <m/>
    <m/>
    <m/>
    <m/>
    <m/>
    <m/>
    <m/>
    <m/>
    <m/>
    <m/>
    <m/>
    <m/>
    <m/>
    <m/>
    <m/>
    <m/>
    <m/>
    <n v="1"/>
    <n v="0"/>
    <n v="0"/>
    <n v="0"/>
    <n v="1"/>
    <s v="1 — 9"/>
    <n v="3674228"/>
    <n v="3674228"/>
    <s v="Workplace"/>
    <m/>
    <m/>
    <m/>
    <m/>
    <m/>
    <s v="train station"/>
    <m/>
    <m/>
    <m/>
    <m/>
    <s v="Outside of US"/>
    <m/>
    <m/>
    <m/>
    <m/>
    <m/>
    <m/>
    <m/>
    <m/>
    <m/>
    <m/>
    <m/>
    <n v="0"/>
    <n v="0"/>
    <n v="1"/>
    <m/>
    <m/>
    <m/>
    <m/>
    <m/>
    <m/>
    <m/>
    <m/>
    <m/>
    <m/>
    <m/>
    <m/>
    <m/>
    <m/>
    <m/>
    <m/>
    <m/>
    <m/>
    <m/>
    <m/>
    <m/>
    <m/>
    <m/>
    <m/>
    <m/>
    <s v="cigarette"/>
    <m/>
    <m/>
    <m/>
    <s v="cigarette"/>
    <m/>
    <m/>
    <s v="Neutral"/>
    <n v="2"/>
    <n v="2"/>
    <n v="2"/>
    <n v="2"/>
    <m/>
    <m/>
    <n v="0"/>
    <n v="1.1399999999999999"/>
    <n v="2"/>
    <n v="1"/>
    <n v="1"/>
    <m/>
    <m/>
  </r>
  <r>
    <n v="49895"/>
    <s v="Pirates of the Caribbean: On Stranger Tides"/>
    <d v="2011-05-20T00:00:00"/>
    <x v="9"/>
    <s v="T10"/>
    <n v="137"/>
    <s v="Bruckheimer"/>
    <x v="1"/>
    <m/>
    <x v="0"/>
    <n v="250000000"/>
    <n v="0"/>
    <m/>
    <n v="238433768"/>
    <s v="final"/>
    <n v="7.93"/>
    <n v="0"/>
    <n v="0"/>
    <n v="0"/>
    <n v="0"/>
    <s v="US"/>
    <s v="CA"/>
    <m/>
    <s v="US"/>
    <s v="HI"/>
    <m/>
    <s v="Bruckheimer, Jerry"/>
    <s v="Marshall, Rob"/>
    <s v="Elliott, Ted; Rossio, Terry"/>
    <s v="Corwin, Kirk"/>
    <s v="Brenner, David"/>
    <m/>
    <m/>
    <m/>
    <m/>
    <m/>
    <m/>
    <m/>
    <m/>
    <m/>
    <m/>
    <m/>
    <m/>
    <m/>
    <m/>
    <m/>
    <m/>
    <m/>
    <m/>
    <m/>
    <m/>
    <m/>
    <m/>
    <m/>
    <m/>
    <m/>
    <m/>
    <m/>
    <m/>
    <m/>
    <m/>
    <m/>
    <m/>
    <m/>
    <m/>
    <m/>
    <m/>
    <m/>
    <m/>
    <m/>
    <m/>
    <m/>
    <m/>
    <m/>
    <m/>
    <m/>
    <m/>
    <m/>
    <m/>
    <m/>
    <m/>
    <m/>
    <m/>
    <m/>
    <m/>
    <m/>
    <m/>
    <m/>
    <m/>
    <m/>
    <m/>
    <m/>
    <m/>
    <m/>
    <m/>
    <m/>
    <m/>
    <m/>
    <m/>
    <m/>
    <m/>
    <m/>
    <m/>
    <m/>
    <m/>
    <m/>
    <m/>
    <m/>
    <m/>
    <m/>
    <m/>
    <m/>
    <m/>
    <m/>
    <m/>
    <m/>
    <m/>
    <m/>
    <m/>
    <m/>
    <m/>
    <m/>
    <m/>
    <m/>
    <m/>
    <m/>
    <m/>
    <m/>
    <m/>
    <m/>
    <m/>
    <m/>
    <m/>
    <m/>
    <n v="0"/>
    <n v="0"/>
    <n v="0"/>
    <n v="0"/>
    <n v="0"/>
    <n v="0"/>
    <n v="30067310"/>
    <n v="0"/>
    <m/>
    <m/>
    <m/>
    <m/>
    <m/>
    <m/>
    <m/>
    <m/>
    <m/>
    <m/>
    <m/>
    <m/>
    <m/>
    <m/>
    <m/>
    <m/>
    <m/>
    <m/>
    <m/>
    <m/>
    <m/>
    <m/>
    <m/>
    <n v="0"/>
    <n v="0"/>
    <n v="0"/>
    <m/>
    <m/>
    <m/>
    <m/>
    <m/>
    <m/>
    <m/>
    <m/>
    <m/>
    <m/>
    <m/>
    <m/>
    <m/>
    <m/>
    <m/>
    <m/>
    <m/>
    <m/>
    <m/>
    <m/>
    <m/>
    <m/>
    <m/>
    <m/>
    <m/>
    <m/>
    <m/>
    <m/>
    <m/>
    <m/>
    <m/>
    <m/>
    <m/>
    <n v="0"/>
    <n v="0"/>
    <n v="0"/>
    <n v="0"/>
    <m/>
    <m/>
    <n v="0"/>
    <n v="0"/>
    <n v="1"/>
    <n v="1"/>
    <n v="1"/>
    <m/>
    <m/>
  </r>
  <r>
    <n v="49896"/>
    <s v="Hangover Part II, The"/>
    <d v="2011-05-27T00:00:00"/>
    <x v="9"/>
    <s v="T10"/>
    <n v="102"/>
    <s v="Legendary"/>
    <x v="4"/>
    <m/>
    <x v="1"/>
    <n v="80000000"/>
    <n v="0"/>
    <m/>
    <n v="253027043"/>
    <s v="final"/>
    <n v="7.93"/>
    <n v="0"/>
    <n v="1"/>
    <n v="0"/>
    <n v="0"/>
    <s v="Thailand"/>
    <m/>
    <m/>
    <m/>
    <m/>
    <m/>
    <s v="Phillips, Todd; Goldberg, Daniel"/>
    <s v="Phillips, Todd"/>
    <s v="Phillips, Todd; Mazin, Craig; Armstrong, Scot"/>
    <s v="Bobbitt, Russell"/>
    <s v="Neil-Fisher, Debra"/>
    <s v="Galifianakis, Zach"/>
    <s v="star"/>
    <s v="Pipe"/>
    <s v="30+"/>
    <s v="Male"/>
    <s v="Caucasian"/>
    <m/>
    <s v="Good guy"/>
    <s v="Cassavetes, Nick"/>
    <s v="credited non-star"/>
    <s v="Cigarette"/>
    <s v="30+"/>
    <s v="Male"/>
    <s v="Caucasian"/>
    <m/>
    <s v="Good guy"/>
    <m/>
    <s v="credited non-star"/>
    <s v="Cigarette"/>
    <m/>
    <s v="Male"/>
    <s v="Other"/>
    <s v="Unidentified"/>
    <m/>
    <s v="Non-IMDb, Extra"/>
    <s v="extra"/>
    <s v="Cigarette"/>
    <s v="20-30"/>
    <s v="Male"/>
    <s v="Asian"/>
    <m/>
    <m/>
    <m/>
    <m/>
    <m/>
    <m/>
    <m/>
    <m/>
    <m/>
    <m/>
    <m/>
    <m/>
    <m/>
    <m/>
    <m/>
    <m/>
    <m/>
    <m/>
    <m/>
    <m/>
    <m/>
    <m/>
    <m/>
    <m/>
    <m/>
    <m/>
    <m/>
    <m/>
    <m/>
    <m/>
    <m/>
    <m/>
    <m/>
    <m/>
    <m/>
    <m/>
    <m/>
    <m/>
    <m/>
    <m/>
    <m/>
    <m/>
    <m/>
    <m/>
    <m/>
    <m/>
    <m/>
    <m/>
    <m/>
    <m/>
    <m/>
    <m/>
    <m/>
    <m/>
    <m/>
    <m/>
    <m/>
    <m/>
    <m/>
    <m/>
    <m/>
    <m/>
    <m/>
    <m/>
    <m/>
    <m/>
    <m/>
    <m/>
    <m/>
    <m/>
    <m/>
    <m/>
    <m/>
    <n v="32"/>
    <n v="0"/>
    <n v="1"/>
    <n v="0"/>
    <n v="33"/>
    <s v="30 — 49"/>
    <n v="31907572"/>
    <n v="1052949876"/>
    <s v="Workplace"/>
    <s v="Outdoors"/>
    <m/>
    <m/>
    <m/>
    <m/>
    <s v="airport terminal"/>
    <s v="street, sidewalk, front of billboard"/>
    <s v="Designated non-smoking area"/>
    <m/>
    <m/>
    <s v="California"/>
    <m/>
    <m/>
    <s v="Outside of US"/>
    <m/>
    <s v="Outside of US"/>
    <m/>
    <m/>
    <m/>
    <m/>
    <m/>
    <m/>
    <n v="1"/>
    <n v="2"/>
    <n v="1"/>
    <s v="No smoking sign"/>
    <m/>
    <m/>
    <m/>
    <m/>
    <m/>
    <m/>
    <m/>
    <m/>
    <m/>
    <m/>
    <m/>
    <m/>
    <m/>
    <m/>
    <m/>
    <m/>
    <m/>
    <m/>
    <s v="pipe"/>
    <s v="pipe"/>
    <m/>
    <s v="cigarette"/>
    <s v="cigarette"/>
    <m/>
    <m/>
    <s v="cigarette"/>
    <m/>
    <m/>
    <s v="cigarette"/>
    <m/>
    <m/>
    <s v="Pro"/>
    <n v="6"/>
    <n v="6"/>
    <n v="6"/>
    <n v="3"/>
    <s v="Tobacco use around child, tobacco use in designated non-smoking area"/>
    <m/>
    <n v="0"/>
    <n v="3"/>
    <n v="4"/>
    <n v="1"/>
    <n v="1"/>
    <m/>
    <m/>
  </r>
  <r>
    <n v="49897"/>
    <s v="Kung Fu Panda 2"/>
    <d v="2011-05-27T00:00:00"/>
    <x v="9"/>
    <s v="T10"/>
    <n v="90"/>
    <s v="DreamWorks Anim"/>
    <x v="3"/>
    <m/>
    <x v="2"/>
    <n v="150000000"/>
    <n v="0"/>
    <m/>
    <n v="161681667"/>
    <s v="final"/>
    <n v="7.93"/>
    <n v="0"/>
    <n v="0"/>
    <n v="0"/>
    <n v="0"/>
    <s v="US"/>
    <s v="CA"/>
    <m/>
    <m/>
    <m/>
    <m/>
    <s v="Cobb, Melissa"/>
    <s v="Yuh, Jennifer"/>
    <s v="Aibel, Jonathan; Berger, Glenn"/>
    <m/>
    <m/>
    <m/>
    <m/>
    <m/>
    <m/>
    <m/>
    <m/>
    <m/>
    <m/>
    <m/>
    <m/>
    <m/>
    <m/>
    <m/>
    <m/>
    <m/>
    <m/>
    <m/>
    <m/>
    <m/>
    <m/>
    <m/>
    <m/>
    <m/>
    <m/>
    <m/>
    <m/>
    <m/>
    <m/>
    <m/>
    <m/>
    <m/>
    <m/>
    <m/>
    <m/>
    <m/>
    <m/>
    <m/>
    <m/>
    <m/>
    <m/>
    <m/>
    <m/>
    <m/>
    <m/>
    <m/>
    <m/>
    <m/>
    <m/>
    <m/>
    <m/>
    <m/>
    <m/>
    <m/>
    <m/>
    <m/>
    <m/>
    <m/>
    <m/>
    <m/>
    <m/>
    <m/>
    <m/>
    <m/>
    <m/>
    <m/>
    <m/>
    <m/>
    <m/>
    <m/>
    <m/>
    <m/>
    <m/>
    <m/>
    <m/>
    <m/>
    <m/>
    <m/>
    <m/>
    <m/>
    <m/>
    <m/>
    <m/>
    <m/>
    <m/>
    <m/>
    <m/>
    <m/>
    <m/>
    <m/>
    <m/>
    <m/>
    <m/>
    <m/>
    <m/>
    <m/>
    <m/>
    <m/>
    <m/>
    <m/>
    <m/>
    <m/>
    <m/>
    <m/>
    <n v="0"/>
    <n v="0"/>
    <n v="0"/>
    <n v="0"/>
    <n v="0"/>
    <n v="0"/>
    <n v="20388609"/>
    <n v="0"/>
    <m/>
    <m/>
    <m/>
    <m/>
    <m/>
    <m/>
    <m/>
    <m/>
    <m/>
    <m/>
    <m/>
    <m/>
    <m/>
    <m/>
    <m/>
    <m/>
    <m/>
    <m/>
    <m/>
    <m/>
    <m/>
    <m/>
    <m/>
    <n v="0"/>
    <n v="0"/>
    <n v="0"/>
    <m/>
    <m/>
    <m/>
    <m/>
    <m/>
    <m/>
    <m/>
    <m/>
    <m/>
    <m/>
    <m/>
    <m/>
    <m/>
    <m/>
    <m/>
    <m/>
    <m/>
    <m/>
    <m/>
    <m/>
    <m/>
    <m/>
    <m/>
    <m/>
    <m/>
    <m/>
    <m/>
    <m/>
    <m/>
    <m/>
    <m/>
    <m/>
    <m/>
    <n v="0"/>
    <n v="0"/>
    <n v="0"/>
    <n v="0"/>
    <m/>
    <m/>
    <n v="0"/>
    <n v="0"/>
    <n v="1"/>
    <n v="1"/>
    <n v="1"/>
    <m/>
    <m/>
  </r>
  <r>
    <n v="49898"/>
    <s v="X-Men: First Class"/>
    <d v="2011-06-03T00:00:00"/>
    <x v="9"/>
    <s v="T10"/>
    <n v="132"/>
    <s v="Donners"/>
    <x v="5"/>
    <m/>
    <x v="0"/>
    <n v="160000000"/>
    <n v="0"/>
    <m/>
    <n v="145292351"/>
    <s v="final"/>
    <n v="7.93"/>
    <n v="0"/>
    <n v="1"/>
    <n v="0"/>
    <n v="0"/>
    <s v="UK"/>
    <m/>
    <m/>
    <s v="CAN"/>
    <m/>
    <s v="BC"/>
    <s v="Goodman, Gregory; Kinberg, Simon; Shuler Donner, Lauren; Singer, Bryan"/>
    <s v="Vaughn, Matthew"/>
    <s v="Vaughn, Matthew; Miller, Ashley; Stentz, Zack; Goldman, Jane"/>
    <s v="Woods, Terry"/>
    <s v="Hamilton, Eddie"/>
    <s v="Bacon, Kevin"/>
    <s v="star"/>
    <s v="Cigar"/>
    <s v="30+"/>
    <s v="Male"/>
    <s v="Caucasian"/>
    <m/>
    <s v="Bad guy"/>
    <s v="Pistor, Ludger"/>
    <s v="credited non-star"/>
    <s v="Cigarette"/>
    <s v="30+"/>
    <s v="Male"/>
    <s v="Caucasian"/>
    <m/>
    <m/>
    <s v="Hochholdinger, Wilfried"/>
    <s v="credited non-star"/>
    <s v="Cigarette"/>
    <s v="30+"/>
    <s v="Male"/>
    <s v="Caucasian"/>
    <m/>
    <m/>
    <s v="Jackman, Hugh"/>
    <s v="credited non-star"/>
    <s v="Cigar"/>
    <s v="30+"/>
    <s v="Male"/>
    <s v="Caucasian"/>
    <m/>
    <m/>
    <s v="Non-IMDb, Extra"/>
    <s v="extra"/>
    <s v="Cigar"/>
    <s v="30+"/>
    <s v="Male"/>
    <s v="Caucasian"/>
    <m/>
    <m/>
    <s v="Non-IMDb, Extra"/>
    <s v="extra"/>
    <s v="Cigarette"/>
    <s v="30+"/>
    <s v="Male"/>
    <s v="Caucasian"/>
    <m/>
    <m/>
    <s v="Non-IMDb, Extra"/>
    <s v="extra"/>
    <s v="Cigarette"/>
    <s v="30+"/>
    <s v="Male"/>
    <s v="Caucasian"/>
    <m/>
    <m/>
    <s v="Non-IMDb, Extra"/>
    <s v="extra"/>
    <s v="Cigarette"/>
    <s v="30+"/>
    <s v="Male"/>
    <s v="Caucasian"/>
    <m/>
    <m/>
    <m/>
    <m/>
    <m/>
    <m/>
    <m/>
    <m/>
    <m/>
    <m/>
    <m/>
    <m/>
    <m/>
    <m/>
    <m/>
    <m/>
    <m/>
    <m/>
    <m/>
    <m/>
    <m/>
    <m/>
    <m/>
    <m/>
    <m/>
    <m/>
    <m/>
    <m/>
    <m/>
    <m/>
    <m/>
    <m/>
    <m/>
    <m/>
    <m/>
    <m/>
    <m/>
    <m/>
    <m/>
    <m/>
    <m/>
    <n v="30"/>
    <n v="10"/>
    <n v="0"/>
    <n v="0"/>
    <n v="40"/>
    <s v="30 — 49"/>
    <n v="18321860"/>
    <n v="732874400"/>
    <s v="Bar/nightclub"/>
    <s v="Outdoors"/>
    <m/>
    <m/>
    <m/>
    <m/>
    <s v="submarine, military room"/>
    <s v="outside military base, Las Vegas hotel"/>
    <s v="Non-smoking adult"/>
    <m/>
    <m/>
    <s v="Elsewhere in US"/>
    <m/>
    <m/>
    <s v="Outside of US"/>
    <m/>
    <s v="Outside of US"/>
    <m/>
    <m/>
    <m/>
    <m/>
    <m/>
    <m/>
    <n v="1"/>
    <n v="3"/>
    <n v="4"/>
    <m/>
    <m/>
    <m/>
    <m/>
    <m/>
    <m/>
    <m/>
    <m/>
    <m/>
    <m/>
    <m/>
    <m/>
    <m/>
    <m/>
    <m/>
    <m/>
    <m/>
    <m/>
    <m/>
    <m/>
    <s v="cigar"/>
    <s v="cigar"/>
    <m/>
    <m/>
    <m/>
    <s v="cigarette"/>
    <s v="cigarette"/>
    <m/>
    <m/>
    <m/>
    <m/>
    <m/>
    <s v="Pro"/>
    <n v="6"/>
    <n v="6"/>
    <n v="6"/>
    <n v="3"/>
    <m/>
    <m/>
    <n v="0"/>
    <n v="3"/>
    <n v="4"/>
    <n v="1"/>
    <n v="1"/>
    <m/>
    <m/>
  </r>
  <r>
    <n v="49894"/>
    <s v="Midnight in Paris"/>
    <d v="2011-06-10T00:00:00"/>
    <x v="9"/>
    <s v="T10"/>
    <n v="100"/>
    <s v="Gravier"/>
    <x v="6"/>
    <m/>
    <x v="0"/>
    <n v="17000000"/>
    <n v="1"/>
    <s v="smoking"/>
    <n v="55684541"/>
    <s v="final"/>
    <n v="7.93"/>
    <n v="0"/>
    <n v="1"/>
    <n v="0"/>
    <n v="0"/>
    <s v="France"/>
    <m/>
    <m/>
    <m/>
    <m/>
    <m/>
    <s v="Aronson, Letty; Roures, Jaume"/>
    <s v="Allen, Woody"/>
    <s v="Allen, Woody"/>
    <m/>
    <s v="Lepselter, Alisa"/>
    <s v="Pill, Alison"/>
    <s v="credited non-star"/>
    <s v="Cigarette"/>
    <s v="20-30"/>
    <s v="Female"/>
    <s v="Caucasian"/>
    <m/>
    <m/>
    <s v="Hiddleston, Tom"/>
    <s v="credited non-star"/>
    <s v="Cigarette"/>
    <s v="20-30"/>
    <s v="Male"/>
    <s v="Caucasian"/>
    <m/>
    <m/>
    <s v="Cotillard, Marion"/>
    <s v="credited non-star"/>
    <s v="Cigarette"/>
    <s v="20-30"/>
    <s v="Female"/>
    <s v="Caucasian"/>
    <m/>
    <m/>
    <s v="Elmaleh, Gad"/>
    <s v="credited non-star"/>
    <s v="Cigarette"/>
    <s v="20-30"/>
    <s v="Male"/>
    <s v="Caucasian"/>
    <m/>
    <m/>
    <s v="Van, Adnen de"/>
    <s v="credited non-star"/>
    <s v="Cigarette"/>
    <s v="20-30"/>
    <s v="Male"/>
    <s v="Caucasian"/>
    <m/>
    <m/>
    <s v="Non-IMDb, Extra"/>
    <s v="extra"/>
    <s v="Cigarette"/>
    <s v="20-30"/>
    <s v="Male"/>
    <s v="Caucasian"/>
    <m/>
    <m/>
    <s v="Non-IMDb, Extra"/>
    <s v="extra"/>
    <s v="Cigarette"/>
    <s v="20-30"/>
    <s v="Female"/>
    <s v="Caucasian"/>
    <m/>
    <m/>
    <s v="Non-IMDb, Extra"/>
    <s v="extra"/>
    <s v="Cigar"/>
    <s v="20-30"/>
    <s v="Male"/>
    <s v="Caucasian"/>
    <m/>
    <m/>
    <m/>
    <m/>
    <m/>
    <m/>
    <m/>
    <m/>
    <m/>
    <m/>
    <m/>
    <m/>
    <m/>
    <m/>
    <m/>
    <m/>
    <m/>
    <m/>
    <m/>
    <m/>
    <m/>
    <m/>
    <m/>
    <m/>
    <m/>
    <m/>
    <m/>
    <m/>
    <m/>
    <m/>
    <m/>
    <m/>
    <m/>
    <m/>
    <m/>
    <m/>
    <m/>
    <m/>
    <m/>
    <m/>
    <m/>
    <n v="67"/>
    <n v="14"/>
    <n v="0"/>
    <n v="0"/>
    <n v="81"/>
    <s v="50+"/>
    <n v="7022010"/>
    <n v="568782810"/>
    <s v="Home"/>
    <s v="Restaurant"/>
    <s v="Vehicle"/>
    <s v="Bar/nightclub"/>
    <s v="Outdoors"/>
    <m/>
    <m/>
    <s v="street, outside restaurant/bar"/>
    <s v="Non-smoking adult"/>
    <m/>
    <m/>
    <s v="Outside of US"/>
    <m/>
    <m/>
    <m/>
    <m/>
    <m/>
    <m/>
    <m/>
    <m/>
    <m/>
    <m/>
    <m/>
    <n v="0"/>
    <n v="5"/>
    <n v="3"/>
    <m/>
    <m/>
    <m/>
    <m/>
    <m/>
    <m/>
    <m/>
    <m/>
    <m/>
    <m/>
    <m/>
    <m/>
    <m/>
    <m/>
    <m/>
    <m/>
    <m/>
    <s v="cigarette"/>
    <m/>
    <s v="cigarette; cigar"/>
    <s v="cigarette; cigar"/>
    <s v="cigarette; cigar"/>
    <m/>
    <m/>
    <m/>
    <s v="cigarette; cigar"/>
    <s v="cigarette"/>
    <m/>
    <m/>
    <m/>
    <m/>
    <m/>
    <s v="Pro"/>
    <n v="6"/>
    <n v="6"/>
    <n v="4"/>
    <n v="3"/>
    <m/>
    <m/>
    <n v="0"/>
    <n v="2.71"/>
    <n v="4"/>
    <n v="1"/>
    <n v="1"/>
    <m/>
    <m/>
  </r>
  <r>
    <n v="49899"/>
    <s v="Judy Moody and the Not Bummer Summer"/>
    <d v="2011-06-10T00:00:00"/>
    <x v="9"/>
    <s v="T10"/>
    <n v="91"/>
    <s v="Reel FX"/>
    <x v="0"/>
    <s v="Relativity"/>
    <x v="2"/>
    <n v="20000000"/>
    <n v="0"/>
    <m/>
    <n v="14880456"/>
    <s v="final"/>
    <n v="7.93"/>
    <n v="0"/>
    <n v="0"/>
    <n v="0"/>
    <n v="0"/>
    <s v="US"/>
    <s v="CA"/>
    <m/>
    <m/>
    <m/>
    <m/>
    <s v="Magness, Gary; Siegel-Magness, Sarah"/>
    <s v="Schultz, John"/>
    <s v="Waugh, Kathy; McDonald, Megan"/>
    <s v="Cahill, Thomas R."/>
    <s v="Pace, John"/>
    <m/>
    <m/>
    <m/>
    <m/>
    <m/>
    <m/>
    <m/>
    <m/>
    <m/>
    <m/>
    <m/>
    <m/>
    <m/>
    <m/>
    <m/>
    <m/>
    <m/>
    <m/>
    <m/>
    <m/>
    <m/>
    <m/>
    <m/>
    <m/>
    <m/>
    <m/>
    <m/>
    <m/>
    <m/>
    <m/>
    <m/>
    <m/>
    <m/>
    <m/>
    <m/>
    <m/>
    <m/>
    <m/>
    <m/>
    <m/>
    <m/>
    <m/>
    <m/>
    <m/>
    <m/>
    <m/>
    <m/>
    <m/>
    <m/>
    <m/>
    <m/>
    <m/>
    <m/>
    <m/>
    <m/>
    <m/>
    <m/>
    <m/>
    <m/>
    <m/>
    <m/>
    <m/>
    <m/>
    <m/>
    <m/>
    <m/>
    <m/>
    <m/>
    <m/>
    <m/>
    <m/>
    <m/>
    <m/>
    <m/>
    <m/>
    <m/>
    <m/>
    <m/>
    <m/>
    <m/>
    <m/>
    <m/>
    <m/>
    <m/>
    <m/>
    <m/>
    <m/>
    <m/>
    <m/>
    <m/>
    <m/>
    <m/>
    <m/>
    <m/>
    <m/>
    <m/>
    <m/>
    <m/>
    <m/>
    <m/>
    <m/>
    <m/>
    <m/>
    <n v="0"/>
    <n v="0"/>
    <n v="0"/>
    <n v="0"/>
    <n v="0"/>
    <n v="0"/>
    <n v="1876476"/>
    <n v="0"/>
    <m/>
    <m/>
    <m/>
    <m/>
    <m/>
    <m/>
    <m/>
    <m/>
    <m/>
    <m/>
    <m/>
    <m/>
    <m/>
    <m/>
    <m/>
    <m/>
    <m/>
    <m/>
    <m/>
    <m/>
    <m/>
    <m/>
    <m/>
    <n v="0"/>
    <n v="0"/>
    <n v="0"/>
    <m/>
    <m/>
    <m/>
    <m/>
    <m/>
    <m/>
    <m/>
    <m/>
    <m/>
    <m/>
    <m/>
    <m/>
    <m/>
    <m/>
    <m/>
    <m/>
    <m/>
    <m/>
    <m/>
    <m/>
    <m/>
    <m/>
    <m/>
    <m/>
    <m/>
    <m/>
    <m/>
    <m/>
    <m/>
    <m/>
    <m/>
    <m/>
    <m/>
    <n v="0"/>
    <n v="0"/>
    <n v="0"/>
    <n v="0"/>
    <m/>
    <m/>
    <n v="0"/>
    <n v="0"/>
    <n v="1"/>
    <n v="1"/>
    <n v="1"/>
    <m/>
    <m/>
  </r>
  <r>
    <n v="49900"/>
    <s v="Super 8"/>
    <d v="2011-06-10T00:00:00"/>
    <x v="9"/>
    <s v="T10"/>
    <n v="122"/>
    <s v="Amblin"/>
    <x v="3"/>
    <m/>
    <x v="0"/>
    <n v="50000000"/>
    <n v="0"/>
    <m/>
    <n v="125316799"/>
    <s v="final"/>
    <n v="7.93"/>
    <n v="0"/>
    <n v="1"/>
    <n v="0"/>
    <n v="0"/>
    <s v="US"/>
    <s v="CA"/>
    <m/>
    <s v="US"/>
    <s v="WV"/>
    <m/>
    <s v="Abrams, J.J.; Spielberg, Steven; Burk, Bryan"/>
    <s v="Abrams, J.J."/>
    <s v="Abrams, J.J."/>
    <s v="Drylie, Jolene Elyse"/>
    <s v="Brandon, Maryann"/>
    <s v="Hitchcock, Michael"/>
    <s v="credited non-star"/>
    <s v="Cigarette"/>
    <s v="30+"/>
    <s v="Male"/>
    <s v="Caucasian"/>
    <m/>
    <m/>
    <s v="Hebért, James Landry"/>
    <s v="credited non-star"/>
    <s v="Cigarette"/>
    <s v="30+"/>
    <s v="Male"/>
    <s v="Caucasian"/>
    <m/>
    <m/>
    <s v="Elard, Don"/>
    <s v="credited non-star"/>
    <s v="Cigarette"/>
    <s v="30+"/>
    <s v="Male"/>
    <s v="Caucasian"/>
    <m/>
    <m/>
    <s v="Non-IMDb, Extra"/>
    <s v="extra"/>
    <s v="Cigarette"/>
    <s v="30+"/>
    <s v="Male"/>
    <s v="Caucasian"/>
    <m/>
    <m/>
    <m/>
    <m/>
    <m/>
    <m/>
    <m/>
    <m/>
    <m/>
    <m/>
    <m/>
    <m/>
    <m/>
    <m/>
    <m/>
    <m/>
    <m/>
    <m/>
    <m/>
    <m/>
    <m/>
    <m/>
    <m/>
    <m/>
    <m/>
    <m/>
    <m/>
    <m/>
    <m/>
    <m/>
    <m/>
    <m/>
    <m/>
    <m/>
    <m/>
    <m/>
    <m/>
    <m/>
    <m/>
    <m/>
    <m/>
    <m/>
    <m/>
    <m/>
    <m/>
    <m/>
    <m/>
    <m/>
    <m/>
    <m/>
    <m/>
    <m/>
    <m/>
    <m/>
    <m/>
    <m/>
    <m/>
    <m/>
    <m/>
    <m/>
    <m/>
    <m/>
    <m/>
    <m/>
    <m/>
    <m/>
    <m/>
    <m/>
    <m/>
    <m/>
    <m/>
    <m/>
    <m/>
    <n v="14"/>
    <n v="0"/>
    <n v="0"/>
    <n v="0"/>
    <n v="14"/>
    <s v="10 — 29"/>
    <n v="15802875"/>
    <n v="221240250"/>
    <s v="Home"/>
    <m/>
    <m/>
    <m/>
    <m/>
    <m/>
    <s v="town hall"/>
    <m/>
    <s v="Non-smoking adult"/>
    <s v="Child"/>
    <m/>
    <s v="Elsewhere in US"/>
    <m/>
    <m/>
    <m/>
    <m/>
    <m/>
    <m/>
    <m/>
    <m/>
    <m/>
    <m/>
    <m/>
    <n v="0"/>
    <n v="3"/>
    <n v="1"/>
    <m/>
    <m/>
    <m/>
    <m/>
    <m/>
    <m/>
    <m/>
    <m/>
    <m/>
    <m/>
    <m/>
    <m/>
    <m/>
    <m/>
    <m/>
    <m/>
    <m/>
    <m/>
    <m/>
    <m/>
    <m/>
    <m/>
    <m/>
    <m/>
    <s v="cigarette"/>
    <m/>
    <s v="cigarette"/>
    <m/>
    <s v="cigarette"/>
    <m/>
    <m/>
    <m/>
    <s v="Pro"/>
    <n v="4"/>
    <n v="6"/>
    <n v="4"/>
    <n v="2"/>
    <s v="Tobacco use around child"/>
    <s v="use near child/pregnant/ill person"/>
    <n v="0"/>
    <n v="2.2799999999999998"/>
    <n v="6"/>
    <n v="1"/>
    <n v="1"/>
    <m/>
    <m/>
  </r>
  <r>
    <n v="49901"/>
    <s v="Mr. Popper's Penguins"/>
    <d v="2011-06-17T00:00:00"/>
    <x v="9"/>
    <s v="T10"/>
    <n v="95"/>
    <s v="Davis"/>
    <x v="5"/>
    <m/>
    <x v="2"/>
    <n v="55000000"/>
    <n v="0"/>
    <m/>
    <n v="64625469"/>
    <s v="final"/>
    <n v="7.93"/>
    <n v="0"/>
    <n v="0"/>
    <n v="0"/>
    <n v="0"/>
    <s v="US"/>
    <s v="NY"/>
    <m/>
    <m/>
    <m/>
    <m/>
    <s v="Davis, John"/>
    <s v="Waters, Mark"/>
    <s v="Anders, Sean; Morris, John; Stern, Jared"/>
    <s v="Mazzola, James"/>
    <s v="Green, Bruce"/>
    <m/>
    <m/>
    <m/>
    <m/>
    <m/>
    <m/>
    <m/>
    <m/>
    <m/>
    <m/>
    <m/>
    <m/>
    <m/>
    <m/>
    <m/>
    <m/>
    <m/>
    <m/>
    <m/>
    <m/>
    <m/>
    <m/>
    <m/>
    <m/>
    <m/>
    <m/>
    <m/>
    <m/>
    <m/>
    <m/>
    <m/>
    <m/>
    <m/>
    <m/>
    <m/>
    <m/>
    <m/>
    <m/>
    <m/>
    <m/>
    <m/>
    <m/>
    <m/>
    <m/>
    <m/>
    <m/>
    <m/>
    <m/>
    <m/>
    <m/>
    <m/>
    <m/>
    <m/>
    <m/>
    <m/>
    <m/>
    <m/>
    <m/>
    <m/>
    <m/>
    <m/>
    <m/>
    <m/>
    <m/>
    <m/>
    <m/>
    <m/>
    <m/>
    <m/>
    <m/>
    <m/>
    <m/>
    <m/>
    <m/>
    <m/>
    <m/>
    <m/>
    <m/>
    <m/>
    <m/>
    <m/>
    <m/>
    <m/>
    <m/>
    <m/>
    <m/>
    <m/>
    <m/>
    <m/>
    <m/>
    <m/>
    <m/>
    <m/>
    <m/>
    <m/>
    <m/>
    <m/>
    <m/>
    <m/>
    <m/>
    <m/>
    <m/>
    <m/>
    <n v="0"/>
    <n v="0"/>
    <n v="0"/>
    <n v="0"/>
    <n v="0"/>
    <n v="0"/>
    <n v="8149492"/>
    <n v="0"/>
    <m/>
    <m/>
    <m/>
    <m/>
    <m/>
    <m/>
    <m/>
    <m/>
    <m/>
    <m/>
    <m/>
    <m/>
    <m/>
    <m/>
    <m/>
    <m/>
    <m/>
    <m/>
    <m/>
    <m/>
    <m/>
    <m/>
    <m/>
    <n v="0"/>
    <n v="0"/>
    <n v="0"/>
    <m/>
    <m/>
    <m/>
    <m/>
    <m/>
    <m/>
    <m/>
    <m/>
    <m/>
    <m/>
    <m/>
    <m/>
    <m/>
    <m/>
    <m/>
    <m/>
    <m/>
    <m/>
    <m/>
    <m/>
    <m/>
    <m/>
    <m/>
    <m/>
    <m/>
    <m/>
    <m/>
    <m/>
    <m/>
    <m/>
    <m/>
    <m/>
    <m/>
    <n v="0"/>
    <n v="0"/>
    <n v="0"/>
    <n v="0"/>
    <m/>
    <m/>
    <n v="0"/>
    <n v="0"/>
    <n v="1"/>
    <n v="1"/>
    <n v="1"/>
    <m/>
    <m/>
  </r>
  <r>
    <n v="49902"/>
    <s v="Green Lantern"/>
    <d v="2011-06-17T00:00:00"/>
    <x v="9"/>
    <s v="T10"/>
    <n v="105"/>
    <s v="De Line"/>
    <x v="4"/>
    <m/>
    <x v="0"/>
    <n v="200000000"/>
    <n v="0"/>
    <m/>
    <n v="114327614"/>
    <s v="final"/>
    <n v="7.93"/>
    <n v="0"/>
    <n v="0"/>
    <n v="0"/>
    <n v="0"/>
    <s v="US"/>
    <s v="LA"/>
    <m/>
    <s v="US"/>
    <s v="CA"/>
    <m/>
    <s v="Berlanti, Greg; De Line, Donald"/>
    <s v="Campbell, Martin"/>
    <s v="Berlanti, Greg; Green, Michael; Guggenheim, Marc; Goldenberg, Michael"/>
    <s v="Petrotta, Andrew"/>
    <s v="Baird, Stuart"/>
    <m/>
    <m/>
    <m/>
    <m/>
    <m/>
    <m/>
    <m/>
    <m/>
    <m/>
    <m/>
    <m/>
    <m/>
    <m/>
    <m/>
    <m/>
    <m/>
    <m/>
    <m/>
    <m/>
    <m/>
    <m/>
    <m/>
    <m/>
    <m/>
    <m/>
    <m/>
    <m/>
    <m/>
    <m/>
    <m/>
    <m/>
    <m/>
    <m/>
    <m/>
    <m/>
    <m/>
    <m/>
    <m/>
    <m/>
    <m/>
    <m/>
    <m/>
    <m/>
    <m/>
    <m/>
    <m/>
    <m/>
    <m/>
    <m/>
    <m/>
    <m/>
    <m/>
    <m/>
    <m/>
    <m/>
    <m/>
    <m/>
    <m/>
    <m/>
    <m/>
    <m/>
    <m/>
    <m/>
    <m/>
    <m/>
    <m/>
    <m/>
    <m/>
    <m/>
    <m/>
    <m/>
    <m/>
    <m/>
    <m/>
    <m/>
    <m/>
    <m/>
    <m/>
    <m/>
    <m/>
    <m/>
    <m/>
    <m/>
    <m/>
    <m/>
    <m/>
    <m/>
    <m/>
    <m/>
    <m/>
    <m/>
    <m/>
    <m/>
    <m/>
    <m/>
    <m/>
    <m/>
    <m/>
    <m/>
    <m/>
    <m/>
    <m/>
    <m/>
    <n v="0"/>
    <n v="0"/>
    <n v="0"/>
    <n v="0"/>
    <n v="0"/>
    <n v="0"/>
    <n v="14417101"/>
    <n v="0"/>
    <m/>
    <m/>
    <m/>
    <m/>
    <m/>
    <m/>
    <m/>
    <m/>
    <m/>
    <m/>
    <m/>
    <m/>
    <m/>
    <m/>
    <m/>
    <m/>
    <m/>
    <m/>
    <m/>
    <m/>
    <m/>
    <m/>
    <m/>
    <n v="0"/>
    <n v="0"/>
    <n v="0"/>
    <m/>
    <m/>
    <m/>
    <m/>
    <m/>
    <m/>
    <m/>
    <m/>
    <m/>
    <m/>
    <m/>
    <m/>
    <m/>
    <m/>
    <m/>
    <m/>
    <m/>
    <m/>
    <m/>
    <m/>
    <m/>
    <m/>
    <m/>
    <m/>
    <m/>
    <m/>
    <m/>
    <m/>
    <m/>
    <m/>
    <m/>
    <m/>
    <m/>
    <n v="0"/>
    <n v="0"/>
    <n v="0"/>
    <n v="0"/>
    <m/>
    <m/>
    <n v="0"/>
    <n v="0"/>
    <n v="1"/>
    <n v="1"/>
    <n v="1"/>
    <m/>
    <m/>
  </r>
  <r>
    <n v="49903"/>
    <s v="Cars 2"/>
    <d v="2011-06-24T00:00:00"/>
    <x v="9"/>
    <s v="T10"/>
    <n v="113"/>
    <s v="Pixar"/>
    <x v="1"/>
    <m/>
    <x v="2"/>
    <n v="200000000"/>
    <n v="0"/>
    <m/>
    <n v="182118690"/>
    <s v="final"/>
    <n v="7.93"/>
    <n v="0"/>
    <n v="0"/>
    <n v="0"/>
    <n v="0"/>
    <s v="US"/>
    <s v="CA"/>
    <m/>
    <m/>
    <m/>
    <m/>
    <s v="Ream, Denise"/>
    <s v="Lasseter, John"/>
    <s v="Queen, Ben"/>
    <m/>
    <m/>
    <m/>
    <m/>
    <m/>
    <m/>
    <m/>
    <m/>
    <m/>
    <m/>
    <m/>
    <m/>
    <m/>
    <m/>
    <m/>
    <m/>
    <m/>
    <m/>
    <m/>
    <m/>
    <m/>
    <m/>
    <m/>
    <m/>
    <m/>
    <m/>
    <m/>
    <m/>
    <m/>
    <m/>
    <m/>
    <m/>
    <m/>
    <m/>
    <m/>
    <m/>
    <m/>
    <m/>
    <m/>
    <m/>
    <m/>
    <m/>
    <m/>
    <m/>
    <m/>
    <m/>
    <m/>
    <m/>
    <m/>
    <m/>
    <m/>
    <m/>
    <m/>
    <m/>
    <m/>
    <m/>
    <m/>
    <m/>
    <m/>
    <m/>
    <m/>
    <m/>
    <m/>
    <m/>
    <m/>
    <m/>
    <m/>
    <m/>
    <m/>
    <m/>
    <m/>
    <m/>
    <m/>
    <m/>
    <m/>
    <m/>
    <m/>
    <m/>
    <m/>
    <m/>
    <m/>
    <m/>
    <m/>
    <m/>
    <m/>
    <m/>
    <m/>
    <m/>
    <m/>
    <m/>
    <m/>
    <m/>
    <m/>
    <m/>
    <m/>
    <m/>
    <m/>
    <m/>
    <m/>
    <m/>
    <m/>
    <m/>
    <m/>
    <m/>
    <m/>
    <n v="0"/>
    <n v="0"/>
    <n v="0"/>
    <n v="0"/>
    <n v="0"/>
    <n v="0"/>
    <n v="22965787"/>
    <n v="0"/>
    <m/>
    <m/>
    <m/>
    <m/>
    <m/>
    <m/>
    <m/>
    <m/>
    <m/>
    <m/>
    <m/>
    <m/>
    <m/>
    <m/>
    <m/>
    <m/>
    <m/>
    <m/>
    <m/>
    <m/>
    <m/>
    <m/>
    <m/>
    <n v="0"/>
    <n v="0"/>
    <n v="0"/>
    <m/>
    <m/>
    <m/>
    <m/>
    <m/>
    <m/>
    <m/>
    <m/>
    <m/>
    <m/>
    <m/>
    <m/>
    <m/>
    <m/>
    <m/>
    <m/>
    <m/>
    <m/>
    <m/>
    <m/>
    <m/>
    <m/>
    <m/>
    <m/>
    <m/>
    <m/>
    <m/>
    <m/>
    <m/>
    <m/>
    <m/>
    <m/>
    <m/>
    <n v="0"/>
    <n v="0"/>
    <n v="0"/>
    <n v="0"/>
    <m/>
    <m/>
    <n v="0"/>
    <n v="0"/>
    <n v="1"/>
    <n v="1"/>
    <n v="1"/>
    <m/>
    <m/>
  </r>
  <r>
    <n v="49904"/>
    <s v="Bad Teacher"/>
    <d v="2011-06-24T00:00:00"/>
    <x v="9"/>
    <s v="T10"/>
    <n v="92"/>
    <s v="Columbia"/>
    <x v="6"/>
    <m/>
    <x v="1"/>
    <n v="20000000"/>
    <n v="0"/>
    <m/>
    <n v="96718147"/>
    <s v="final"/>
    <n v="7.93"/>
    <n v="0"/>
    <n v="1"/>
    <n v="0"/>
    <n v="0"/>
    <s v="US"/>
    <s v="CA"/>
    <m/>
    <m/>
    <m/>
    <m/>
    <s v="Miller, Jimmy"/>
    <s v="Kasdan, Jake"/>
    <s v="Stupnitsky, Gene; Eisenberg, Lee"/>
    <s v="Siegel, Andrew M."/>
    <s v="Timpone, Tara"/>
    <s v="Diaz, Cameron"/>
    <s v="star"/>
    <s v="Cigarette"/>
    <s v="30+"/>
    <s v="Female"/>
    <s v="Caucasian"/>
    <m/>
    <m/>
    <m/>
    <m/>
    <m/>
    <m/>
    <m/>
    <m/>
    <m/>
    <m/>
    <m/>
    <m/>
    <m/>
    <m/>
    <m/>
    <m/>
    <m/>
    <m/>
    <m/>
    <m/>
    <m/>
    <m/>
    <m/>
    <m/>
    <m/>
    <m/>
    <m/>
    <m/>
    <m/>
    <m/>
    <m/>
    <m/>
    <m/>
    <m/>
    <m/>
    <m/>
    <m/>
    <m/>
    <m/>
    <m/>
    <m/>
    <m/>
    <m/>
    <m/>
    <m/>
    <m/>
    <m/>
    <m/>
    <m/>
    <m/>
    <m/>
    <m/>
    <m/>
    <m/>
    <m/>
    <m/>
    <m/>
    <m/>
    <m/>
    <m/>
    <m/>
    <m/>
    <m/>
    <m/>
    <m/>
    <m/>
    <m/>
    <m/>
    <m/>
    <m/>
    <m/>
    <m/>
    <m/>
    <m/>
    <m/>
    <m/>
    <m/>
    <m/>
    <m/>
    <m/>
    <m/>
    <m/>
    <m/>
    <m/>
    <m/>
    <m/>
    <m/>
    <m/>
    <m/>
    <m/>
    <m/>
    <m/>
    <m/>
    <m/>
    <m/>
    <m/>
    <m/>
    <n v="3"/>
    <n v="0"/>
    <n v="0"/>
    <n v="0"/>
    <n v="3"/>
    <s v="1 — 9"/>
    <n v="12196488"/>
    <n v="36589464"/>
    <s v="Vehicle"/>
    <m/>
    <m/>
    <m/>
    <m/>
    <m/>
    <m/>
    <m/>
    <m/>
    <m/>
    <m/>
    <s v="Elsewhere in US"/>
    <m/>
    <m/>
    <m/>
    <m/>
    <m/>
    <m/>
    <m/>
    <m/>
    <m/>
    <m/>
    <m/>
    <n v="1"/>
    <n v="0"/>
    <n v="0"/>
    <s v="No smoking sign"/>
    <m/>
    <m/>
    <m/>
    <m/>
    <m/>
    <m/>
    <m/>
    <m/>
    <m/>
    <m/>
    <m/>
    <m/>
    <m/>
    <m/>
    <m/>
    <m/>
    <s v="cigarette"/>
    <m/>
    <m/>
    <s v="cigarette"/>
    <s v="cigarette"/>
    <m/>
    <s v="cigarette"/>
    <m/>
    <m/>
    <m/>
    <m/>
    <m/>
    <m/>
    <m/>
    <m/>
    <s v="Pro"/>
    <n v="2"/>
    <n v="6"/>
    <n v="6"/>
    <n v="2"/>
    <m/>
    <m/>
    <n v="0"/>
    <n v="2.29"/>
    <n v="3"/>
    <n v="1"/>
    <n v="1"/>
    <m/>
    <m/>
  </r>
  <r>
    <n v="49905"/>
    <s v="Transformers: Dark of the Moon"/>
    <d v="2011-06-29T00:00:00"/>
    <x v="9"/>
    <s v="T10"/>
    <n v="157"/>
    <s v="Di Bonaventura"/>
    <x v="3"/>
    <m/>
    <x v="0"/>
    <n v="195000000"/>
    <n v="0"/>
    <m/>
    <n v="345152286"/>
    <s v="final"/>
    <n v="7.93"/>
    <n v="0"/>
    <n v="1"/>
    <n v="0"/>
    <n v="0"/>
    <s v="US"/>
    <s v="CA"/>
    <m/>
    <s v="VAR"/>
    <m/>
    <m/>
    <s v="Bryce, Ian; DeSanto, Tom; di Bonaventura, Lorenzo; Murphy, Don"/>
    <s v="Bay, Michael"/>
    <s v="Kruger, Ehren"/>
    <s v="Tuers, Gary"/>
    <s v="Barton, Roger"/>
    <m/>
    <m/>
    <m/>
    <m/>
    <m/>
    <m/>
    <m/>
    <m/>
    <m/>
    <m/>
    <m/>
    <m/>
    <m/>
    <m/>
    <m/>
    <m/>
    <m/>
    <m/>
    <m/>
    <m/>
    <m/>
    <m/>
    <m/>
    <m/>
    <m/>
    <m/>
    <m/>
    <m/>
    <m/>
    <m/>
    <m/>
    <m/>
    <m/>
    <m/>
    <m/>
    <m/>
    <m/>
    <m/>
    <m/>
    <m/>
    <m/>
    <m/>
    <m/>
    <m/>
    <m/>
    <m/>
    <m/>
    <m/>
    <m/>
    <m/>
    <m/>
    <m/>
    <m/>
    <m/>
    <m/>
    <m/>
    <m/>
    <m/>
    <m/>
    <m/>
    <m/>
    <m/>
    <m/>
    <m/>
    <m/>
    <m/>
    <m/>
    <m/>
    <m/>
    <m/>
    <m/>
    <m/>
    <m/>
    <m/>
    <m/>
    <m/>
    <m/>
    <m/>
    <m/>
    <m/>
    <m/>
    <m/>
    <m/>
    <m/>
    <m/>
    <m/>
    <m/>
    <m/>
    <m/>
    <m/>
    <m/>
    <m/>
    <m/>
    <m/>
    <m/>
    <m/>
    <m/>
    <m/>
    <m/>
    <m/>
    <m/>
    <m/>
    <m/>
    <n v="0"/>
    <n v="14"/>
    <n v="1"/>
    <n v="0"/>
    <n v="15"/>
    <s v="10 — 29"/>
    <n v="43524878"/>
    <n v="652873170"/>
    <s v="Workplace"/>
    <m/>
    <m/>
    <m/>
    <m/>
    <m/>
    <m/>
    <m/>
    <m/>
    <m/>
    <m/>
    <m/>
    <m/>
    <m/>
    <m/>
    <m/>
    <m/>
    <m/>
    <m/>
    <m/>
    <m/>
    <m/>
    <m/>
    <n v="0"/>
    <n v="0"/>
    <n v="0"/>
    <m/>
    <m/>
    <m/>
    <m/>
    <m/>
    <m/>
    <m/>
    <m/>
    <m/>
    <m/>
    <m/>
    <m/>
    <m/>
    <m/>
    <m/>
    <m/>
    <m/>
    <m/>
    <m/>
    <m/>
    <m/>
    <m/>
    <m/>
    <m/>
    <m/>
    <m/>
    <m/>
    <m/>
    <m/>
    <s v="cigar; pipe"/>
    <m/>
    <m/>
    <s v="Neutral"/>
    <n v="4"/>
    <n v="2"/>
    <n v="0"/>
    <n v="2"/>
    <m/>
    <m/>
    <n v="0"/>
    <n v="1.1399999999999999"/>
    <n v="2"/>
    <n v="1"/>
    <n v="1"/>
    <m/>
    <m/>
  </r>
  <r>
    <n v="49906"/>
    <s v="Monte Carlo"/>
    <d v="2011-07-01T00:00:00"/>
    <x v="9"/>
    <s v="T10"/>
    <n v="109"/>
    <s v="Walden"/>
    <x v="5"/>
    <m/>
    <x v="2"/>
    <n v="20000000"/>
    <n v="0"/>
    <m/>
    <n v="23179303"/>
    <s v="final"/>
    <n v="7.93"/>
    <n v="0"/>
    <n v="1"/>
    <n v="0"/>
    <n v="0"/>
    <s v="Hungary"/>
    <m/>
    <m/>
    <s v="VAR"/>
    <m/>
    <m/>
    <s v="Di Novi, Denise; Greenspan, Alison; Kidman, Nicole; Saari, Per"/>
    <s v="Bezucha, Thomas"/>
    <s v="Bezucha, Thomas; Blair, April; Maggenti, Maria"/>
    <s v="Pitussi, Frank"/>
    <s v="Ford, Jeffrey"/>
    <s v="Non-IMDb, Extra"/>
    <s v="extra"/>
    <s v="Pipe"/>
    <s v="30+"/>
    <s v="Male"/>
    <s v="Caucasian"/>
    <m/>
    <m/>
    <m/>
    <m/>
    <m/>
    <m/>
    <m/>
    <m/>
    <m/>
    <m/>
    <m/>
    <m/>
    <m/>
    <m/>
    <m/>
    <m/>
    <m/>
    <m/>
    <m/>
    <m/>
    <m/>
    <m/>
    <m/>
    <m/>
    <m/>
    <m/>
    <m/>
    <m/>
    <m/>
    <m/>
    <m/>
    <m/>
    <m/>
    <m/>
    <m/>
    <m/>
    <m/>
    <m/>
    <m/>
    <m/>
    <m/>
    <m/>
    <m/>
    <m/>
    <m/>
    <m/>
    <m/>
    <m/>
    <m/>
    <m/>
    <m/>
    <m/>
    <m/>
    <m/>
    <m/>
    <m/>
    <m/>
    <m/>
    <m/>
    <m/>
    <m/>
    <m/>
    <m/>
    <m/>
    <m/>
    <m/>
    <m/>
    <m/>
    <m/>
    <m/>
    <m/>
    <m/>
    <m/>
    <m/>
    <m/>
    <m/>
    <m/>
    <m/>
    <m/>
    <m/>
    <m/>
    <m/>
    <m/>
    <m/>
    <m/>
    <m/>
    <m/>
    <m/>
    <m/>
    <m/>
    <m/>
    <m/>
    <m/>
    <m/>
    <m/>
    <m/>
    <m/>
    <n v="0"/>
    <n v="0"/>
    <n v="1"/>
    <n v="0"/>
    <n v="1"/>
    <s v="1 — 9"/>
    <n v="2922989"/>
    <n v="2922989"/>
    <s v="Hotel/motel"/>
    <m/>
    <m/>
    <m/>
    <m/>
    <m/>
    <s v="hotel bathtub"/>
    <m/>
    <m/>
    <m/>
    <m/>
    <s v="Outside of US"/>
    <m/>
    <m/>
    <m/>
    <m/>
    <m/>
    <m/>
    <m/>
    <m/>
    <m/>
    <m/>
    <m/>
    <n v="0"/>
    <n v="0"/>
    <n v="1"/>
    <m/>
    <m/>
    <m/>
    <m/>
    <m/>
    <m/>
    <m/>
    <m/>
    <m/>
    <m/>
    <m/>
    <m/>
    <m/>
    <m/>
    <m/>
    <m/>
    <m/>
    <m/>
    <m/>
    <m/>
    <m/>
    <m/>
    <m/>
    <m/>
    <m/>
    <s v="pipe"/>
    <m/>
    <m/>
    <m/>
    <s v="pipe"/>
    <m/>
    <m/>
    <s v="Neutral"/>
    <n v="2"/>
    <n v="2"/>
    <n v="2"/>
    <n v="2"/>
    <m/>
    <m/>
    <n v="0"/>
    <n v="1.1399999999999999"/>
    <n v="2"/>
    <n v="1"/>
    <n v="1"/>
    <m/>
    <m/>
  </r>
  <r>
    <n v="49907"/>
    <s v="Larry Crowne"/>
    <d v="2011-07-01T00:00:00"/>
    <x v="9"/>
    <s v="T10"/>
    <n v="99"/>
    <s v="Playtone"/>
    <x v="2"/>
    <m/>
    <x v="0"/>
    <n v="30000000"/>
    <n v="0"/>
    <m/>
    <n v="35565975"/>
    <s v="final"/>
    <n v="7.93"/>
    <n v="0"/>
    <n v="1"/>
    <n v="0"/>
    <n v="0"/>
    <s v="US"/>
    <s v="CA"/>
    <m/>
    <m/>
    <m/>
    <m/>
    <s v="Hanks, Tom; Goetzman, Gary"/>
    <s v="Hanks, Tom"/>
    <s v="Hanks, Tom; Vardalos, Nia"/>
    <s v="Glenn, Trish Gallaher"/>
    <s v="Cody, Alan"/>
    <s v="Hanks, Tom"/>
    <s v="star"/>
    <s v="Pipe"/>
    <s v="30+"/>
    <s v="Male"/>
    <s v="Caucasian"/>
    <m/>
    <m/>
    <s v="The Entertainer, Cedric"/>
    <s v="credited non-star"/>
    <s v="Pipe"/>
    <s v="30+"/>
    <s v="Male"/>
    <s v="African American"/>
    <m/>
    <m/>
    <m/>
    <m/>
    <m/>
    <m/>
    <m/>
    <m/>
    <m/>
    <m/>
    <m/>
    <m/>
    <m/>
    <m/>
    <m/>
    <m/>
    <m/>
    <m/>
    <m/>
    <m/>
    <m/>
    <m/>
    <m/>
    <m/>
    <m/>
    <m/>
    <m/>
    <m/>
    <m/>
    <m/>
    <m/>
    <m/>
    <m/>
    <m/>
    <m/>
    <m/>
    <m/>
    <m/>
    <m/>
    <m/>
    <m/>
    <m/>
    <m/>
    <m/>
    <m/>
    <m/>
    <m/>
    <m/>
    <m/>
    <m/>
    <m/>
    <m/>
    <m/>
    <m/>
    <m/>
    <m/>
    <m/>
    <m/>
    <m/>
    <m/>
    <m/>
    <m/>
    <m/>
    <m/>
    <m/>
    <m/>
    <m/>
    <m/>
    <m/>
    <m/>
    <m/>
    <m/>
    <m/>
    <m/>
    <m/>
    <m/>
    <m/>
    <m/>
    <m/>
    <m/>
    <m/>
    <m/>
    <m/>
    <m/>
    <m/>
    <m/>
    <m/>
    <m/>
    <m/>
    <n v="0"/>
    <n v="0"/>
    <n v="58"/>
    <n v="0"/>
    <n v="58"/>
    <s v="50+"/>
    <n v="4484991"/>
    <n v="260129478"/>
    <s v="Outdoors"/>
    <m/>
    <m/>
    <m/>
    <m/>
    <m/>
    <m/>
    <s v="lawn"/>
    <s v="Non-smoking adult"/>
    <s v="Child"/>
    <m/>
    <s v="California"/>
    <m/>
    <m/>
    <m/>
    <m/>
    <m/>
    <m/>
    <m/>
    <m/>
    <m/>
    <m/>
    <m/>
    <n v="1"/>
    <n v="1"/>
    <n v="0"/>
    <s v="Comment by actor/actress"/>
    <s v="Quit smoking and eat your vegetables….There are two things you can't do in college - smoke on campus and use your cell phone in class."/>
    <m/>
    <s v="Health of Smoker"/>
    <m/>
    <m/>
    <m/>
    <m/>
    <m/>
    <m/>
    <m/>
    <m/>
    <m/>
    <m/>
    <m/>
    <m/>
    <m/>
    <m/>
    <m/>
    <m/>
    <m/>
    <m/>
    <s v="pipe"/>
    <m/>
    <m/>
    <s v="pipe"/>
    <s v="pipe"/>
    <m/>
    <m/>
    <m/>
    <m/>
    <m/>
    <s v="Pro"/>
    <n v="6"/>
    <n v="6"/>
    <n v="6"/>
    <n v="2"/>
    <s v="Tobacco use around child"/>
    <s v="use near child/pregnant/ill person"/>
    <n v="0"/>
    <n v="2.86"/>
    <n v="6"/>
    <n v="1"/>
    <n v="1"/>
    <m/>
    <m/>
  </r>
  <r>
    <n v="49908"/>
    <s v="Zookeeper"/>
    <d v="2011-07-08T00:00:00"/>
    <x v="9"/>
    <s v="T10"/>
    <n v="104"/>
    <s v="Happy Madison"/>
    <x v="6"/>
    <m/>
    <x v="2"/>
    <n v="80000000"/>
    <n v="0"/>
    <m/>
    <n v="80360843"/>
    <s v="final"/>
    <n v="7.93"/>
    <n v="0"/>
    <n v="0"/>
    <n v="0"/>
    <n v="0"/>
    <s v="US"/>
    <s v="MA"/>
    <m/>
    <m/>
    <m/>
    <m/>
    <s v="James, Kevin; Sandler, Adam; Garner, Todd; Giarraputo, Jack"/>
    <s v="Coraci, Frank"/>
    <s v="James, Kevin; Bakay, Nick; Reuben, Rock; Scherick, Jay"/>
    <s v="Gerbino, Jennifer"/>
    <s v="Hill, Scott"/>
    <m/>
    <m/>
    <m/>
    <m/>
    <m/>
    <m/>
    <m/>
    <m/>
    <m/>
    <m/>
    <m/>
    <m/>
    <m/>
    <m/>
    <m/>
    <m/>
    <m/>
    <m/>
    <m/>
    <m/>
    <m/>
    <m/>
    <m/>
    <m/>
    <m/>
    <m/>
    <m/>
    <m/>
    <m/>
    <m/>
    <m/>
    <m/>
    <m/>
    <m/>
    <m/>
    <m/>
    <m/>
    <m/>
    <m/>
    <m/>
    <m/>
    <m/>
    <m/>
    <m/>
    <m/>
    <m/>
    <m/>
    <m/>
    <m/>
    <m/>
    <m/>
    <m/>
    <m/>
    <m/>
    <m/>
    <m/>
    <m/>
    <m/>
    <m/>
    <m/>
    <m/>
    <m/>
    <m/>
    <m/>
    <m/>
    <m/>
    <m/>
    <m/>
    <m/>
    <m/>
    <m/>
    <m/>
    <m/>
    <m/>
    <m/>
    <m/>
    <m/>
    <m/>
    <m/>
    <m/>
    <m/>
    <m/>
    <m/>
    <m/>
    <m/>
    <m/>
    <m/>
    <m/>
    <m/>
    <m/>
    <m/>
    <m/>
    <m/>
    <m/>
    <m/>
    <m/>
    <m/>
    <m/>
    <m/>
    <m/>
    <m/>
    <m/>
    <m/>
    <n v="0"/>
    <n v="0"/>
    <n v="0"/>
    <n v="0"/>
    <n v="0"/>
    <n v="0"/>
    <n v="10133776"/>
    <n v="0"/>
    <m/>
    <m/>
    <m/>
    <m/>
    <m/>
    <m/>
    <m/>
    <m/>
    <m/>
    <m/>
    <m/>
    <m/>
    <m/>
    <m/>
    <m/>
    <m/>
    <m/>
    <m/>
    <m/>
    <m/>
    <m/>
    <m/>
    <m/>
    <n v="0"/>
    <n v="0"/>
    <n v="0"/>
    <m/>
    <m/>
    <m/>
    <m/>
    <m/>
    <m/>
    <m/>
    <m/>
    <m/>
    <m/>
    <m/>
    <m/>
    <m/>
    <m/>
    <m/>
    <m/>
    <m/>
    <m/>
    <m/>
    <m/>
    <m/>
    <m/>
    <m/>
    <m/>
    <m/>
    <m/>
    <m/>
    <m/>
    <m/>
    <m/>
    <m/>
    <m/>
    <m/>
    <n v="0"/>
    <n v="0"/>
    <n v="0"/>
    <n v="0"/>
    <m/>
    <m/>
    <n v="0"/>
    <n v="0"/>
    <n v="1"/>
    <n v="1"/>
    <n v="1"/>
    <m/>
    <m/>
  </r>
  <r>
    <n v="49909"/>
    <s v="Horrible Bosses"/>
    <d v="2011-07-08T00:00:00"/>
    <x v="9"/>
    <s v="T10"/>
    <n v="100"/>
    <s v="New Line"/>
    <x v="4"/>
    <m/>
    <x v="1"/>
    <n v="35000000"/>
    <n v="0"/>
    <m/>
    <n v="117528646"/>
    <s v="final"/>
    <n v="7.93"/>
    <n v="0"/>
    <n v="0"/>
    <n v="0"/>
    <n v="0"/>
    <s v="US"/>
    <s v="CA"/>
    <m/>
    <m/>
    <m/>
    <m/>
    <s v="Ratner, Brett"/>
    <s v="Gordon, Seth"/>
    <s v="Markowitz, Michael; Daley, John Francis; Goldstein, Jonathan M."/>
    <s v="Bates, Mychael"/>
    <s v="Teschner, Peter"/>
    <m/>
    <m/>
    <m/>
    <m/>
    <m/>
    <m/>
    <m/>
    <m/>
    <m/>
    <m/>
    <m/>
    <m/>
    <m/>
    <m/>
    <m/>
    <m/>
    <m/>
    <m/>
    <m/>
    <m/>
    <m/>
    <m/>
    <m/>
    <m/>
    <m/>
    <m/>
    <m/>
    <m/>
    <m/>
    <m/>
    <m/>
    <m/>
    <m/>
    <m/>
    <m/>
    <m/>
    <m/>
    <m/>
    <m/>
    <m/>
    <m/>
    <m/>
    <m/>
    <m/>
    <m/>
    <m/>
    <m/>
    <m/>
    <m/>
    <m/>
    <m/>
    <m/>
    <m/>
    <m/>
    <m/>
    <m/>
    <m/>
    <m/>
    <m/>
    <m/>
    <m/>
    <m/>
    <m/>
    <m/>
    <m/>
    <m/>
    <m/>
    <m/>
    <m/>
    <m/>
    <m/>
    <m/>
    <m/>
    <m/>
    <m/>
    <m/>
    <m/>
    <m/>
    <m/>
    <m/>
    <m/>
    <m/>
    <m/>
    <m/>
    <m/>
    <m/>
    <m/>
    <m/>
    <m/>
    <m/>
    <m/>
    <m/>
    <m/>
    <m/>
    <m/>
    <m/>
    <m/>
    <m/>
    <m/>
    <m/>
    <m/>
    <m/>
    <m/>
    <n v="0"/>
    <n v="0"/>
    <n v="0"/>
    <n v="0"/>
    <n v="0"/>
    <n v="0"/>
    <n v="14820762"/>
    <n v="0"/>
    <m/>
    <m/>
    <m/>
    <m/>
    <m/>
    <m/>
    <m/>
    <m/>
    <m/>
    <m/>
    <m/>
    <m/>
    <m/>
    <m/>
    <m/>
    <m/>
    <m/>
    <m/>
    <m/>
    <m/>
    <m/>
    <m/>
    <m/>
    <n v="0"/>
    <n v="0"/>
    <n v="0"/>
    <m/>
    <m/>
    <m/>
    <m/>
    <m/>
    <m/>
    <m/>
    <m/>
    <m/>
    <m/>
    <m/>
    <m/>
    <m/>
    <m/>
    <m/>
    <m/>
    <m/>
    <m/>
    <m/>
    <m/>
    <m/>
    <m/>
    <m/>
    <m/>
    <m/>
    <m/>
    <m/>
    <m/>
    <m/>
    <m/>
    <m/>
    <m/>
    <m/>
    <n v="0"/>
    <n v="0"/>
    <n v="0"/>
    <n v="0"/>
    <m/>
    <m/>
    <n v="0"/>
    <n v="0"/>
    <n v="1"/>
    <n v="1"/>
    <n v="1"/>
    <m/>
    <m/>
  </r>
  <r>
    <n v="49910"/>
    <s v="Harry Potter and the Deathly Hallows: Part 2"/>
    <d v="2011-07-15T00:00:00"/>
    <x v="9"/>
    <s v="T10"/>
    <n v="130"/>
    <s v="Heyday"/>
    <x v="4"/>
    <m/>
    <x v="0"/>
    <n v="125000000"/>
    <n v="0"/>
    <m/>
    <n v="380971855"/>
    <s v="final"/>
    <n v="7.93"/>
    <n v="0"/>
    <n v="0"/>
    <n v="0"/>
    <n v="0"/>
    <s v="UK"/>
    <m/>
    <m/>
    <m/>
    <m/>
    <m/>
    <s v="Rowling, J.K.; Barron, David; Heyman, David"/>
    <s v="Yates, David"/>
    <s v="Kloves, Steve"/>
    <s v="Wilkinson, Buddie"/>
    <s v="Day, Mark"/>
    <m/>
    <m/>
    <m/>
    <m/>
    <m/>
    <m/>
    <m/>
    <m/>
    <m/>
    <m/>
    <m/>
    <m/>
    <m/>
    <m/>
    <m/>
    <m/>
    <m/>
    <m/>
    <m/>
    <m/>
    <m/>
    <m/>
    <m/>
    <m/>
    <m/>
    <m/>
    <m/>
    <m/>
    <m/>
    <m/>
    <m/>
    <m/>
    <m/>
    <m/>
    <m/>
    <m/>
    <m/>
    <m/>
    <m/>
    <m/>
    <m/>
    <m/>
    <m/>
    <m/>
    <m/>
    <m/>
    <m/>
    <m/>
    <m/>
    <m/>
    <m/>
    <m/>
    <m/>
    <m/>
    <m/>
    <m/>
    <m/>
    <m/>
    <m/>
    <m/>
    <m/>
    <m/>
    <m/>
    <m/>
    <m/>
    <m/>
    <m/>
    <m/>
    <m/>
    <m/>
    <m/>
    <m/>
    <m/>
    <m/>
    <m/>
    <m/>
    <m/>
    <m/>
    <m/>
    <m/>
    <m/>
    <m/>
    <m/>
    <m/>
    <m/>
    <m/>
    <m/>
    <m/>
    <m/>
    <m/>
    <m/>
    <m/>
    <m/>
    <m/>
    <m/>
    <m/>
    <m/>
    <m/>
    <m/>
    <m/>
    <m/>
    <m/>
    <m/>
    <n v="0"/>
    <n v="0"/>
    <n v="0"/>
    <n v="0"/>
    <n v="0"/>
    <n v="0"/>
    <n v="48041848"/>
    <n v="0"/>
    <m/>
    <m/>
    <m/>
    <m/>
    <m/>
    <m/>
    <m/>
    <m/>
    <m/>
    <m/>
    <m/>
    <m/>
    <m/>
    <m/>
    <m/>
    <m/>
    <m/>
    <m/>
    <m/>
    <m/>
    <m/>
    <m/>
    <m/>
    <n v="0"/>
    <n v="0"/>
    <n v="0"/>
    <m/>
    <m/>
    <m/>
    <m/>
    <m/>
    <m/>
    <m/>
    <m/>
    <m/>
    <m/>
    <m/>
    <m/>
    <m/>
    <m/>
    <m/>
    <m/>
    <m/>
    <m/>
    <m/>
    <m/>
    <m/>
    <m/>
    <m/>
    <m/>
    <m/>
    <m/>
    <m/>
    <m/>
    <m/>
    <m/>
    <m/>
    <m/>
    <m/>
    <n v="0"/>
    <n v="0"/>
    <n v="0"/>
    <n v="0"/>
    <m/>
    <m/>
    <n v="0"/>
    <n v="0"/>
    <n v="1"/>
    <n v="1"/>
    <n v="1"/>
    <m/>
    <m/>
  </r>
  <r>
    <n v="49911"/>
    <s v="Winnie the Pooh"/>
    <d v="2011-07-15T00:00:00"/>
    <x v="9"/>
    <s v="T10"/>
    <n v="69"/>
    <s v="Walt Disney"/>
    <x v="1"/>
    <m/>
    <x v="3"/>
    <n v="30000000"/>
    <n v="0"/>
    <m/>
    <n v="26687172"/>
    <s v="final"/>
    <n v="7.93"/>
    <n v="0"/>
    <n v="0"/>
    <n v="0"/>
    <n v="0"/>
    <s v="US"/>
    <s v="CA"/>
    <m/>
    <m/>
    <m/>
    <m/>
    <s v="Del Vecho, Peter; Spencer, Clark"/>
    <s v="Anderson, Stephen J.; Hall, Don"/>
    <s v="Hall, Don; Anderson, Stephen J.; Chiang, Clio; Dougherty, Don"/>
    <m/>
    <s v="Linder, Lisa"/>
    <m/>
    <m/>
    <m/>
    <m/>
    <m/>
    <m/>
    <m/>
    <m/>
    <m/>
    <m/>
    <m/>
    <m/>
    <m/>
    <m/>
    <m/>
    <m/>
    <m/>
    <m/>
    <m/>
    <m/>
    <m/>
    <m/>
    <m/>
    <m/>
    <m/>
    <m/>
    <m/>
    <m/>
    <m/>
    <m/>
    <m/>
    <m/>
    <m/>
    <m/>
    <m/>
    <m/>
    <m/>
    <m/>
    <m/>
    <m/>
    <m/>
    <m/>
    <m/>
    <m/>
    <m/>
    <m/>
    <m/>
    <m/>
    <m/>
    <m/>
    <m/>
    <m/>
    <m/>
    <m/>
    <m/>
    <m/>
    <m/>
    <m/>
    <m/>
    <m/>
    <m/>
    <m/>
    <m/>
    <m/>
    <m/>
    <m/>
    <m/>
    <m/>
    <m/>
    <m/>
    <m/>
    <m/>
    <m/>
    <m/>
    <m/>
    <m/>
    <m/>
    <m/>
    <m/>
    <m/>
    <m/>
    <m/>
    <m/>
    <m/>
    <m/>
    <m/>
    <m/>
    <m/>
    <m/>
    <m/>
    <m/>
    <m/>
    <m/>
    <m/>
    <m/>
    <m/>
    <m/>
    <m/>
    <m/>
    <m/>
    <m/>
    <m/>
    <m/>
    <n v="0"/>
    <n v="0"/>
    <n v="0"/>
    <n v="0"/>
    <n v="0"/>
    <n v="0"/>
    <n v="3365343"/>
    <n v="0"/>
    <m/>
    <m/>
    <m/>
    <m/>
    <m/>
    <m/>
    <m/>
    <m/>
    <m/>
    <m/>
    <m/>
    <m/>
    <m/>
    <m/>
    <m/>
    <m/>
    <m/>
    <m/>
    <m/>
    <m/>
    <m/>
    <m/>
    <m/>
    <n v="0"/>
    <n v="0"/>
    <n v="0"/>
    <m/>
    <m/>
    <m/>
    <m/>
    <m/>
    <m/>
    <m/>
    <m/>
    <m/>
    <m/>
    <m/>
    <m/>
    <m/>
    <m/>
    <m/>
    <m/>
    <m/>
    <m/>
    <m/>
    <m/>
    <m/>
    <m/>
    <m/>
    <m/>
    <m/>
    <m/>
    <m/>
    <m/>
    <m/>
    <m/>
    <m/>
    <m/>
    <m/>
    <n v="0"/>
    <n v="0"/>
    <n v="0"/>
    <n v="0"/>
    <m/>
    <m/>
    <n v="0"/>
    <n v="0"/>
    <n v="1"/>
    <n v="1"/>
    <n v="1"/>
    <m/>
    <m/>
  </r>
  <r>
    <n v="49912"/>
    <s v="Captain America: The First Avenger"/>
    <d v="2011-07-22T00:00:00"/>
    <x v="9"/>
    <s v="T10"/>
    <n v="125"/>
    <s v="Marvel"/>
    <x v="3"/>
    <m/>
    <x v="0"/>
    <n v="140000000"/>
    <n v="0"/>
    <m/>
    <n v="176636816"/>
    <s v="final"/>
    <n v="7.93"/>
    <n v="0"/>
    <n v="0"/>
    <n v="0"/>
    <n v="0"/>
    <s v="US"/>
    <s v="CA"/>
    <m/>
    <m/>
    <m/>
    <m/>
    <s v="Feige, Kevin; Madani, Amir"/>
    <s v="Johnston, Joe"/>
    <s v="Markus, Christopher; McFeely, Stephen"/>
    <s v="Gibbs, Barry"/>
    <s v="Dalva, Robert"/>
    <m/>
    <m/>
    <m/>
    <m/>
    <m/>
    <m/>
    <m/>
    <m/>
    <m/>
    <m/>
    <m/>
    <m/>
    <m/>
    <m/>
    <m/>
    <m/>
    <m/>
    <m/>
    <m/>
    <m/>
    <m/>
    <m/>
    <m/>
    <m/>
    <m/>
    <m/>
    <m/>
    <m/>
    <m/>
    <m/>
    <m/>
    <m/>
    <m/>
    <m/>
    <m/>
    <m/>
    <m/>
    <m/>
    <m/>
    <m/>
    <m/>
    <m/>
    <m/>
    <m/>
    <m/>
    <m/>
    <m/>
    <m/>
    <m/>
    <m/>
    <m/>
    <m/>
    <m/>
    <m/>
    <m/>
    <m/>
    <m/>
    <m/>
    <m/>
    <m/>
    <m/>
    <m/>
    <m/>
    <m/>
    <m/>
    <m/>
    <m/>
    <m/>
    <m/>
    <m/>
    <m/>
    <m/>
    <m/>
    <m/>
    <m/>
    <m/>
    <m/>
    <m/>
    <m/>
    <m/>
    <m/>
    <m/>
    <m/>
    <m/>
    <m/>
    <m/>
    <m/>
    <m/>
    <m/>
    <m/>
    <m/>
    <m/>
    <m/>
    <m/>
    <m/>
    <m/>
    <m/>
    <m/>
    <m/>
    <m/>
    <m/>
    <m/>
    <m/>
    <n v="0"/>
    <n v="0"/>
    <n v="0"/>
    <n v="0"/>
    <n v="0"/>
    <n v="0"/>
    <n v="22274504"/>
    <n v="0"/>
    <m/>
    <m/>
    <m/>
    <m/>
    <m/>
    <m/>
    <m/>
    <m/>
    <m/>
    <m/>
    <m/>
    <m/>
    <m/>
    <m/>
    <m/>
    <m/>
    <m/>
    <m/>
    <m/>
    <m/>
    <m/>
    <m/>
    <m/>
    <n v="0"/>
    <n v="0"/>
    <n v="0"/>
    <m/>
    <m/>
    <m/>
    <m/>
    <m/>
    <m/>
    <m/>
    <m/>
    <m/>
    <m/>
    <m/>
    <m/>
    <m/>
    <m/>
    <m/>
    <m/>
    <m/>
    <m/>
    <m/>
    <m/>
    <m/>
    <m/>
    <m/>
    <m/>
    <m/>
    <m/>
    <m/>
    <m/>
    <m/>
    <m/>
    <m/>
    <m/>
    <m/>
    <n v="0"/>
    <n v="0"/>
    <n v="0"/>
    <n v="0"/>
    <m/>
    <m/>
    <n v="0"/>
    <n v="0"/>
    <n v="1"/>
    <n v="1"/>
    <n v="1"/>
    <m/>
    <m/>
  </r>
  <r>
    <n v="49913"/>
    <s v="Friends with Benefits"/>
    <d v="2011-07-22T00:00:00"/>
    <x v="9"/>
    <s v="T10"/>
    <n v="109"/>
    <s v="Castle Rock"/>
    <x v="6"/>
    <m/>
    <x v="1"/>
    <n v="35000000"/>
    <n v="0"/>
    <m/>
    <n v="55802754"/>
    <s v="final"/>
    <n v="7.93"/>
    <n v="0"/>
    <n v="0"/>
    <n v="0"/>
    <n v="0"/>
    <s v="US"/>
    <s v="CA"/>
    <m/>
    <m/>
    <m/>
    <m/>
    <s v="Gluck, Will; Glotzer, Liz"/>
    <s v="Gluck, Will"/>
    <s v="Gluck, Will; Merryman, Keith; Newman, David A."/>
    <s v="Gelfman, Peter"/>
    <s v="Nolan, Tia"/>
    <m/>
    <m/>
    <m/>
    <m/>
    <m/>
    <m/>
    <m/>
    <m/>
    <m/>
    <m/>
    <m/>
    <m/>
    <m/>
    <m/>
    <m/>
    <m/>
    <m/>
    <m/>
    <m/>
    <m/>
    <m/>
    <m/>
    <m/>
    <m/>
    <m/>
    <m/>
    <m/>
    <m/>
    <m/>
    <m/>
    <m/>
    <m/>
    <m/>
    <m/>
    <m/>
    <m/>
    <m/>
    <m/>
    <m/>
    <m/>
    <m/>
    <m/>
    <m/>
    <m/>
    <m/>
    <m/>
    <m/>
    <m/>
    <m/>
    <m/>
    <m/>
    <m/>
    <m/>
    <m/>
    <m/>
    <m/>
    <m/>
    <m/>
    <m/>
    <m/>
    <m/>
    <m/>
    <m/>
    <m/>
    <m/>
    <m/>
    <m/>
    <m/>
    <m/>
    <m/>
    <m/>
    <m/>
    <m/>
    <m/>
    <m/>
    <m/>
    <m/>
    <m/>
    <m/>
    <m/>
    <m/>
    <m/>
    <m/>
    <m/>
    <m/>
    <m/>
    <m/>
    <m/>
    <m/>
    <m/>
    <m/>
    <m/>
    <m/>
    <m/>
    <m/>
    <m/>
    <m/>
    <m/>
    <m/>
    <m/>
    <m/>
    <m/>
    <m/>
    <n v="0"/>
    <n v="0"/>
    <n v="0"/>
    <n v="0"/>
    <n v="0"/>
    <n v="0"/>
    <n v="7036917"/>
    <n v="0"/>
    <m/>
    <m/>
    <m/>
    <m/>
    <m/>
    <m/>
    <m/>
    <m/>
    <m/>
    <m/>
    <m/>
    <m/>
    <m/>
    <m/>
    <m/>
    <m/>
    <m/>
    <m/>
    <m/>
    <m/>
    <m/>
    <m/>
    <m/>
    <n v="0"/>
    <n v="0"/>
    <n v="0"/>
    <s v="Comment by actor/actress"/>
    <s v="Nolan Gould: May I offer you a cigarette?Kunis- &quot;No, I dont smoke.&quot;Timberlake - &quot; Go with it, hes a magician&quot;Kunis- &quot; Oh, ok smoking is great for you!&quot; As she uses her fingers to pretend to light and smoke a cigarette."/>
    <m/>
    <m/>
    <s v="Visual clue"/>
    <m/>
    <m/>
    <m/>
    <m/>
    <m/>
    <m/>
    <m/>
    <m/>
    <m/>
    <m/>
    <m/>
    <m/>
    <m/>
    <m/>
    <m/>
    <m/>
    <m/>
    <m/>
    <m/>
    <m/>
    <m/>
    <m/>
    <m/>
    <m/>
    <m/>
    <m/>
    <m/>
    <s v="Balanced"/>
    <n v="0"/>
    <n v="4"/>
    <n v="0"/>
    <n v="0"/>
    <m/>
    <m/>
    <n v="0"/>
    <n v="0.56999999999999995"/>
    <n v="2"/>
    <n v="1"/>
    <n v="1"/>
    <m/>
    <m/>
  </r>
  <r>
    <n v="49914"/>
    <s v="Cowboys &amp; Aliens"/>
    <d v="2011-07-29T00:00:00"/>
    <x v="9"/>
    <s v="T10"/>
    <n v="118"/>
    <s v="DreamWorks"/>
    <x v="2"/>
    <m/>
    <x v="0"/>
    <n v="163000000"/>
    <n v="0"/>
    <m/>
    <n v="100215116"/>
    <s v="final"/>
    <n v="7.93"/>
    <n v="0"/>
    <n v="1"/>
    <n v="0"/>
    <n v="0"/>
    <s v="US"/>
    <s v="NM"/>
    <m/>
    <s v="US"/>
    <s v="CA"/>
    <m/>
    <s v="Kurtzman, Alex; Lindelof, Damon; Orci, Roberto; Howard, Ron"/>
    <s v="Favreau, Jon"/>
    <s v="Kurtzman, Alex; Lindelof, Damon; Orci, Roberto; Fergus, Mark"/>
    <s v="Bobbitt, Russell"/>
    <s v="Lebental, Dan"/>
    <s v="Craig, Daniel"/>
    <s v="star"/>
    <s v="Cigarette"/>
    <s v="30+"/>
    <s v="Male"/>
    <s v="Caucasian"/>
    <m/>
    <s v="Good guy"/>
    <s v="Rockwell, Sam"/>
    <s v="credited non-star"/>
    <s v="Pipe"/>
    <s v="30+"/>
    <s v="Male"/>
    <s v="Caucasian"/>
    <m/>
    <s v="Good guy"/>
    <s v="Dano, Paul"/>
    <s v="credited non-star"/>
    <s v="Smokeless"/>
    <s v="20-30"/>
    <s v="Male"/>
    <s v="Caucasian"/>
    <m/>
    <m/>
    <s v="Cedillo, Julio"/>
    <s v="credited non-star"/>
    <s v="Cigar"/>
    <s v="30+"/>
    <s v="Male"/>
    <s v="Hispanic"/>
    <m/>
    <m/>
    <s v="Non-IMDb, Extra"/>
    <s v="extra"/>
    <s v="Pipe"/>
    <s v="20-30"/>
    <s v="Male"/>
    <s v="Other"/>
    <s v="Unidentified"/>
    <m/>
    <s v="Non-IMDb, Extra"/>
    <s v="extra"/>
    <s v="Pipe"/>
    <m/>
    <s v="Male"/>
    <s v="Caucasian"/>
    <m/>
    <m/>
    <m/>
    <m/>
    <m/>
    <m/>
    <m/>
    <m/>
    <m/>
    <m/>
    <m/>
    <m/>
    <m/>
    <m/>
    <m/>
    <m/>
    <m/>
    <m/>
    <m/>
    <m/>
    <m/>
    <m/>
    <m/>
    <m/>
    <m/>
    <m/>
    <m/>
    <m/>
    <m/>
    <m/>
    <m/>
    <m/>
    <m/>
    <m/>
    <m/>
    <m/>
    <m/>
    <m/>
    <m/>
    <m/>
    <m/>
    <m/>
    <m/>
    <m/>
    <m/>
    <m/>
    <m/>
    <m/>
    <m/>
    <m/>
    <m/>
    <m/>
    <m/>
    <m/>
    <m/>
    <m/>
    <m/>
    <n v="3"/>
    <n v="7"/>
    <n v="3"/>
    <n v="4"/>
    <n v="17"/>
    <s v="10 — 29"/>
    <n v="12637467"/>
    <n v="214836939"/>
    <s v="Bar/nightclub"/>
    <s v="Outdoors"/>
    <m/>
    <m/>
    <m/>
    <m/>
    <s v="jail cell"/>
    <s v="mountain area"/>
    <m/>
    <s v="Child"/>
    <m/>
    <s v="Elsewhere in US"/>
    <m/>
    <m/>
    <m/>
    <m/>
    <m/>
    <m/>
    <m/>
    <m/>
    <m/>
    <m/>
    <m/>
    <n v="1"/>
    <n v="3"/>
    <n v="2"/>
    <m/>
    <m/>
    <m/>
    <m/>
    <m/>
    <m/>
    <m/>
    <m/>
    <m/>
    <m/>
    <m/>
    <m/>
    <m/>
    <m/>
    <m/>
    <m/>
    <m/>
    <m/>
    <m/>
    <s v="pipe"/>
    <m/>
    <s v="cigarette; cigar"/>
    <m/>
    <s v="pipe; smokeless"/>
    <m/>
    <s v="cigarette; pipe"/>
    <m/>
    <s v="smokeless"/>
    <m/>
    <m/>
    <m/>
    <m/>
    <s v="Pro"/>
    <n v="4"/>
    <n v="6"/>
    <n v="6"/>
    <n v="1"/>
    <s v="Tobacco use around child"/>
    <s v="use near child/pregnant/ill person"/>
    <n v="0"/>
    <n v="3"/>
    <n v="6"/>
    <n v="1"/>
    <n v="1"/>
    <m/>
    <m/>
  </r>
  <r>
    <n v="49915"/>
    <s v="Crazy, Stupid, Love"/>
    <d v="2011-07-29T00:00:00"/>
    <x v="9"/>
    <s v="T10"/>
    <n v="118"/>
    <s v="Carousel"/>
    <x v="4"/>
    <m/>
    <x v="0"/>
    <n v="50000000"/>
    <n v="0"/>
    <m/>
    <n v="84244877"/>
    <s v="final"/>
    <n v="7.93"/>
    <n v="0"/>
    <n v="0"/>
    <n v="0"/>
    <n v="0"/>
    <s v="US"/>
    <s v="CA"/>
    <m/>
    <m/>
    <m/>
    <m/>
    <s v="Carell, Steve; Di Novi, Denise"/>
    <s v="Ficarra, Glenn"/>
    <s v="Fogelman, Dan"/>
    <s v="Fox, Douglas"/>
    <s v="Haxall, Lee"/>
    <m/>
    <m/>
    <m/>
    <m/>
    <m/>
    <m/>
    <m/>
    <m/>
    <m/>
    <m/>
    <m/>
    <m/>
    <m/>
    <m/>
    <m/>
    <m/>
    <m/>
    <m/>
    <m/>
    <m/>
    <m/>
    <m/>
    <m/>
    <m/>
    <m/>
    <m/>
    <m/>
    <m/>
    <m/>
    <m/>
    <m/>
    <m/>
    <m/>
    <m/>
    <m/>
    <m/>
    <m/>
    <m/>
    <m/>
    <m/>
    <m/>
    <m/>
    <m/>
    <m/>
    <m/>
    <m/>
    <m/>
    <m/>
    <m/>
    <m/>
    <m/>
    <m/>
    <m/>
    <m/>
    <m/>
    <m/>
    <m/>
    <m/>
    <m/>
    <m/>
    <m/>
    <m/>
    <m/>
    <m/>
    <m/>
    <m/>
    <m/>
    <m/>
    <m/>
    <m/>
    <m/>
    <m/>
    <m/>
    <m/>
    <m/>
    <m/>
    <m/>
    <m/>
    <m/>
    <m/>
    <m/>
    <m/>
    <m/>
    <m/>
    <m/>
    <m/>
    <m/>
    <m/>
    <m/>
    <m/>
    <m/>
    <m/>
    <m/>
    <m/>
    <m/>
    <m/>
    <m/>
    <m/>
    <m/>
    <m/>
    <m/>
    <m/>
    <m/>
    <n v="0"/>
    <n v="0"/>
    <n v="0"/>
    <n v="0"/>
    <n v="0"/>
    <n v="0"/>
    <n v="10623566"/>
    <n v="0"/>
    <m/>
    <m/>
    <m/>
    <m/>
    <m/>
    <m/>
    <m/>
    <m/>
    <m/>
    <m/>
    <m/>
    <m/>
    <m/>
    <m/>
    <m/>
    <m/>
    <m/>
    <m/>
    <m/>
    <m/>
    <m/>
    <m/>
    <m/>
    <n v="0"/>
    <n v="0"/>
    <n v="0"/>
    <m/>
    <m/>
    <m/>
    <m/>
    <m/>
    <m/>
    <m/>
    <m/>
    <m/>
    <m/>
    <m/>
    <m/>
    <m/>
    <m/>
    <m/>
    <m/>
    <m/>
    <m/>
    <m/>
    <m/>
    <m/>
    <m/>
    <m/>
    <m/>
    <m/>
    <m/>
    <m/>
    <m/>
    <m/>
    <m/>
    <m/>
    <m/>
    <m/>
    <n v="0"/>
    <n v="0"/>
    <n v="0"/>
    <n v="0"/>
    <m/>
    <m/>
    <n v="0"/>
    <n v="0"/>
    <n v="1"/>
    <n v="1"/>
    <n v="1"/>
    <m/>
    <m/>
  </r>
  <r>
    <n v="49916"/>
    <s v="Smurfs, The"/>
    <d v="2011-07-29T00:00:00"/>
    <x v="9"/>
    <s v="T10"/>
    <n v="86"/>
    <s v="Sony Anim"/>
    <x v="6"/>
    <m/>
    <x v="2"/>
    <n v="110000000"/>
    <n v="0"/>
    <m/>
    <n v="141671842"/>
    <s v="final"/>
    <n v="7.93"/>
    <n v="0"/>
    <n v="0"/>
    <n v="0"/>
    <n v="0"/>
    <s v="US"/>
    <s v="NY"/>
    <m/>
    <m/>
    <m/>
    <m/>
    <s v="Kerner, Jordan"/>
    <s v="Gosnell, Raja"/>
    <s v="Stem, J. David; Weiss, David N.; Scherick, Jay; Ronn, David"/>
    <s v="Mazzola, James"/>
    <s v="Plisco, Sabrina"/>
    <m/>
    <m/>
    <m/>
    <m/>
    <m/>
    <m/>
    <m/>
    <m/>
    <m/>
    <m/>
    <m/>
    <m/>
    <m/>
    <m/>
    <m/>
    <m/>
    <m/>
    <m/>
    <m/>
    <m/>
    <m/>
    <m/>
    <m/>
    <m/>
    <m/>
    <m/>
    <m/>
    <m/>
    <m/>
    <m/>
    <m/>
    <m/>
    <m/>
    <m/>
    <m/>
    <m/>
    <m/>
    <m/>
    <m/>
    <m/>
    <m/>
    <m/>
    <m/>
    <m/>
    <m/>
    <m/>
    <m/>
    <m/>
    <m/>
    <m/>
    <m/>
    <m/>
    <m/>
    <m/>
    <m/>
    <m/>
    <m/>
    <m/>
    <m/>
    <m/>
    <m/>
    <m/>
    <m/>
    <m/>
    <m/>
    <m/>
    <m/>
    <m/>
    <m/>
    <m/>
    <m/>
    <m/>
    <m/>
    <m/>
    <m/>
    <m/>
    <m/>
    <m/>
    <m/>
    <m/>
    <m/>
    <m/>
    <m/>
    <m/>
    <m/>
    <m/>
    <m/>
    <m/>
    <m/>
    <m/>
    <m/>
    <m/>
    <m/>
    <m/>
    <m/>
    <m/>
    <m/>
    <m/>
    <m/>
    <m/>
    <m/>
    <m/>
    <m/>
    <n v="0"/>
    <n v="0"/>
    <n v="0"/>
    <n v="0"/>
    <n v="0"/>
    <n v="0"/>
    <n v="17865302"/>
    <n v="0"/>
    <m/>
    <m/>
    <m/>
    <m/>
    <m/>
    <m/>
    <m/>
    <m/>
    <m/>
    <m/>
    <m/>
    <m/>
    <m/>
    <m/>
    <m/>
    <m/>
    <m/>
    <m/>
    <m/>
    <m/>
    <m/>
    <m/>
    <m/>
    <n v="0"/>
    <n v="0"/>
    <n v="0"/>
    <m/>
    <m/>
    <m/>
    <m/>
    <m/>
    <m/>
    <m/>
    <m/>
    <m/>
    <m/>
    <m/>
    <m/>
    <m/>
    <m/>
    <m/>
    <m/>
    <m/>
    <m/>
    <m/>
    <m/>
    <m/>
    <m/>
    <m/>
    <m/>
    <m/>
    <m/>
    <m/>
    <m/>
    <m/>
    <m/>
    <m/>
    <m/>
    <m/>
    <n v="0"/>
    <n v="0"/>
    <n v="0"/>
    <n v="0"/>
    <m/>
    <m/>
    <n v="0"/>
    <n v="0"/>
    <n v="1"/>
    <n v="1"/>
    <n v="1"/>
    <m/>
    <m/>
  </r>
  <r>
    <n v="49917"/>
    <s v="Rise of the Planet of the Apes"/>
    <d v="2011-08-05T00:00:00"/>
    <x v="9"/>
    <s v="T10"/>
    <n v="105"/>
    <s v="Dune"/>
    <x v="5"/>
    <m/>
    <x v="0"/>
    <n v="93000000"/>
    <n v="0"/>
    <m/>
    <n v="176332809"/>
    <s v="final"/>
    <n v="7.93"/>
    <n v="0"/>
    <n v="0"/>
    <n v="0"/>
    <n v="0"/>
    <s v="CAN"/>
    <m/>
    <s v="BC"/>
    <m/>
    <m/>
    <m/>
    <s v="Jaffa, Rick; Silver, Amanda; Clark, Dylan; Chernin, Peter"/>
    <s v="Wyatt, Rupert"/>
    <s v="Jaffa, Rick; Silver, Amanda"/>
    <s v="Eilertson, Dean"/>
    <s v="Goldblatt, Mark"/>
    <m/>
    <m/>
    <m/>
    <m/>
    <m/>
    <m/>
    <m/>
    <m/>
    <m/>
    <m/>
    <m/>
    <m/>
    <m/>
    <m/>
    <m/>
    <m/>
    <m/>
    <m/>
    <m/>
    <m/>
    <m/>
    <m/>
    <m/>
    <m/>
    <m/>
    <m/>
    <m/>
    <m/>
    <m/>
    <m/>
    <m/>
    <m/>
    <m/>
    <m/>
    <m/>
    <m/>
    <m/>
    <m/>
    <m/>
    <m/>
    <m/>
    <m/>
    <m/>
    <m/>
    <m/>
    <m/>
    <m/>
    <m/>
    <m/>
    <m/>
    <m/>
    <m/>
    <m/>
    <m/>
    <m/>
    <m/>
    <m/>
    <m/>
    <m/>
    <m/>
    <m/>
    <m/>
    <m/>
    <m/>
    <m/>
    <m/>
    <m/>
    <m/>
    <m/>
    <m/>
    <m/>
    <m/>
    <m/>
    <m/>
    <m/>
    <m/>
    <m/>
    <m/>
    <m/>
    <m/>
    <m/>
    <m/>
    <m/>
    <m/>
    <m/>
    <m/>
    <m/>
    <m/>
    <m/>
    <m/>
    <m/>
    <m/>
    <m/>
    <m/>
    <m/>
    <m/>
    <m/>
    <m/>
    <m/>
    <m/>
    <m/>
    <m/>
    <m/>
    <n v="0"/>
    <n v="0"/>
    <n v="0"/>
    <n v="0"/>
    <n v="0"/>
    <n v="0"/>
    <n v="22236168"/>
    <n v="0"/>
    <m/>
    <m/>
    <m/>
    <m/>
    <m/>
    <m/>
    <m/>
    <m/>
    <m/>
    <m/>
    <m/>
    <m/>
    <m/>
    <m/>
    <m/>
    <m/>
    <m/>
    <m/>
    <m/>
    <m/>
    <m/>
    <m/>
    <m/>
    <n v="0"/>
    <n v="0"/>
    <n v="0"/>
    <m/>
    <m/>
    <m/>
    <m/>
    <m/>
    <m/>
    <m/>
    <m/>
    <m/>
    <m/>
    <m/>
    <m/>
    <m/>
    <m/>
    <m/>
    <m/>
    <m/>
    <m/>
    <m/>
    <m/>
    <m/>
    <m/>
    <m/>
    <m/>
    <m/>
    <m/>
    <m/>
    <m/>
    <m/>
    <m/>
    <m/>
    <m/>
    <m/>
    <n v="0"/>
    <n v="0"/>
    <n v="0"/>
    <n v="0"/>
    <m/>
    <m/>
    <n v="0"/>
    <n v="0"/>
    <n v="1"/>
    <n v="1"/>
    <n v="1"/>
    <m/>
    <m/>
  </r>
  <r>
    <n v="49918"/>
    <s v="Change-Up, The"/>
    <d v="2011-08-05T00:00:00"/>
    <x v="9"/>
    <s v="T10"/>
    <n v="112"/>
    <s v="Relativity"/>
    <x v="2"/>
    <m/>
    <x v="1"/>
    <n v="52000000"/>
    <n v="0"/>
    <m/>
    <n v="37035845"/>
    <s v="final"/>
    <n v="7.93"/>
    <n v="0"/>
    <n v="0"/>
    <n v="0"/>
    <n v="0"/>
    <s v="US"/>
    <s v="GA"/>
    <m/>
    <m/>
    <m/>
    <m/>
    <s v="Dobkin, David; Moritz, Neal H."/>
    <s v="Dobkin, David"/>
    <s v="Lucas, Jon; Moore, Scott"/>
    <s v="Schneider, Philip"/>
    <s v="Haxall, Lee"/>
    <m/>
    <m/>
    <m/>
    <m/>
    <m/>
    <m/>
    <m/>
    <m/>
    <m/>
    <m/>
    <m/>
    <m/>
    <m/>
    <m/>
    <m/>
    <m/>
    <m/>
    <m/>
    <m/>
    <m/>
    <m/>
    <m/>
    <m/>
    <m/>
    <m/>
    <m/>
    <m/>
    <m/>
    <m/>
    <m/>
    <m/>
    <m/>
    <m/>
    <m/>
    <m/>
    <m/>
    <m/>
    <m/>
    <m/>
    <m/>
    <m/>
    <m/>
    <m/>
    <m/>
    <m/>
    <m/>
    <m/>
    <m/>
    <m/>
    <m/>
    <m/>
    <m/>
    <m/>
    <m/>
    <m/>
    <m/>
    <m/>
    <m/>
    <m/>
    <m/>
    <m/>
    <m/>
    <m/>
    <m/>
    <m/>
    <m/>
    <m/>
    <m/>
    <m/>
    <m/>
    <m/>
    <m/>
    <m/>
    <m/>
    <m/>
    <m/>
    <m/>
    <m/>
    <m/>
    <m/>
    <m/>
    <m/>
    <m/>
    <m/>
    <m/>
    <m/>
    <m/>
    <m/>
    <m/>
    <s v="Camel Lights"/>
    <s v="Camel Lights"/>
    <s v="No actor use"/>
    <s v="Mentioned"/>
    <m/>
    <m/>
    <m/>
    <m/>
    <m/>
    <m/>
    <m/>
    <m/>
    <m/>
    <m/>
    <n v="0"/>
    <n v="0"/>
    <n v="0"/>
    <n v="0"/>
    <n v="0"/>
    <n v="0"/>
    <n v="4670346"/>
    <n v="0"/>
    <m/>
    <m/>
    <m/>
    <m/>
    <m/>
    <m/>
    <m/>
    <m/>
    <m/>
    <m/>
    <m/>
    <m/>
    <m/>
    <m/>
    <m/>
    <m/>
    <m/>
    <m/>
    <m/>
    <m/>
    <m/>
    <m/>
    <m/>
    <n v="0"/>
    <n v="0"/>
    <n v="0"/>
    <s v="Comment by actor/actress"/>
    <s v=", Jason Bateman says to his daughter: You're gonna get sold for a pack of Camel Lights and a jello shot."/>
    <m/>
    <m/>
    <s v="Comment by actor/actress"/>
    <m/>
    <m/>
    <m/>
    <m/>
    <m/>
    <m/>
    <m/>
    <m/>
    <m/>
    <m/>
    <m/>
    <m/>
    <m/>
    <m/>
    <m/>
    <m/>
    <m/>
    <m/>
    <m/>
    <m/>
    <m/>
    <m/>
    <s v="cigarette"/>
    <m/>
    <m/>
    <m/>
    <m/>
    <s v="Neutral"/>
    <n v="0"/>
    <n v="2"/>
    <n v="0"/>
    <n v="0"/>
    <s v="Specific brand"/>
    <s v="specific brand depiction"/>
    <n v="0"/>
    <n v="0.28999999999999998"/>
    <n v="6"/>
    <n v="1"/>
    <n v="1"/>
    <m/>
    <m/>
  </r>
  <r>
    <n v="49919"/>
    <s v="Help, The"/>
    <d v="2011-08-10T00:00:00"/>
    <x v="9"/>
    <s v="T10"/>
    <n v="137"/>
    <s v="DreamWorks"/>
    <x v="1"/>
    <m/>
    <x v="0"/>
    <n v="25000000"/>
    <n v="0"/>
    <m/>
    <n v="169708112"/>
    <s v="final"/>
    <n v="7.93"/>
    <n v="0"/>
    <n v="1"/>
    <n v="0"/>
    <n v="0"/>
    <s v="US"/>
    <s v="MS"/>
    <m/>
    <m/>
    <m/>
    <m/>
    <s v="Columbus, Chris; Barnathan, Michael; Green, Brunson"/>
    <s v="Taylor, Tate"/>
    <s v="Taylor, Tate"/>
    <s v="Ubick, Chris"/>
    <s v="Winborne, Hughes"/>
    <s v="Stone, Emma"/>
    <s v="star"/>
    <s v="Cigarette"/>
    <s v="20-30"/>
    <s v="Female"/>
    <s v="Caucasian"/>
    <m/>
    <m/>
    <s v="Ellington, Cleta Elaine"/>
    <s v="credited non-star"/>
    <s v="Cigarette"/>
    <s v="30+"/>
    <s v="Female"/>
    <s v="Caucasian"/>
    <m/>
    <m/>
    <s v="Janney, Allison"/>
    <s v="credited non-star"/>
    <s v="Cigarette"/>
    <s v="30+"/>
    <s v="Female"/>
    <s v="Caucasian"/>
    <m/>
    <m/>
    <s v="Steenburgen, Mary"/>
    <s v="credited non-star"/>
    <s v="Cigarette"/>
    <s v="30+"/>
    <s v="Female"/>
    <s v="Caucasian"/>
    <m/>
    <m/>
    <s v="Chatnan, Wes"/>
    <s v="credited non-star"/>
    <s v="Cigarette"/>
    <s v="20-30"/>
    <s v="Male"/>
    <s v="Caucasian"/>
    <m/>
    <m/>
    <s v="Spacek, Sissy"/>
    <s v="credited non-star"/>
    <s v="Cigarette"/>
    <s v="30+"/>
    <s v="Female"/>
    <s v="Caucasian"/>
    <m/>
    <m/>
    <s v="Camp, Anna"/>
    <s v="credited non-star"/>
    <s v="Cigarette"/>
    <s v="20-30"/>
    <s v="Female"/>
    <s v="Caucasian"/>
    <m/>
    <m/>
    <s v="Howard, Bryce Dallas"/>
    <s v="credited non-star"/>
    <s v="Cigarette"/>
    <s v="20-30"/>
    <s v="Female"/>
    <s v="Caucasian"/>
    <m/>
    <m/>
    <s v="Non-IMDb, Extra"/>
    <s v="extra"/>
    <s v="Cigarette"/>
    <s v="20-30"/>
    <s v="Female"/>
    <s v="Caucasian"/>
    <m/>
    <m/>
    <s v="Non-IMDb, Extra"/>
    <s v="extra"/>
    <s v="Cigarette"/>
    <s v="20-30"/>
    <s v="Female"/>
    <m/>
    <m/>
    <m/>
    <s v="Non-IMDb, Extra"/>
    <s v="extra"/>
    <s v="Cigarette"/>
    <s v="20-30"/>
    <s v="Female"/>
    <s v="Caucasian"/>
    <m/>
    <m/>
    <m/>
    <m/>
    <m/>
    <m/>
    <m/>
    <m/>
    <m/>
    <m/>
    <m/>
    <m/>
    <m/>
    <m/>
    <m/>
    <m/>
    <m/>
    <n v="120"/>
    <n v="0"/>
    <n v="0"/>
    <n v="0"/>
    <n v="120"/>
    <s v="50+"/>
    <n v="21400771"/>
    <n v="2568092520"/>
    <s v="Home"/>
    <s v="Workplace"/>
    <s v="Restaurant"/>
    <s v="Vehicle"/>
    <m/>
    <m/>
    <s v="Junior League meeting and event"/>
    <m/>
    <s v="Non-smoking adult"/>
    <s v="Pregnant/ill person"/>
    <m/>
    <s v="Elsewhere in US"/>
    <m/>
    <m/>
    <m/>
    <m/>
    <m/>
    <m/>
    <m/>
    <m/>
    <m/>
    <m/>
    <m/>
    <n v="1"/>
    <n v="7"/>
    <n v="3"/>
    <s v="Comment by actor/actress"/>
    <s v="Mr. Skeeters: I swear one day they'll figure out cigarettes'll kill ya. Charlotte Phelan is sick (cancer) and is seen smoking several times. Elizabeth Leefolt is pregnant and several people are seen smoking around her at the benefit."/>
    <m/>
    <s v="Health of Smoker"/>
    <m/>
    <m/>
    <m/>
    <m/>
    <m/>
    <m/>
    <m/>
    <m/>
    <m/>
    <m/>
    <m/>
    <m/>
    <m/>
    <m/>
    <m/>
    <m/>
    <s v="cigarette"/>
    <s v="cigarette"/>
    <m/>
    <m/>
    <s v="cigarette"/>
    <s v="cigarette"/>
    <s v="cigarette"/>
    <m/>
    <m/>
    <m/>
    <m/>
    <m/>
    <s v="Pro"/>
    <n v="6"/>
    <n v="6"/>
    <n v="6"/>
    <n v="3"/>
    <s v="Tobacco use around pregnant/ill person"/>
    <s v="use near child/pregnant/ill person"/>
    <n v="0"/>
    <n v="3"/>
    <n v="6"/>
    <n v="1"/>
    <n v="1"/>
    <m/>
    <m/>
  </r>
  <r>
    <n v="49920"/>
    <s v="30 Minutes or Less"/>
    <d v="2011-08-12T00:00:00"/>
    <x v="9"/>
    <s v="T10"/>
    <n v="83"/>
    <s v="Columbia"/>
    <x v="6"/>
    <m/>
    <x v="1"/>
    <n v="28000000"/>
    <n v="0"/>
    <m/>
    <n v="37053924"/>
    <s v="final"/>
    <n v="7.93"/>
    <n v="0"/>
    <n v="1"/>
    <n v="0"/>
    <n v="0"/>
    <s v="US"/>
    <s v="MI"/>
    <m/>
    <m/>
    <m/>
    <m/>
    <s v="Cornfeld, Stuart; Kramer, Jeremy; Stiller, Ben"/>
    <s v="Fleischer, Ruben"/>
    <s v="Diliberti, Michael"/>
    <s v="Garibay, Erick"/>
    <s v="Baumgarten, Alan"/>
    <s v="Eisenberg, Jesse"/>
    <s v="star"/>
    <s v="Cigarette"/>
    <s v="20-30"/>
    <s v="Male"/>
    <s v="Caucasian"/>
    <m/>
    <s v="Good guy"/>
    <s v="Kajlich, Bianca"/>
    <s v="credited non-star"/>
    <s v="Cigarette"/>
    <s v="20-30"/>
    <s v="Female"/>
    <s v="Hispanic"/>
    <m/>
    <s v="Bad guy"/>
    <m/>
    <m/>
    <m/>
    <m/>
    <m/>
    <m/>
    <m/>
    <m/>
    <m/>
    <m/>
    <m/>
    <m/>
    <m/>
    <m/>
    <m/>
    <m/>
    <m/>
    <m/>
    <m/>
    <m/>
    <m/>
    <m/>
    <m/>
    <m/>
    <m/>
    <m/>
    <m/>
    <m/>
    <m/>
    <m/>
    <m/>
    <m/>
    <m/>
    <m/>
    <m/>
    <m/>
    <m/>
    <m/>
    <m/>
    <m/>
    <m/>
    <m/>
    <m/>
    <m/>
    <m/>
    <m/>
    <m/>
    <m/>
    <m/>
    <m/>
    <m/>
    <m/>
    <m/>
    <m/>
    <m/>
    <m/>
    <m/>
    <m/>
    <m/>
    <m/>
    <m/>
    <m/>
    <m/>
    <m/>
    <m/>
    <m/>
    <m/>
    <m/>
    <m/>
    <m/>
    <m/>
    <m/>
    <m/>
    <m/>
    <m/>
    <m/>
    <m/>
    <m/>
    <m/>
    <m/>
    <m/>
    <m/>
    <m/>
    <m/>
    <m/>
    <m/>
    <m/>
    <n v="4"/>
    <n v="0"/>
    <n v="0"/>
    <n v="0"/>
    <n v="4"/>
    <s v="1 — 9"/>
    <n v="4672626"/>
    <n v="18690504"/>
    <s v="Vehicle"/>
    <s v="Outdoors"/>
    <m/>
    <m/>
    <m/>
    <m/>
    <m/>
    <s v="near bridge, middle of nowhere"/>
    <s v="Non-smoking adult"/>
    <m/>
    <m/>
    <s v="Elsewhere in US"/>
    <m/>
    <m/>
    <m/>
    <m/>
    <m/>
    <m/>
    <m/>
    <m/>
    <m/>
    <m/>
    <m/>
    <n v="1"/>
    <n v="1"/>
    <n v="0"/>
    <m/>
    <m/>
    <m/>
    <m/>
    <m/>
    <m/>
    <m/>
    <m/>
    <m/>
    <m/>
    <m/>
    <m/>
    <m/>
    <m/>
    <m/>
    <m/>
    <m/>
    <s v="cigarette"/>
    <m/>
    <m/>
    <m/>
    <s v="cigarette"/>
    <s v="cigarette"/>
    <m/>
    <m/>
    <m/>
    <m/>
    <m/>
    <m/>
    <m/>
    <s v="cigarette"/>
    <s v="Exciting"/>
    <s v="Pro"/>
    <n v="2"/>
    <n v="6"/>
    <n v="6"/>
    <n v="1"/>
    <m/>
    <m/>
    <n v="0"/>
    <n v="2.14"/>
    <n v="3"/>
    <n v="1"/>
    <n v="1"/>
    <m/>
    <m/>
  </r>
  <r>
    <n v="49921"/>
    <s v="Final Destination 5"/>
    <d v="2011-08-12T00:00:00"/>
    <x v="9"/>
    <s v="T10"/>
    <n v="92"/>
    <s v="New Line"/>
    <x v="4"/>
    <m/>
    <x v="1"/>
    <n v="40000000"/>
    <n v="0"/>
    <m/>
    <n v="42575718"/>
    <s v="final"/>
    <n v="7.93"/>
    <n v="0"/>
    <n v="0"/>
    <n v="0"/>
    <n v="0"/>
    <s v="CAN"/>
    <m/>
    <s v="BC"/>
    <m/>
    <m/>
    <m/>
    <s v="Perry, Craig"/>
    <s v="Quale, Steven"/>
    <s v="Heisserer, Eric"/>
    <s v="Korenberg, Bryan"/>
    <s v="Sears, Eric A."/>
    <m/>
    <m/>
    <m/>
    <m/>
    <m/>
    <m/>
    <m/>
    <m/>
    <m/>
    <m/>
    <m/>
    <m/>
    <m/>
    <m/>
    <m/>
    <m/>
    <m/>
    <m/>
    <m/>
    <m/>
    <m/>
    <m/>
    <m/>
    <m/>
    <m/>
    <m/>
    <m/>
    <m/>
    <m/>
    <m/>
    <m/>
    <m/>
    <m/>
    <m/>
    <m/>
    <m/>
    <m/>
    <m/>
    <m/>
    <m/>
    <m/>
    <m/>
    <m/>
    <m/>
    <m/>
    <m/>
    <m/>
    <m/>
    <m/>
    <m/>
    <m/>
    <m/>
    <m/>
    <m/>
    <m/>
    <m/>
    <m/>
    <m/>
    <m/>
    <m/>
    <m/>
    <m/>
    <m/>
    <m/>
    <m/>
    <m/>
    <m/>
    <m/>
    <m/>
    <m/>
    <m/>
    <m/>
    <m/>
    <m/>
    <m/>
    <m/>
    <m/>
    <m/>
    <m/>
    <m/>
    <m/>
    <m/>
    <m/>
    <m/>
    <m/>
    <m/>
    <m/>
    <m/>
    <m/>
    <m/>
    <m/>
    <m/>
    <m/>
    <m/>
    <m/>
    <m/>
    <m/>
    <m/>
    <m/>
    <m/>
    <m/>
    <m/>
    <m/>
    <n v="0"/>
    <n v="0"/>
    <n v="0"/>
    <n v="0"/>
    <n v="0"/>
    <n v="0"/>
    <n v="5368943"/>
    <n v="0"/>
    <m/>
    <m/>
    <m/>
    <m/>
    <m/>
    <m/>
    <m/>
    <m/>
    <m/>
    <m/>
    <m/>
    <m/>
    <m/>
    <m/>
    <m/>
    <m/>
    <m/>
    <m/>
    <m/>
    <m/>
    <m/>
    <m/>
    <m/>
    <n v="0"/>
    <n v="0"/>
    <n v="0"/>
    <m/>
    <m/>
    <m/>
    <m/>
    <m/>
    <m/>
    <m/>
    <m/>
    <m/>
    <m/>
    <m/>
    <m/>
    <m/>
    <m/>
    <m/>
    <m/>
    <m/>
    <m/>
    <m/>
    <m/>
    <m/>
    <m/>
    <m/>
    <m/>
    <m/>
    <m/>
    <m/>
    <m/>
    <m/>
    <m/>
    <m/>
    <m/>
    <m/>
    <n v="0"/>
    <n v="0"/>
    <n v="0"/>
    <n v="0"/>
    <m/>
    <m/>
    <n v="0"/>
    <n v="0"/>
    <n v="1"/>
    <n v="1"/>
    <n v="1"/>
    <m/>
    <m/>
  </r>
  <r>
    <n v="49922"/>
    <s v="Spy Kids: All the Time in the World in 4D"/>
    <d v="2011-08-19T00:00:00"/>
    <x v="9"/>
    <s v="T10"/>
    <n v="89"/>
    <s v="Dimension"/>
    <x v="0"/>
    <s v="Weinstein"/>
    <x v="2"/>
    <n v="27000000"/>
    <n v="0"/>
    <m/>
    <n v="38421124"/>
    <s v="final"/>
    <n v="7.93"/>
    <n v="0"/>
    <n v="0"/>
    <n v="0"/>
    <n v="0"/>
    <s v="US"/>
    <s v="TX"/>
    <m/>
    <m/>
    <m/>
    <m/>
    <s v="Rodriguez, Robert; Avellan, Elizabeth"/>
    <s v="Rodriguez, Robert"/>
    <s v="Rodriguez, Robert"/>
    <s v="Borasch, Jr., Edward J."/>
    <s v="Zimmerman, Dan"/>
    <m/>
    <m/>
    <m/>
    <m/>
    <m/>
    <m/>
    <m/>
    <m/>
    <m/>
    <m/>
    <m/>
    <m/>
    <m/>
    <m/>
    <m/>
    <m/>
    <m/>
    <m/>
    <m/>
    <m/>
    <m/>
    <m/>
    <m/>
    <m/>
    <m/>
    <m/>
    <m/>
    <m/>
    <m/>
    <m/>
    <m/>
    <m/>
    <m/>
    <m/>
    <m/>
    <m/>
    <m/>
    <m/>
    <m/>
    <m/>
    <m/>
    <m/>
    <m/>
    <m/>
    <m/>
    <m/>
    <m/>
    <m/>
    <m/>
    <m/>
    <m/>
    <m/>
    <m/>
    <m/>
    <m/>
    <m/>
    <m/>
    <m/>
    <m/>
    <m/>
    <m/>
    <m/>
    <m/>
    <m/>
    <m/>
    <m/>
    <m/>
    <m/>
    <m/>
    <m/>
    <m/>
    <m/>
    <m/>
    <m/>
    <m/>
    <m/>
    <m/>
    <m/>
    <m/>
    <m/>
    <m/>
    <m/>
    <m/>
    <m/>
    <m/>
    <m/>
    <m/>
    <m/>
    <m/>
    <m/>
    <m/>
    <m/>
    <m/>
    <m/>
    <m/>
    <m/>
    <m/>
    <m/>
    <m/>
    <m/>
    <m/>
    <m/>
    <m/>
    <n v="0"/>
    <n v="0"/>
    <n v="0"/>
    <n v="0"/>
    <n v="0"/>
    <n v="0"/>
    <n v="4845035"/>
    <n v="0"/>
    <m/>
    <m/>
    <m/>
    <m/>
    <m/>
    <m/>
    <m/>
    <m/>
    <m/>
    <m/>
    <m/>
    <m/>
    <m/>
    <m/>
    <m/>
    <m/>
    <m/>
    <m/>
    <m/>
    <m/>
    <m/>
    <m/>
    <m/>
    <n v="0"/>
    <n v="0"/>
    <n v="0"/>
    <m/>
    <m/>
    <m/>
    <m/>
    <m/>
    <m/>
    <m/>
    <m/>
    <m/>
    <m/>
    <m/>
    <m/>
    <m/>
    <m/>
    <m/>
    <m/>
    <m/>
    <m/>
    <m/>
    <m/>
    <m/>
    <m/>
    <m/>
    <m/>
    <m/>
    <m/>
    <m/>
    <m/>
    <m/>
    <m/>
    <m/>
    <m/>
    <m/>
    <n v="0"/>
    <n v="0"/>
    <n v="0"/>
    <n v="0"/>
    <m/>
    <m/>
    <n v="0"/>
    <n v="0"/>
    <n v="1"/>
    <n v="1"/>
    <n v="1"/>
    <m/>
    <m/>
  </r>
  <r>
    <n v="49923"/>
    <s v="Conan the Barbarian"/>
    <d v="2011-08-19T00:00:00"/>
    <x v="9"/>
    <s v="T10"/>
    <n v="112"/>
    <s v="Nu Image"/>
    <x v="0"/>
    <s v="Lionsgate"/>
    <x v="1"/>
    <n v="70000000"/>
    <n v="0"/>
    <m/>
    <n v="21270904"/>
    <s v="final"/>
    <n v="7.93"/>
    <n v="0"/>
    <n v="1"/>
    <n v="0"/>
    <n v="0"/>
    <s v="Bulgaria"/>
    <m/>
    <m/>
    <m/>
    <m/>
    <m/>
    <s v="Baldecchi, John; Davidson, Boaz; Emmett, Randall; Gatta, Joe"/>
    <s v="Nispel, Marcus"/>
    <s v="Donnelly, Thomas Dean; Oppenheimer, Joshua; Hood, Sean"/>
    <s v="Buchmann, Dirk"/>
    <s v="Blackwell, Ken"/>
    <s v="Rawi-Fassir, Raad"/>
    <s v="credited non-star"/>
    <s v="Pipe"/>
    <s v="30+"/>
    <s v="Male"/>
    <s v="Caucasian"/>
    <m/>
    <s v="Good guy"/>
    <s v="Non-IMDb, Extra"/>
    <s v="extra"/>
    <s v="Pipe"/>
    <s v="20-30"/>
    <s v="Male"/>
    <s v="Caucasian"/>
    <m/>
    <m/>
    <m/>
    <m/>
    <m/>
    <m/>
    <m/>
    <m/>
    <m/>
    <m/>
    <m/>
    <m/>
    <m/>
    <m/>
    <m/>
    <m/>
    <m/>
    <m/>
    <m/>
    <m/>
    <m/>
    <m/>
    <m/>
    <m/>
    <m/>
    <m/>
    <m/>
    <m/>
    <m/>
    <m/>
    <m/>
    <m/>
    <m/>
    <m/>
    <m/>
    <m/>
    <m/>
    <m/>
    <m/>
    <m/>
    <m/>
    <m/>
    <m/>
    <m/>
    <m/>
    <m/>
    <m/>
    <m/>
    <m/>
    <m/>
    <m/>
    <m/>
    <m/>
    <m/>
    <m/>
    <m/>
    <m/>
    <m/>
    <m/>
    <m/>
    <m/>
    <m/>
    <m/>
    <m/>
    <m/>
    <m/>
    <m/>
    <m/>
    <m/>
    <m/>
    <m/>
    <m/>
    <m/>
    <m/>
    <m/>
    <m/>
    <m/>
    <m/>
    <m/>
    <m/>
    <m/>
    <m/>
    <m/>
    <m/>
    <m/>
    <m/>
    <m/>
    <m/>
    <m/>
    <n v="0"/>
    <n v="0"/>
    <n v="9"/>
    <n v="0"/>
    <n v="9"/>
    <s v="1 — 9"/>
    <n v="2682333"/>
    <n v="24140997"/>
    <m/>
    <m/>
    <m/>
    <m/>
    <m/>
    <m/>
    <s v="temple"/>
    <m/>
    <s v="Non-smoking adult"/>
    <m/>
    <m/>
    <s v="Outside of US"/>
    <m/>
    <m/>
    <m/>
    <m/>
    <m/>
    <m/>
    <m/>
    <m/>
    <m/>
    <m/>
    <m/>
    <n v="0"/>
    <n v="1"/>
    <n v="1"/>
    <m/>
    <m/>
    <m/>
    <m/>
    <m/>
    <m/>
    <m/>
    <m/>
    <m/>
    <m/>
    <m/>
    <m/>
    <m/>
    <m/>
    <m/>
    <m/>
    <m/>
    <m/>
    <m/>
    <m/>
    <m/>
    <m/>
    <m/>
    <m/>
    <s v="pipe"/>
    <s v="pipe"/>
    <m/>
    <m/>
    <m/>
    <s v="pipe"/>
    <m/>
    <m/>
    <s v="Pro"/>
    <n v="2"/>
    <n v="6"/>
    <n v="4"/>
    <n v="3"/>
    <m/>
    <m/>
    <n v="0"/>
    <n v="2.14"/>
    <n v="3"/>
    <n v="1"/>
    <n v="1"/>
    <m/>
    <m/>
  </r>
  <r>
    <n v="49924"/>
    <s v="Fright Night"/>
    <d v="2011-08-19T00:00:00"/>
    <x v="9"/>
    <s v="T10"/>
    <n v="106"/>
    <s v="DreamWorks"/>
    <x v="1"/>
    <m/>
    <x v="1"/>
    <n v="30000000"/>
    <n v="0"/>
    <m/>
    <n v="18298649"/>
    <s v="final"/>
    <n v="7.93"/>
    <n v="0"/>
    <n v="1"/>
    <n v="0"/>
    <n v="0"/>
    <s v="US"/>
    <s v="NM"/>
    <m/>
    <m/>
    <m/>
    <m/>
    <s v="De Luca, Michael; Gaeta, Michael J.; Rosenzweig, Alison R."/>
    <s v="Gillespie, Craig"/>
    <s v="Noxon, Marti"/>
    <s v="Lowney, Ben"/>
    <s v="Riegel, Tatiana S."/>
    <s v="Tennant, David"/>
    <s v="credited non-star"/>
    <s v="Cigar"/>
    <s v="30+"/>
    <s v="Male"/>
    <s v="Caucasian"/>
    <m/>
    <s v="Good guy"/>
    <s v="Vergara, Sandra"/>
    <s v="credited non-star"/>
    <s v="Cigarette"/>
    <s v="20-30"/>
    <s v="Female"/>
    <s v="Caucasian"/>
    <m/>
    <m/>
    <s v="Non-IMDb, Extra"/>
    <s v="extra"/>
    <s v="Cigarette"/>
    <s v="30+"/>
    <s v="Male"/>
    <s v="Caucasian"/>
    <m/>
    <m/>
    <m/>
    <m/>
    <m/>
    <m/>
    <m/>
    <m/>
    <m/>
    <m/>
    <m/>
    <m/>
    <m/>
    <m/>
    <m/>
    <m/>
    <m/>
    <m/>
    <m/>
    <m/>
    <m/>
    <m/>
    <m/>
    <m/>
    <m/>
    <m/>
    <m/>
    <m/>
    <m/>
    <m/>
    <m/>
    <m/>
    <m/>
    <m/>
    <m/>
    <m/>
    <m/>
    <m/>
    <m/>
    <m/>
    <m/>
    <m/>
    <m/>
    <m/>
    <m/>
    <m/>
    <m/>
    <m/>
    <m/>
    <m/>
    <m/>
    <m/>
    <m/>
    <m/>
    <m/>
    <m/>
    <m/>
    <m/>
    <m/>
    <m/>
    <m/>
    <m/>
    <m/>
    <m/>
    <m/>
    <m/>
    <m/>
    <m/>
    <m/>
    <m/>
    <m/>
    <m/>
    <m/>
    <m/>
    <m/>
    <m/>
    <m/>
    <m/>
    <m/>
    <m/>
    <m/>
    <n v="3"/>
    <n v="17"/>
    <n v="0"/>
    <n v="0"/>
    <n v="20"/>
    <s v="10 — 29"/>
    <n v="2307522"/>
    <n v="46150440"/>
    <s v="Home"/>
    <s v="Vehicle"/>
    <m/>
    <m/>
    <m/>
    <m/>
    <m/>
    <m/>
    <s v="Non-smoking adult"/>
    <m/>
    <m/>
    <s v="Elsewhere in US"/>
    <m/>
    <m/>
    <m/>
    <m/>
    <m/>
    <m/>
    <m/>
    <m/>
    <m/>
    <m/>
    <m/>
    <n v="0"/>
    <n v="2"/>
    <n v="1"/>
    <m/>
    <m/>
    <m/>
    <m/>
    <m/>
    <m/>
    <m/>
    <m/>
    <m/>
    <m/>
    <m/>
    <m/>
    <m/>
    <m/>
    <m/>
    <m/>
    <m/>
    <m/>
    <s v="cigarette; cigar"/>
    <m/>
    <m/>
    <m/>
    <m/>
    <m/>
    <s v="cigarette; cigar"/>
    <s v="cigarette; cigar"/>
    <m/>
    <m/>
    <m/>
    <m/>
    <m/>
    <m/>
    <s v="Pro"/>
    <n v="4"/>
    <n v="6"/>
    <n v="4"/>
    <n v="3"/>
    <m/>
    <m/>
    <n v="0"/>
    <n v="2.4"/>
    <n v="3"/>
    <n v="1"/>
    <n v="1"/>
    <m/>
    <m/>
  </r>
  <r>
    <n v="49925"/>
    <s v="One Day"/>
    <d v="2011-08-19T00:00:00"/>
    <x v="9"/>
    <s v="T10"/>
    <n v="108"/>
    <s v="Film4"/>
    <x v="2"/>
    <m/>
    <x v="0"/>
    <n v="15000000"/>
    <n v="0"/>
    <m/>
    <n v="13766014"/>
    <s v="final"/>
    <n v="7.93"/>
    <n v="0"/>
    <n v="0"/>
    <n v="0"/>
    <n v="0"/>
    <s v="UK"/>
    <m/>
    <m/>
    <s v="France"/>
    <m/>
    <m/>
    <s v="Jacobson, Nina"/>
    <s v="Scherfig, Lone"/>
    <s v="Nicholls, David"/>
    <s v="Cowell, Noel"/>
    <s v="Pilling, Barney"/>
    <m/>
    <m/>
    <m/>
    <m/>
    <m/>
    <m/>
    <m/>
    <m/>
    <m/>
    <m/>
    <m/>
    <m/>
    <m/>
    <m/>
    <m/>
    <m/>
    <m/>
    <m/>
    <m/>
    <m/>
    <m/>
    <m/>
    <m/>
    <m/>
    <m/>
    <m/>
    <m/>
    <m/>
    <m/>
    <m/>
    <m/>
    <m/>
    <m/>
    <m/>
    <m/>
    <m/>
    <m/>
    <m/>
    <m/>
    <m/>
    <m/>
    <m/>
    <m/>
    <m/>
    <m/>
    <m/>
    <m/>
    <m/>
    <m/>
    <m/>
    <m/>
    <m/>
    <m/>
    <m/>
    <m/>
    <m/>
    <m/>
    <m/>
    <m/>
    <m/>
    <m/>
    <m/>
    <m/>
    <m/>
    <m/>
    <m/>
    <m/>
    <m/>
    <m/>
    <m/>
    <m/>
    <m/>
    <m/>
    <m/>
    <m/>
    <m/>
    <m/>
    <m/>
    <m/>
    <m/>
    <m/>
    <m/>
    <m/>
    <m/>
    <m/>
    <m/>
    <m/>
    <m/>
    <m/>
    <m/>
    <m/>
    <m/>
    <m/>
    <m/>
    <m/>
    <m/>
    <m/>
    <m/>
    <m/>
    <m/>
    <m/>
    <m/>
    <m/>
    <n v="0"/>
    <n v="0"/>
    <n v="0"/>
    <n v="0"/>
    <n v="0"/>
    <n v="0"/>
    <n v="1735941"/>
    <n v="0"/>
    <m/>
    <m/>
    <m/>
    <m/>
    <m/>
    <m/>
    <m/>
    <m/>
    <m/>
    <m/>
    <m/>
    <m/>
    <m/>
    <m/>
    <m/>
    <m/>
    <m/>
    <m/>
    <m/>
    <m/>
    <m/>
    <m/>
    <m/>
    <n v="0"/>
    <n v="0"/>
    <n v="0"/>
    <m/>
    <m/>
    <m/>
    <m/>
    <m/>
    <m/>
    <m/>
    <m/>
    <m/>
    <m/>
    <m/>
    <m/>
    <m/>
    <m/>
    <m/>
    <m/>
    <m/>
    <m/>
    <m/>
    <m/>
    <m/>
    <m/>
    <m/>
    <m/>
    <m/>
    <m/>
    <m/>
    <m/>
    <m/>
    <m/>
    <m/>
    <m/>
    <m/>
    <n v="0"/>
    <n v="0"/>
    <n v="0"/>
    <n v="0"/>
    <m/>
    <m/>
    <n v="0"/>
    <n v="0"/>
    <n v="1"/>
    <n v="1"/>
    <n v="1"/>
    <m/>
    <m/>
  </r>
  <r>
    <n v="49926"/>
    <s v="Colombiana"/>
    <d v="2011-08-26T00:00:00"/>
    <x v="9"/>
    <s v="T10"/>
    <n v="107"/>
    <s v="Europa"/>
    <x v="6"/>
    <m/>
    <x v="0"/>
    <n v="40000000"/>
    <n v="0"/>
    <m/>
    <n v="36665854"/>
    <s v="final"/>
    <n v="7.93"/>
    <n v="0"/>
    <n v="1"/>
    <n v="0"/>
    <n v="0"/>
    <s v="France"/>
    <m/>
    <m/>
    <s v="US"/>
    <s v="LA"/>
    <m/>
    <s v="Besson, Luc; Le Pogam, Pierre-Ange"/>
    <s v="Megaton, Olivier"/>
    <s v="Besson, Luc; Kamen, Robert Mark"/>
    <s v="Holden, Kyle"/>
    <s v="Delamarre, Camille"/>
    <s v="Saldana, Zoey"/>
    <s v="star"/>
    <s v="Cigarette"/>
    <s v="20-30"/>
    <s v="Female"/>
    <s v="Hispanic"/>
    <m/>
    <s v="Good guy"/>
    <s v="Benites, Beto"/>
    <s v="credited non-star"/>
    <s v="Cigar"/>
    <s v="30+"/>
    <s v="Male"/>
    <s v="Hispanic"/>
    <m/>
    <s v="Bad guy"/>
    <s v="Molla, Jordi"/>
    <s v="credited non-star"/>
    <s v="Cigarette"/>
    <s v="30+"/>
    <s v="Male"/>
    <s v="Hispanic"/>
    <m/>
    <s v="Bad guy"/>
    <s v="Non-IMDb, Extra"/>
    <s v="extra"/>
    <s v="Cigar"/>
    <s v="30+"/>
    <s v="Male"/>
    <s v="Hispanic"/>
    <m/>
    <s v="Bad guy"/>
    <s v="Non-IMDb, Extra"/>
    <s v="extra"/>
    <s v="Cigarette"/>
    <s v="30+"/>
    <s v="Male"/>
    <s v="Hispanic"/>
    <m/>
    <s v="Bad guy"/>
    <s v="Non-IMDb, Extra"/>
    <s v="extra"/>
    <s v="Cigarette"/>
    <s v="30+"/>
    <s v="Male"/>
    <s v="Hispanic"/>
    <m/>
    <s v="Bad guy"/>
    <m/>
    <m/>
    <m/>
    <m/>
    <m/>
    <m/>
    <m/>
    <m/>
    <m/>
    <m/>
    <m/>
    <m/>
    <m/>
    <m/>
    <m/>
    <m/>
    <m/>
    <m/>
    <m/>
    <m/>
    <m/>
    <m/>
    <m/>
    <m/>
    <m/>
    <m/>
    <m/>
    <m/>
    <m/>
    <m/>
    <m/>
    <m/>
    <m/>
    <m/>
    <m/>
    <m/>
    <m/>
    <m/>
    <m/>
    <m/>
    <m/>
    <m/>
    <m/>
    <m/>
    <m/>
    <m/>
    <m/>
    <m/>
    <m/>
    <m/>
    <m/>
    <m/>
    <m/>
    <m/>
    <m/>
    <n v="25"/>
    <n v="9"/>
    <n v="0"/>
    <n v="0"/>
    <n v="34"/>
    <s v="30 — 49"/>
    <n v="4623689"/>
    <n v="157205426"/>
    <s v="Home"/>
    <s v="Workplace"/>
    <s v="Vehicle"/>
    <s v="Outdoors"/>
    <m/>
    <m/>
    <m/>
    <s v="front yard"/>
    <s v="Non-smoking adult"/>
    <m/>
    <m/>
    <s v="Elsewhere in US"/>
    <m/>
    <m/>
    <s v="Outside of US"/>
    <m/>
    <s v="Outside of US"/>
    <m/>
    <m/>
    <m/>
    <m/>
    <m/>
    <m/>
    <n v="1"/>
    <n v="2"/>
    <n v="3"/>
    <m/>
    <m/>
    <m/>
    <m/>
    <m/>
    <m/>
    <m/>
    <m/>
    <m/>
    <m/>
    <m/>
    <m/>
    <m/>
    <m/>
    <m/>
    <m/>
    <m/>
    <m/>
    <m/>
    <m/>
    <s v="cigar"/>
    <m/>
    <m/>
    <m/>
    <s v="cigarette"/>
    <s v="cigarette"/>
    <m/>
    <s v="cigarette; cigar"/>
    <m/>
    <m/>
    <m/>
    <m/>
    <s v="Pro"/>
    <n v="6"/>
    <n v="6"/>
    <n v="6"/>
    <n v="2"/>
    <m/>
    <m/>
    <n v="0"/>
    <n v="2.86"/>
    <n v="4"/>
    <n v="1"/>
    <n v="1"/>
    <m/>
    <m/>
  </r>
  <r>
    <n v="49927"/>
    <s v="Don't Be Afraid of the Dark"/>
    <d v="2011-08-26T00:00:00"/>
    <x v="9"/>
    <s v="T10"/>
    <n v="99"/>
    <s v="Miramax"/>
    <x v="6"/>
    <m/>
    <x v="1"/>
    <n v="25000000"/>
    <n v="0"/>
    <m/>
    <n v="24042490"/>
    <s v="final"/>
    <n v="7.93"/>
    <n v="0"/>
    <n v="0"/>
    <n v="0"/>
    <n v="0"/>
    <s v="Australia"/>
    <m/>
    <m/>
    <m/>
    <m/>
    <m/>
    <s v="del Toro, Guillermo; Johnson, Mark"/>
    <s v="Nixey, Troy"/>
    <s v="del Toro, Guillermo; Robbins, Matthew"/>
    <s v="Kusmishko, Elaine"/>
    <s v="Bilcock, Jill"/>
    <m/>
    <m/>
    <m/>
    <m/>
    <m/>
    <m/>
    <m/>
    <m/>
    <m/>
    <m/>
    <m/>
    <m/>
    <m/>
    <m/>
    <m/>
    <m/>
    <m/>
    <m/>
    <m/>
    <m/>
    <m/>
    <m/>
    <m/>
    <m/>
    <m/>
    <m/>
    <m/>
    <m/>
    <m/>
    <m/>
    <m/>
    <m/>
    <m/>
    <m/>
    <m/>
    <m/>
    <m/>
    <m/>
    <m/>
    <m/>
    <m/>
    <m/>
    <m/>
    <m/>
    <m/>
    <m/>
    <m/>
    <m/>
    <m/>
    <m/>
    <m/>
    <m/>
    <m/>
    <m/>
    <m/>
    <m/>
    <m/>
    <m/>
    <m/>
    <m/>
    <m/>
    <m/>
    <m/>
    <m/>
    <m/>
    <m/>
    <m/>
    <m/>
    <m/>
    <m/>
    <m/>
    <m/>
    <m/>
    <m/>
    <m/>
    <m/>
    <m/>
    <m/>
    <m/>
    <m/>
    <m/>
    <m/>
    <m/>
    <m/>
    <m/>
    <m/>
    <m/>
    <m/>
    <m/>
    <m/>
    <m/>
    <m/>
    <m/>
    <m/>
    <m/>
    <m/>
    <m/>
    <m/>
    <m/>
    <m/>
    <m/>
    <m/>
    <m/>
    <n v="0"/>
    <n v="0"/>
    <n v="0"/>
    <n v="0"/>
    <n v="0"/>
    <n v="0"/>
    <n v="3031840"/>
    <n v="0"/>
    <m/>
    <m/>
    <m/>
    <m/>
    <m/>
    <m/>
    <m/>
    <m/>
    <m/>
    <m/>
    <m/>
    <m/>
    <m/>
    <m/>
    <m/>
    <m/>
    <m/>
    <m/>
    <m/>
    <m/>
    <m/>
    <m/>
    <m/>
    <n v="0"/>
    <n v="0"/>
    <n v="0"/>
    <m/>
    <m/>
    <m/>
    <m/>
    <m/>
    <m/>
    <m/>
    <m/>
    <m/>
    <m/>
    <m/>
    <m/>
    <m/>
    <m/>
    <m/>
    <m/>
    <m/>
    <m/>
    <m/>
    <m/>
    <m/>
    <m/>
    <m/>
    <m/>
    <m/>
    <m/>
    <m/>
    <m/>
    <m/>
    <m/>
    <m/>
    <m/>
    <m/>
    <n v="0"/>
    <m/>
    <n v="0"/>
    <n v="0"/>
    <m/>
    <m/>
    <n v="0"/>
    <n v="0"/>
    <n v="1"/>
    <n v="1"/>
    <n v="1"/>
    <m/>
    <m/>
  </r>
  <r>
    <n v="49928"/>
    <s v="Our Idiot Brother"/>
    <d v="2011-08-26T00:00:00"/>
    <x v="9"/>
    <s v="T10"/>
    <n v="90"/>
    <s v="Weinstein"/>
    <x v="0"/>
    <s v="Weinstein"/>
    <x v="1"/>
    <n v="5000000"/>
    <n v="0"/>
    <m/>
    <n v="24809547"/>
    <s v="final"/>
    <n v="7.93"/>
    <n v="0"/>
    <n v="0"/>
    <n v="0"/>
    <n v="0"/>
    <s v="US"/>
    <s v="NY"/>
    <m/>
    <m/>
    <m/>
    <m/>
    <s v="Bregman, Anthony; Saraf, Peter"/>
    <s v="Peretz, Jesse"/>
    <s v="Peretz, Evgenia; Schisgall, David"/>
    <m/>
    <s v="Craycroft, Jacob"/>
    <m/>
    <m/>
    <m/>
    <m/>
    <m/>
    <m/>
    <m/>
    <m/>
    <m/>
    <m/>
    <m/>
    <m/>
    <m/>
    <m/>
    <m/>
    <m/>
    <m/>
    <m/>
    <m/>
    <m/>
    <m/>
    <m/>
    <m/>
    <m/>
    <m/>
    <m/>
    <m/>
    <m/>
    <m/>
    <m/>
    <m/>
    <m/>
    <m/>
    <m/>
    <m/>
    <m/>
    <m/>
    <m/>
    <m/>
    <m/>
    <m/>
    <m/>
    <m/>
    <m/>
    <m/>
    <m/>
    <m/>
    <m/>
    <m/>
    <m/>
    <m/>
    <m/>
    <m/>
    <m/>
    <m/>
    <m/>
    <m/>
    <m/>
    <m/>
    <m/>
    <m/>
    <m/>
    <m/>
    <m/>
    <m/>
    <m/>
    <m/>
    <m/>
    <m/>
    <m/>
    <m/>
    <m/>
    <m/>
    <m/>
    <m/>
    <m/>
    <m/>
    <m/>
    <m/>
    <m/>
    <m/>
    <m/>
    <m/>
    <m/>
    <m/>
    <m/>
    <m/>
    <m/>
    <m/>
    <m/>
    <m/>
    <m/>
    <m/>
    <m/>
    <m/>
    <m/>
    <m/>
    <m/>
    <m/>
    <m/>
    <m/>
    <m/>
    <m/>
    <n v="0"/>
    <n v="0"/>
    <n v="0"/>
    <n v="0"/>
    <n v="0"/>
    <n v="0"/>
    <n v="3128568"/>
    <n v="0"/>
    <m/>
    <m/>
    <m/>
    <m/>
    <m/>
    <m/>
    <m/>
    <m/>
    <m/>
    <m/>
    <m/>
    <m/>
    <m/>
    <m/>
    <m/>
    <m/>
    <m/>
    <m/>
    <m/>
    <m/>
    <m/>
    <m/>
    <m/>
    <n v="0"/>
    <n v="0"/>
    <n v="0"/>
    <m/>
    <m/>
    <m/>
    <m/>
    <m/>
    <m/>
    <m/>
    <m/>
    <m/>
    <m/>
    <m/>
    <m/>
    <m/>
    <m/>
    <m/>
    <m/>
    <m/>
    <m/>
    <m/>
    <m/>
    <m/>
    <m/>
    <m/>
    <m/>
    <m/>
    <m/>
    <m/>
    <m/>
    <m/>
    <m/>
    <m/>
    <m/>
    <m/>
    <n v="0"/>
    <n v="0"/>
    <n v="0"/>
    <n v="0"/>
    <m/>
    <m/>
    <n v="0"/>
    <n v="0"/>
    <n v="1"/>
    <n v="1"/>
    <n v="1"/>
    <m/>
    <m/>
  </r>
  <r>
    <n v="49929"/>
    <s v="Debt, The"/>
    <d v="2011-08-31T00:00:00"/>
    <x v="9"/>
    <s v="T10"/>
    <n v="114"/>
    <s v="Marv"/>
    <x v="2"/>
    <m/>
    <x v="1"/>
    <n v="20000000"/>
    <n v="0"/>
    <m/>
    <n v="31146570"/>
    <s v="final"/>
    <n v="7.93"/>
    <n v="0"/>
    <n v="1"/>
    <n v="0"/>
    <n v="0"/>
    <s v="UK"/>
    <m/>
    <m/>
    <s v="Hungary"/>
    <m/>
    <m/>
    <s v="Vaughn, Matthew; Rossoff, Eduardo; Evan, Eitan"/>
    <s v="Madden, John"/>
    <s v="Vaughn, Matthew; Goldman, Jane; Straughan, Peter"/>
    <s v="Gibbs, Barry"/>
    <s v="Berner, Alexander"/>
    <s v="Mirren, Helen"/>
    <s v="star"/>
    <s v="Cigarette"/>
    <s v="30+"/>
    <s v="Female"/>
    <s v="Caucasian"/>
    <m/>
    <m/>
    <s v="Csokas, Marton"/>
    <s v="star"/>
    <s v="Cigarette"/>
    <s v="30+"/>
    <s v="Male"/>
    <s v="Caucasian"/>
    <m/>
    <m/>
    <s v="Chastain, Jessica"/>
    <s v="star"/>
    <s v="Cigarette"/>
    <s v="20-30"/>
    <s v="Female"/>
    <s v="Caucasian"/>
    <m/>
    <m/>
    <s v="Non-IMDb, Extra"/>
    <s v="extra"/>
    <s v="Cigarette"/>
    <s v="30+"/>
    <s v="Female"/>
    <s v="Caucasian"/>
    <m/>
    <m/>
    <s v="Non-IMDb, Extra"/>
    <s v="extra"/>
    <s v="Cigarette"/>
    <s v="30+"/>
    <s v="Male"/>
    <s v="Caucasian"/>
    <m/>
    <m/>
    <s v="Non-IMDb, Extra"/>
    <s v="extra"/>
    <s v="Cigarette"/>
    <s v="30+"/>
    <s v="Male"/>
    <s v="Caucasian"/>
    <m/>
    <m/>
    <s v="Non-IMDb, Extra"/>
    <s v="extra"/>
    <s v="Cigarette"/>
    <s v="30+"/>
    <s v="Male"/>
    <s v="Caucasian"/>
    <m/>
    <m/>
    <s v="Non-IMDb, Extra"/>
    <s v="extra"/>
    <s v="Cigarette"/>
    <s v="30+"/>
    <s v="Male"/>
    <s v="Caucasian"/>
    <m/>
    <m/>
    <m/>
    <m/>
    <m/>
    <m/>
    <m/>
    <m/>
    <m/>
    <m/>
    <m/>
    <m/>
    <m/>
    <m/>
    <m/>
    <m/>
    <m/>
    <m/>
    <m/>
    <m/>
    <m/>
    <m/>
    <m/>
    <m/>
    <m/>
    <m/>
    <m/>
    <m/>
    <m/>
    <m/>
    <m/>
    <m/>
    <m/>
    <m/>
    <m/>
    <m/>
    <m/>
    <m/>
    <m/>
    <m/>
    <m/>
    <n v="80"/>
    <n v="0"/>
    <n v="0"/>
    <n v="0"/>
    <n v="80"/>
    <s v="50+"/>
    <n v="3927689"/>
    <n v="314215120"/>
    <s v="Home"/>
    <s v="Vehicle"/>
    <s v="Bar/nightclub"/>
    <s v="Outdoors"/>
    <m/>
    <m/>
    <m/>
    <s v="balcony, front yard, street"/>
    <s v="Non-smoking adult"/>
    <m/>
    <m/>
    <s v="Outside of US"/>
    <m/>
    <m/>
    <m/>
    <m/>
    <m/>
    <m/>
    <m/>
    <m/>
    <m/>
    <m/>
    <m/>
    <n v="3"/>
    <n v="0"/>
    <n v="5"/>
    <s v="Comment by actor/actress"/>
    <s v="Romi: When are you going to stop smoking? Helen: What? I quit drinking, what more do you want? Romi: Do it for your grandson. Helen: Okay, soon I will."/>
    <m/>
    <s v="Health of Non-Smoker"/>
    <s v="Comment by actor/actress"/>
    <s v="Romi: When are you going to stop smoking? Helen: What? I quit drinking, what more do you want? Romi: Do it for your grandson. Helen: Okay, soon I will."/>
    <m/>
    <s v="Health of Smoker"/>
    <m/>
    <m/>
    <m/>
    <m/>
    <m/>
    <m/>
    <m/>
    <m/>
    <m/>
    <m/>
    <m/>
    <m/>
    <m/>
    <m/>
    <m/>
    <m/>
    <s v="cigarette"/>
    <s v="cigarette"/>
    <s v="cigarette"/>
    <m/>
    <m/>
    <m/>
    <m/>
    <m/>
    <s v="Pro"/>
    <n v="6"/>
    <n v="6"/>
    <n v="6"/>
    <n v="3"/>
    <m/>
    <m/>
    <n v="0"/>
    <n v="3"/>
    <n v="4"/>
    <n v="1"/>
    <n v="1"/>
    <m/>
    <m/>
  </r>
  <r>
    <n v="49930"/>
    <s v="Shark Night 3D"/>
    <d v="2011-09-02T00:00:00"/>
    <x v="9"/>
    <s v="T10"/>
    <n v="95"/>
    <s v="Silverwood"/>
    <x v="0"/>
    <s v="Relativity"/>
    <x v="0"/>
    <n v="25000000"/>
    <n v="0"/>
    <m/>
    <n v="18860403"/>
    <s v="final"/>
    <n v="7.93"/>
    <n v="0"/>
    <n v="1"/>
    <n v="0"/>
    <n v="0"/>
    <s v="US"/>
    <s v="LA"/>
    <m/>
    <m/>
    <m/>
    <m/>
    <s v="Briggs, Chris; Fleiss, Mike; Howell, Lynette"/>
    <s v="Ellis, David R."/>
    <s v="Hayes, Will; Studenberg, Jesse"/>
    <s v="Akin, Curtis"/>
    <s v="Virkler, Dennis"/>
    <m/>
    <m/>
    <m/>
    <m/>
    <m/>
    <m/>
    <m/>
    <m/>
    <m/>
    <m/>
    <m/>
    <m/>
    <m/>
    <m/>
    <m/>
    <m/>
    <m/>
    <m/>
    <m/>
    <m/>
    <m/>
    <m/>
    <m/>
    <m/>
    <m/>
    <m/>
    <m/>
    <m/>
    <m/>
    <m/>
    <m/>
    <m/>
    <m/>
    <m/>
    <m/>
    <m/>
    <m/>
    <m/>
    <m/>
    <m/>
    <m/>
    <m/>
    <m/>
    <m/>
    <m/>
    <m/>
    <m/>
    <m/>
    <m/>
    <m/>
    <m/>
    <m/>
    <m/>
    <m/>
    <m/>
    <m/>
    <m/>
    <m/>
    <m/>
    <m/>
    <m/>
    <m/>
    <m/>
    <m/>
    <m/>
    <m/>
    <m/>
    <m/>
    <m/>
    <m/>
    <m/>
    <m/>
    <m/>
    <m/>
    <m/>
    <m/>
    <m/>
    <m/>
    <m/>
    <m/>
    <m/>
    <m/>
    <m/>
    <m/>
    <m/>
    <m/>
    <m/>
    <m/>
    <m/>
    <m/>
    <m/>
    <m/>
    <m/>
    <m/>
    <m/>
    <m/>
    <m/>
    <m/>
    <m/>
    <m/>
    <m/>
    <m/>
    <m/>
    <n v="1"/>
    <n v="0"/>
    <n v="0"/>
    <n v="0"/>
    <n v="1"/>
    <s v="1 — 9"/>
    <n v="2378361"/>
    <n v="2378361"/>
    <m/>
    <m/>
    <m/>
    <m/>
    <m/>
    <m/>
    <m/>
    <m/>
    <m/>
    <m/>
    <m/>
    <m/>
    <m/>
    <m/>
    <m/>
    <m/>
    <m/>
    <m/>
    <m/>
    <m/>
    <m/>
    <m/>
    <m/>
    <n v="0"/>
    <n v="0"/>
    <n v="0"/>
    <m/>
    <m/>
    <m/>
    <m/>
    <m/>
    <m/>
    <m/>
    <m/>
    <m/>
    <m/>
    <m/>
    <m/>
    <m/>
    <m/>
    <m/>
    <m/>
    <m/>
    <m/>
    <m/>
    <m/>
    <m/>
    <m/>
    <m/>
    <m/>
    <m/>
    <m/>
    <m/>
    <m/>
    <m/>
    <m/>
    <m/>
    <m/>
    <s v="Pro"/>
    <n v="4"/>
    <n v="6"/>
    <n v="4"/>
    <n v="1"/>
    <m/>
    <m/>
    <n v="0"/>
    <n v="2.14"/>
    <n v="3"/>
    <n v="1"/>
    <n v="1"/>
    <m/>
    <m/>
  </r>
  <r>
    <n v="49931"/>
    <s v="Apollo 18"/>
    <d v="2011-09-02T00:00:00"/>
    <x v="9"/>
    <s v="T10"/>
    <n v="86"/>
    <s v="Dimension"/>
    <x v="0"/>
    <s v="Weinstein"/>
    <x v="0"/>
    <n v="5000000"/>
    <n v="0"/>
    <m/>
    <n v="17683670"/>
    <s v="final"/>
    <n v="7.93"/>
    <n v="0"/>
    <n v="0"/>
    <n v="0"/>
    <n v="0"/>
    <s v="CAN"/>
    <m/>
    <s v="BC"/>
    <m/>
    <m/>
    <m/>
    <s v="Bekmambetov, Timur"/>
    <s v="López-Gallego, Gonzalo"/>
    <s v="Miller, Brian"/>
    <s v="Pavuls, Valentine"/>
    <s v="Lussier, Patrick"/>
    <m/>
    <m/>
    <m/>
    <m/>
    <m/>
    <m/>
    <m/>
    <m/>
    <m/>
    <m/>
    <m/>
    <m/>
    <m/>
    <m/>
    <m/>
    <m/>
    <m/>
    <m/>
    <m/>
    <m/>
    <m/>
    <m/>
    <m/>
    <m/>
    <m/>
    <m/>
    <m/>
    <m/>
    <m/>
    <m/>
    <m/>
    <m/>
    <m/>
    <m/>
    <m/>
    <m/>
    <m/>
    <m/>
    <m/>
    <m/>
    <m/>
    <m/>
    <m/>
    <m/>
    <m/>
    <m/>
    <m/>
    <m/>
    <m/>
    <m/>
    <m/>
    <m/>
    <m/>
    <m/>
    <m/>
    <m/>
    <m/>
    <m/>
    <m/>
    <m/>
    <m/>
    <m/>
    <m/>
    <m/>
    <m/>
    <m/>
    <m/>
    <m/>
    <m/>
    <m/>
    <m/>
    <m/>
    <m/>
    <m/>
    <m/>
    <m/>
    <m/>
    <m/>
    <m/>
    <m/>
    <m/>
    <m/>
    <m/>
    <m/>
    <m/>
    <m/>
    <m/>
    <m/>
    <m/>
    <m/>
    <m/>
    <m/>
    <m/>
    <m/>
    <m/>
    <m/>
    <m/>
    <m/>
    <m/>
    <m/>
    <m/>
    <m/>
    <m/>
    <n v="0"/>
    <n v="0"/>
    <n v="0"/>
    <n v="0"/>
    <n v="0"/>
    <n v="0"/>
    <n v="2229971"/>
    <n v="0"/>
    <m/>
    <m/>
    <m/>
    <m/>
    <m/>
    <m/>
    <m/>
    <m/>
    <m/>
    <m/>
    <m/>
    <m/>
    <m/>
    <m/>
    <m/>
    <m/>
    <m/>
    <m/>
    <m/>
    <m/>
    <m/>
    <m/>
    <m/>
    <n v="0"/>
    <n v="0"/>
    <n v="0"/>
    <m/>
    <m/>
    <m/>
    <m/>
    <m/>
    <m/>
    <m/>
    <m/>
    <m/>
    <m/>
    <m/>
    <m/>
    <m/>
    <m/>
    <m/>
    <m/>
    <m/>
    <m/>
    <m/>
    <m/>
    <m/>
    <m/>
    <m/>
    <m/>
    <m/>
    <m/>
    <m/>
    <m/>
    <m/>
    <m/>
    <m/>
    <m/>
    <m/>
    <n v="0"/>
    <n v="0"/>
    <n v="0"/>
    <n v="0"/>
    <m/>
    <m/>
    <n v="0"/>
    <n v="0"/>
    <n v="1"/>
    <n v="1"/>
    <n v="1"/>
    <m/>
    <m/>
  </r>
  <r>
    <n v="49932"/>
    <s v="Contagion"/>
    <d v="2011-09-09T00:00:00"/>
    <x v="9"/>
    <s v="T10"/>
    <n v="105"/>
    <s v="Participant"/>
    <x v="4"/>
    <m/>
    <x v="0"/>
    <n v="60000000"/>
    <n v="0"/>
    <m/>
    <n v="74865777"/>
    <s v="final"/>
    <n v="7.93"/>
    <n v="0"/>
    <n v="0"/>
    <n v="0"/>
    <n v="0"/>
    <s v="VAR"/>
    <m/>
    <m/>
    <m/>
    <m/>
    <m/>
    <s v="Soderbergh, Steven; Jacobs, Gregory; Shamberg, Michael; Sher, Stacey"/>
    <s v="Soderbergh, Steven"/>
    <s v="Burns, Scott Z."/>
    <s v="Einhorn, Brad"/>
    <s v="Mirrione, Stephen"/>
    <m/>
    <m/>
    <m/>
    <m/>
    <m/>
    <m/>
    <m/>
    <m/>
    <m/>
    <m/>
    <m/>
    <m/>
    <m/>
    <m/>
    <m/>
    <m/>
    <m/>
    <m/>
    <m/>
    <m/>
    <m/>
    <m/>
    <m/>
    <m/>
    <m/>
    <m/>
    <m/>
    <m/>
    <m/>
    <m/>
    <m/>
    <m/>
    <m/>
    <m/>
    <m/>
    <m/>
    <m/>
    <m/>
    <m/>
    <m/>
    <m/>
    <m/>
    <m/>
    <m/>
    <m/>
    <m/>
    <m/>
    <m/>
    <m/>
    <m/>
    <m/>
    <m/>
    <m/>
    <m/>
    <m/>
    <m/>
    <m/>
    <m/>
    <m/>
    <m/>
    <m/>
    <m/>
    <m/>
    <m/>
    <m/>
    <m/>
    <m/>
    <m/>
    <m/>
    <m/>
    <m/>
    <m/>
    <m/>
    <m/>
    <m/>
    <m/>
    <m/>
    <m/>
    <m/>
    <m/>
    <m/>
    <m/>
    <m/>
    <m/>
    <m/>
    <m/>
    <m/>
    <m/>
    <m/>
    <m/>
    <m/>
    <m/>
    <m/>
    <m/>
    <m/>
    <m/>
    <m/>
    <m/>
    <m/>
    <m/>
    <m/>
    <m/>
    <m/>
    <n v="0"/>
    <n v="0"/>
    <n v="0"/>
    <n v="0"/>
    <n v="0"/>
    <n v="0"/>
    <n v="9440829"/>
    <n v="0"/>
    <m/>
    <m/>
    <m/>
    <m/>
    <m/>
    <m/>
    <m/>
    <m/>
    <m/>
    <m/>
    <m/>
    <m/>
    <m/>
    <m/>
    <m/>
    <m/>
    <m/>
    <m/>
    <m/>
    <m/>
    <m/>
    <m/>
    <m/>
    <n v="0"/>
    <n v="0"/>
    <n v="0"/>
    <m/>
    <m/>
    <m/>
    <m/>
    <m/>
    <m/>
    <m/>
    <m/>
    <m/>
    <m/>
    <m/>
    <m/>
    <m/>
    <m/>
    <m/>
    <m/>
    <m/>
    <m/>
    <m/>
    <m/>
    <m/>
    <m/>
    <m/>
    <m/>
    <m/>
    <m/>
    <m/>
    <m/>
    <m/>
    <m/>
    <m/>
    <m/>
    <m/>
    <n v="0"/>
    <n v="0"/>
    <n v="0"/>
    <n v="0"/>
    <m/>
    <m/>
    <n v="0"/>
    <n v="0"/>
    <n v="1"/>
    <n v="1"/>
    <n v="1"/>
    <m/>
    <m/>
  </r>
  <r>
    <n v="49933"/>
    <s v="Warrior"/>
    <d v="2011-09-09T00:00:00"/>
    <x v="9"/>
    <s v="T10"/>
    <n v="140"/>
    <s v="Lionsgate"/>
    <x v="0"/>
    <s v="Lionsgate"/>
    <x v="0"/>
    <n v="30000000"/>
    <n v="0"/>
    <m/>
    <n v="13651662"/>
    <s v="final"/>
    <n v="7.93"/>
    <n v="0"/>
    <n v="1"/>
    <n v="0"/>
    <n v="0"/>
    <s v="US"/>
    <s v="PA"/>
    <m/>
    <m/>
    <m/>
    <m/>
    <s v="O'Connor, Gavin; O'Connor, Greg"/>
    <s v="O'Connor, Gavin"/>
    <s v="O'Connor, Gavin; Tambakis, Anthony; Dorfman, Cliff"/>
    <s v="Arnold, Joe"/>
    <s v="Albertson, Sean; Chesse, Matt; Gilroy, John; Marshall, Aaron"/>
    <s v="Non-IMDb, Extra"/>
    <s v="extra"/>
    <s v="Cigarette"/>
    <s v="30+"/>
    <s v="Female"/>
    <s v="Caucasian"/>
    <m/>
    <m/>
    <s v="Non-IMDb, Extra"/>
    <s v="extra"/>
    <s v="Cigarette"/>
    <s v="30+"/>
    <s v="Male"/>
    <s v="Caucasian"/>
    <m/>
    <m/>
    <s v="Non-IMDb, Extra"/>
    <s v="extra"/>
    <s v="Cigarette"/>
    <s v="30+"/>
    <s v="Male"/>
    <s v="Caucasian"/>
    <m/>
    <m/>
    <m/>
    <m/>
    <m/>
    <m/>
    <m/>
    <m/>
    <m/>
    <m/>
    <m/>
    <m/>
    <m/>
    <m/>
    <m/>
    <m/>
    <m/>
    <m/>
    <m/>
    <m/>
    <m/>
    <m/>
    <m/>
    <m/>
    <m/>
    <m/>
    <m/>
    <m/>
    <m/>
    <m/>
    <m/>
    <m/>
    <m/>
    <m/>
    <m/>
    <m/>
    <m/>
    <m/>
    <m/>
    <m/>
    <m/>
    <m/>
    <m/>
    <m/>
    <m/>
    <m/>
    <m/>
    <m/>
    <m/>
    <m/>
    <m/>
    <m/>
    <m/>
    <m/>
    <m/>
    <m/>
    <m/>
    <m/>
    <m/>
    <m/>
    <m/>
    <m/>
    <m/>
    <m/>
    <m/>
    <m/>
    <m/>
    <m/>
    <m/>
    <m/>
    <m/>
    <m/>
    <m/>
    <m/>
    <m/>
    <m/>
    <m/>
    <m/>
    <m/>
    <m/>
    <m/>
    <n v="4"/>
    <n v="0"/>
    <n v="0"/>
    <n v="0"/>
    <n v="4"/>
    <s v="1 — 9"/>
    <n v="1721521"/>
    <n v="6886084"/>
    <s v="Outdoors"/>
    <m/>
    <m/>
    <m/>
    <m/>
    <m/>
    <m/>
    <s v="outside church"/>
    <s v="Non-smoking adult"/>
    <m/>
    <m/>
    <s v="Elsewhere in US"/>
    <m/>
    <m/>
    <m/>
    <m/>
    <m/>
    <m/>
    <m/>
    <m/>
    <m/>
    <m/>
    <m/>
    <n v="0"/>
    <n v="0"/>
    <n v="3"/>
    <m/>
    <m/>
    <m/>
    <m/>
    <m/>
    <m/>
    <m/>
    <m/>
    <m/>
    <m/>
    <m/>
    <m/>
    <m/>
    <m/>
    <m/>
    <m/>
    <m/>
    <m/>
    <m/>
    <m/>
    <m/>
    <m/>
    <m/>
    <m/>
    <m/>
    <s v="cigarette"/>
    <m/>
    <m/>
    <m/>
    <s v="cigarette"/>
    <m/>
    <m/>
    <s v="Neutral"/>
    <n v="2"/>
    <n v="2"/>
    <n v="2"/>
    <n v="1"/>
    <m/>
    <m/>
    <n v="0"/>
    <n v="2"/>
    <n v="3"/>
    <n v="1"/>
    <n v="1"/>
    <m/>
    <m/>
  </r>
  <r>
    <n v="49934"/>
    <s v="Drive"/>
    <d v="2011-09-16T00:00:00"/>
    <x v="9"/>
    <s v="T10"/>
    <n v="100"/>
    <s v="Bold"/>
    <x v="6"/>
    <m/>
    <x v="1"/>
    <n v="15000000"/>
    <n v="0"/>
    <m/>
    <n v="34677497"/>
    <s v="final"/>
    <n v="7.93"/>
    <n v="0"/>
    <n v="1"/>
    <n v="0"/>
    <n v="0"/>
    <s v="US"/>
    <s v="CA"/>
    <m/>
    <m/>
    <m/>
    <m/>
    <s v="Litvak, Michel; Palermo, John; Platt, Marc; Pritzker, Gigi"/>
    <s v="Refn, Nicolas Winding"/>
    <s v="Amini, Hossein"/>
    <s v="Blount, Will"/>
    <s v="Newman, Matthew"/>
    <s v="Cranston, Bryan"/>
    <s v="credited non-star"/>
    <s v="Cigarette"/>
    <s v="30+"/>
    <s v="Male"/>
    <s v="Caucasian"/>
    <m/>
    <s v="Good guy"/>
    <s v="Hendricks, Christina"/>
    <s v="credited non-star"/>
    <s v="Cigarette"/>
    <s v="30+"/>
    <s v="Female"/>
    <s v="Caucasian"/>
    <m/>
    <s v="Bad guy"/>
    <m/>
    <m/>
    <m/>
    <m/>
    <m/>
    <m/>
    <m/>
    <m/>
    <m/>
    <m/>
    <m/>
    <m/>
    <m/>
    <m/>
    <m/>
    <m/>
    <m/>
    <m/>
    <m/>
    <m/>
    <m/>
    <m/>
    <m/>
    <m/>
    <m/>
    <m/>
    <m/>
    <m/>
    <m/>
    <m/>
    <m/>
    <m/>
    <m/>
    <m/>
    <m/>
    <m/>
    <m/>
    <m/>
    <m/>
    <m/>
    <m/>
    <m/>
    <m/>
    <m/>
    <m/>
    <m/>
    <m/>
    <m/>
    <m/>
    <m/>
    <m/>
    <m/>
    <m/>
    <m/>
    <m/>
    <m/>
    <m/>
    <m/>
    <m/>
    <m/>
    <m/>
    <m/>
    <m/>
    <m/>
    <m/>
    <m/>
    <m/>
    <m/>
    <m/>
    <m/>
    <m/>
    <m/>
    <m/>
    <s v="Marlboro"/>
    <s v="Marlboro"/>
    <s v="Cranston, Bryan"/>
    <s v="Cigarette pack/smokeless container"/>
    <m/>
    <m/>
    <m/>
    <m/>
    <m/>
    <m/>
    <m/>
    <m/>
    <m/>
    <m/>
    <n v="21"/>
    <n v="0"/>
    <n v="0"/>
    <n v="0"/>
    <n v="21"/>
    <s v="10 — 29"/>
    <n v="4372950"/>
    <n v="91831950"/>
    <s v="Workplace"/>
    <s v="Restaurant"/>
    <s v="Outdoors"/>
    <m/>
    <m/>
    <m/>
    <s v="auto-repair shop"/>
    <s v="parking lot, near fountain"/>
    <s v="Non-smoking adult"/>
    <m/>
    <m/>
    <s v="California"/>
    <m/>
    <m/>
    <m/>
    <m/>
    <m/>
    <m/>
    <m/>
    <m/>
    <m/>
    <m/>
    <m/>
    <n v="0"/>
    <n v="2"/>
    <n v="0"/>
    <s v="Comment by actor/actress"/>
    <s v="Do you want some nicotine? But you don’t smoke. You're better off...Put out the fucking cigarette!"/>
    <m/>
    <m/>
    <m/>
    <m/>
    <m/>
    <m/>
    <m/>
    <m/>
    <m/>
    <m/>
    <m/>
    <m/>
    <m/>
    <m/>
    <m/>
    <s v="cigarette"/>
    <m/>
    <m/>
    <m/>
    <m/>
    <m/>
    <m/>
    <s v="cigarette"/>
    <s v="cigarette"/>
    <s v="cigarette"/>
    <m/>
    <m/>
    <m/>
    <m/>
    <m/>
    <s v="Balanced"/>
    <n v="4"/>
    <n v="4"/>
    <n v="4"/>
    <n v="3"/>
    <s v="Specific brand"/>
    <s v="specific brand depiction"/>
    <n v="0"/>
    <n v="2.14"/>
    <n v="6"/>
    <n v="1"/>
    <n v="1"/>
    <m/>
    <m/>
  </r>
  <r>
    <n v="49935"/>
    <s v="I Don’t Know How She Does It"/>
    <d v="2011-09-16T00:00:00"/>
    <x v="9"/>
    <s v="T10"/>
    <n v="95"/>
    <s v="Weinstein"/>
    <x v="0"/>
    <s v="Weinstein"/>
    <x v="0"/>
    <n v="24000000"/>
    <n v="0"/>
    <m/>
    <n v="9639242"/>
    <s v="final"/>
    <n v="7.93"/>
    <n v="0"/>
    <n v="0"/>
    <n v="0"/>
    <n v="0"/>
    <s v="US"/>
    <s v="NY"/>
    <m/>
    <m/>
    <m/>
    <m/>
    <s v="Gigliotti, Donna"/>
    <s v="McGrath, Douglas"/>
    <s v="McKenna, Aline Brosh"/>
    <s v="Miller, Ann"/>
    <s v="Tent, Kevin"/>
    <m/>
    <m/>
    <m/>
    <m/>
    <m/>
    <m/>
    <m/>
    <m/>
    <m/>
    <m/>
    <m/>
    <m/>
    <m/>
    <m/>
    <m/>
    <m/>
    <m/>
    <m/>
    <m/>
    <m/>
    <m/>
    <m/>
    <m/>
    <m/>
    <m/>
    <m/>
    <m/>
    <m/>
    <m/>
    <m/>
    <m/>
    <m/>
    <m/>
    <m/>
    <m/>
    <m/>
    <m/>
    <m/>
    <m/>
    <m/>
    <m/>
    <m/>
    <m/>
    <m/>
    <m/>
    <m/>
    <m/>
    <m/>
    <m/>
    <m/>
    <m/>
    <m/>
    <m/>
    <m/>
    <m/>
    <m/>
    <m/>
    <m/>
    <m/>
    <m/>
    <m/>
    <m/>
    <m/>
    <m/>
    <m/>
    <m/>
    <m/>
    <m/>
    <m/>
    <m/>
    <m/>
    <m/>
    <m/>
    <m/>
    <m/>
    <m/>
    <m/>
    <m/>
    <m/>
    <m/>
    <m/>
    <m/>
    <m/>
    <m/>
    <m/>
    <m/>
    <m/>
    <m/>
    <m/>
    <m/>
    <m/>
    <m/>
    <m/>
    <m/>
    <m/>
    <m/>
    <m/>
    <m/>
    <m/>
    <m/>
    <m/>
    <m/>
    <m/>
    <n v="0"/>
    <n v="0"/>
    <n v="0"/>
    <n v="0"/>
    <n v="0"/>
    <n v="0"/>
    <n v="1215541"/>
    <n v="0"/>
    <m/>
    <m/>
    <m/>
    <m/>
    <m/>
    <m/>
    <m/>
    <m/>
    <m/>
    <m/>
    <m/>
    <m/>
    <m/>
    <m/>
    <m/>
    <m/>
    <m/>
    <m/>
    <m/>
    <m/>
    <m/>
    <m/>
    <m/>
    <n v="0"/>
    <n v="0"/>
    <n v="0"/>
    <m/>
    <m/>
    <m/>
    <m/>
    <m/>
    <m/>
    <m/>
    <m/>
    <m/>
    <m/>
    <m/>
    <m/>
    <m/>
    <m/>
    <m/>
    <m/>
    <m/>
    <m/>
    <m/>
    <m/>
    <m/>
    <m/>
    <m/>
    <m/>
    <m/>
    <m/>
    <m/>
    <m/>
    <m/>
    <m/>
    <m/>
    <m/>
    <m/>
    <n v="0"/>
    <n v="0"/>
    <n v="0"/>
    <n v="0"/>
    <m/>
    <m/>
    <n v="0"/>
    <n v="0"/>
    <n v="1"/>
    <n v="1"/>
    <n v="1"/>
    <m/>
    <m/>
  </r>
  <r>
    <n v="49936"/>
    <s v="Straw Dogs"/>
    <d v="2011-09-16T00:00:00"/>
    <x v="9"/>
    <s v="T10"/>
    <n v="110"/>
    <s v="Screen Gems"/>
    <x v="6"/>
    <m/>
    <x v="1"/>
    <n v="25000000"/>
    <n v="0"/>
    <m/>
    <n v="10324441"/>
    <s v="final"/>
    <n v="7.93"/>
    <n v="0"/>
    <n v="1"/>
    <n v="0"/>
    <n v="0"/>
    <s v="US"/>
    <s v="LA"/>
    <m/>
    <m/>
    <m/>
    <m/>
    <s v="Lurie, Rod; Frydman, Marc"/>
    <s v="Lurie, Rod"/>
    <s v="Lurie, Rod; Goodman, David Zelag; Peckinpah, Sam"/>
    <s v="Wert, Andrew"/>
    <s v="Boyd, Sarah"/>
    <s v="Bosworth, Kate"/>
    <s v="star"/>
    <s v="Pipe"/>
    <s v="20-30"/>
    <s v="Female"/>
    <s v="Caucasian"/>
    <m/>
    <s v="Good guy"/>
    <s v="Coiro, Rhys"/>
    <s v="credited non-star"/>
    <s v="Cigarette"/>
    <s v="20-30"/>
    <s v="Male"/>
    <s v="Caucasian"/>
    <m/>
    <s v="Bad guy"/>
    <s v="Wood, James"/>
    <s v="credited non-star"/>
    <s v="Cigarette"/>
    <s v="30+"/>
    <s v="Male"/>
    <s v="Caucasian"/>
    <m/>
    <s v="Bad guy"/>
    <s v="Non-IMDb, Extra"/>
    <s v="extra"/>
    <s v="Cigar"/>
    <s v="20-30"/>
    <s v="Male"/>
    <s v="Caucasian"/>
    <m/>
    <m/>
    <m/>
    <m/>
    <m/>
    <m/>
    <m/>
    <m/>
    <m/>
    <m/>
    <m/>
    <m/>
    <m/>
    <m/>
    <m/>
    <m/>
    <m/>
    <m/>
    <m/>
    <m/>
    <m/>
    <m/>
    <m/>
    <m/>
    <m/>
    <m/>
    <m/>
    <m/>
    <m/>
    <m/>
    <m/>
    <m/>
    <m/>
    <m/>
    <m/>
    <m/>
    <m/>
    <m/>
    <m/>
    <m/>
    <m/>
    <m/>
    <m/>
    <m/>
    <m/>
    <m/>
    <m/>
    <m/>
    <m/>
    <m/>
    <m/>
    <m/>
    <m/>
    <m/>
    <m/>
    <m/>
    <m/>
    <m/>
    <m/>
    <m/>
    <m/>
    <m/>
    <m/>
    <m/>
    <m/>
    <m/>
    <m/>
    <m/>
    <m/>
    <m/>
    <m/>
    <m/>
    <m/>
    <n v="10"/>
    <n v="2"/>
    <n v="3"/>
    <n v="0"/>
    <n v="15"/>
    <s v="10 — 29"/>
    <n v="1301947"/>
    <n v="19529205"/>
    <s v="Vehicle"/>
    <s v="Bar/nightclub"/>
    <s v="Outdoors"/>
    <m/>
    <m/>
    <m/>
    <m/>
    <s v="woods, house, bar"/>
    <s v="Non-smoking adult"/>
    <m/>
    <m/>
    <s v="Elsewhere in US"/>
    <m/>
    <m/>
    <m/>
    <m/>
    <m/>
    <m/>
    <m/>
    <m/>
    <m/>
    <m/>
    <m/>
    <n v="1"/>
    <n v="2"/>
    <n v="1"/>
    <m/>
    <m/>
    <m/>
    <m/>
    <m/>
    <m/>
    <m/>
    <m/>
    <m/>
    <m/>
    <m/>
    <m/>
    <m/>
    <m/>
    <m/>
    <m/>
    <m/>
    <m/>
    <m/>
    <m/>
    <m/>
    <s v="cigarette; cigar"/>
    <m/>
    <m/>
    <m/>
    <m/>
    <m/>
    <s v="cigarette; cigar"/>
    <m/>
    <s v="pipe"/>
    <m/>
    <m/>
    <s v="Pro"/>
    <n v="4"/>
    <n v="6"/>
    <n v="6"/>
    <n v="2"/>
    <m/>
    <m/>
    <n v="0"/>
    <n v="2.57"/>
    <n v="4"/>
    <n v="1"/>
    <n v="1"/>
    <m/>
    <m/>
  </r>
  <r>
    <n v="49937"/>
    <s v="Lion King (3D), The"/>
    <d v="2011-09-16T00:00:00"/>
    <x v="9"/>
    <s v="T10"/>
    <n v="89"/>
    <s v="Walt Disney"/>
    <x v="1"/>
    <m/>
    <x v="3"/>
    <n v="79300000"/>
    <n v="0"/>
    <m/>
    <n v="91174669"/>
    <s v="final"/>
    <n v="7.93"/>
    <n v="0"/>
    <n v="0"/>
    <n v="0"/>
    <n v="0"/>
    <s v="US"/>
    <s v="CA"/>
    <m/>
    <m/>
    <m/>
    <m/>
    <s v="Hahn, Don"/>
    <s v="Allers, Roger"/>
    <s v="Mecchi, Irene; Roberts, Jonathan; Woolverton, Linda"/>
    <m/>
    <s v="Bilancio, Ivan"/>
    <m/>
    <m/>
    <m/>
    <m/>
    <m/>
    <m/>
    <m/>
    <m/>
    <m/>
    <m/>
    <m/>
    <m/>
    <m/>
    <m/>
    <m/>
    <m/>
    <m/>
    <m/>
    <m/>
    <m/>
    <m/>
    <m/>
    <m/>
    <m/>
    <m/>
    <m/>
    <m/>
    <m/>
    <m/>
    <m/>
    <m/>
    <m/>
    <m/>
    <m/>
    <m/>
    <m/>
    <m/>
    <m/>
    <m/>
    <m/>
    <m/>
    <m/>
    <m/>
    <m/>
    <m/>
    <m/>
    <m/>
    <m/>
    <m/>
    <m/>
    <m/>
    <m/>
    <m/>
    <m/>
    <m/>
    <m/>
    <m/>
    <m/>
    <m/>
    <m/>
    <m/>
    <m/>
    <m/>
    <m/>
    <m/>
    <m/>
    <m/>
    <m/>
    <m/>
    <m/>
    <m/>
    <m/>
    <m/>
    <m/>
    <m/>
    <m/>
    <m/>
    <m/>
    <m/>
    <m/>
    <m/>
    <m/>
    <m/>
    <m/>
    <m/>
    <m/>
    <m/>
    <m/>
    <m/>
    <m/>
    <m/>
    <m/>
    <m/>
    <m/>
    <m/>
    <m/>
    <m/>
    <m/>
    <m/>
    <m/>
    <m/>
    <m/>
    <m/>
    <n v="0"/>
    <n v="0"/>
    <n v="0"/>
    <n v="0"/>
    <n v="0"/>
    <n v="0"/>
    <n v="11497436"/>
    <n v="0"/>
    <m/>
    <m/>
    <m/>
    <m/>
    <m/>
    <m/>
    <m/>
    <m/>
    <m/>
    <m/>
    <m/>
    <m/>
    <m/>
    <m/>
    <m/>
    <m/>
    <m/>
    <m/>
    <m/>
    <m/>
    <m/>
    <m/>
    <m/>
    <n v="0"/>
    <n v="0"/>
    <n v="0"/>
    <m/>
    <m/>
    <m/>
    <m/>
    <m/>
    <m/>
    <m/>
    <m/>
    <m/>
    <m/>
    <m/>
    <m/>
    <m/>
    <m/>
    <m/>
    <m/>
    <m/>
    <m/>
    <m/>
    <m/>
    <m/>
    <m/>
    <m/>
    <m/>
    <m/>
    <m/>
    <m/>
    <m/>
    <m/>
    <m/>
    <m/>
    <m/>
    <m/>
    <n v="0"/>
    <n v="0"/>
    <n v="0"/>
    <n v="0"/>
    <m/>
    <m/>
    <n v="0"/>
    <n v="0"/>
    <n v="1"/>
    <n v="1"/>
    <n v="1"/>
    <m/>
    <m/>
  </r>
  <r>
    <n v="49938"/>
    <s v="Moneyball"/>
    <d v="2011-09-23T00:00:00"/>
    <x v="9"/>
    <s v="T10"/>
    <n v="133"/>
    <s v="Columbia"/>
    <x v="6"/>
    <m/>
    <x v="0"/>
    <n v="50000000"/>
    <n v="0"/>
    <m/>
    <n v="74176912"/>
    <s v="final"/>
    <n v="7.93"/>
    <n v="0"/>
    <n v="1"/>
    <n v="0"/>
    <n v="0"/>
    <s v="US"/>
    <s v="CA"/>
    <m/>
    <m/>
    <m/>
    <m/>
    <s v="De Luca, Michael; Horovitz, Rachael; Rudin, Scott"/>
    <s v="Miller, Bennett"/>
    <s v="Zaillian, Steven; Sorkin, Aaron"/>
    <s v="Farley, Maureen"/>
    <s v="Tellefsen, Christopher"/>
    <s v="Pitt, Brad"/>
    <s v="star"/>
    <s v="Smokeless"/>
    <s v="30+"/>
    <s v="Male"/>
    <s v="Caucasian"/>
    <m/>
    <s v="Good guy"/>
    <s v="Hoffman, Philip Seymour"/>
    <s v="credited non-star"/>
    <s v="Smokeless"/>
    <s v="30+"/>
    <s v="Male"/>
    <s v="Caucasian"/>
    <m/>
    <s v="Good guy"/>
    <s v="Non-IMDb, Extra"/>
    <s v="extra"/>
    <s v="Cigar"/>
    <s v="30+"/>
    <s v="Male"/>
    <s v="Caucasian"/>
    <m/>
    <m/>
    <s v="Non-IMDb, Extra"/>
    <s v="extra"/>
    <s v="Smokeless"/>
    <s v="30+"/>
    <s v="Male"/>
    <s v="Caucasian"/>
    <m/>
    <m/>
    <m/>
    <m/>
    <m/>
    <m/>
    <m/>
    <m/>
    <m/>
    <m/>
    <m/>
    <m/>
    <m/>
    <m/>
    <m/>
    <m/>
    <m/>
    <m/>
    <m/>
    <m/>
    <m/>
    <m/>
    <m/>
    <m/>
    <m/>
    <m/>
    <m/>
    <m/>
    <m/>
    <m/>
    <m/>
    <m/>
    <m/>
    <m/>
    <m/>
    <m/>
    <m/>
    <m/>
    <m/>
    <m/>
    <m/>
    <m/>
    <m/>
    <m/>
    <m/>
    <m/>
    <m/>
    <m/>
    <m/>
    <m/>
    <m/>
    <m/>
    <m/>
    <m/>
    <m/>
    <m/>
    <m/>
    <m/>
    <m/>
    <s v="Copenhagen"/>
    <s v="Copenhagen"/>
    <s v="Pitt, Brad"/>
    <s v="Cigarette pack/smokeless container"/>
    <m/>
    <m/>
    <m/>
    <m/>
    <m/>
    <m/>
    <m/>
    <m/>
    <m/>
    <m/>
    <n v="0"/>
    <n v="6"/>
    <n v="0"/>
    <n v="11"/>
    <n v="17"/>
    <s v="10 — 29"/>
    <n v="9353961"/>
    <n v="159017337"/>
    <s v="Home"/>
    <s v="Outdoors"/>
    <m/>
    <m/>
    <m/>
    <m/>
    <s v="locker room"/>
    <s v="baseball field"/>
    <s v="Non-smoking adult"/>
    <m/>
    <m/>
    <s v="California"/>
    <m/>
    <m/>
    <m/>
    <m/>
    <m/>
    <m/>
    <m/>
    <m/>
    <m/>
    <m/>
    <m/>
    <n v="1"/>
    <n v="1"/>
    <n v="2"/>
    <s v="No smoking sign"/>
    <m/>
    <m/>
    <m/>
    <s v="Comment by actor/actress"/>
    <s v="Plane attendent mentioned no smoking on the plane trip to the next destination."/>
    <m/>
    <m/>
    <m/>
    <m/>
    <m/>
    <m/>
    <m/>
    <m/>
    <m/>
    <m/>
    <m/>
    <m/>
    <m/>
    <m/>
    <m/>
    <m/>
    <m/>
    <m/>
    <s v="cigar; smokeless"/>
    <s v="cigar; smokeless"/>
    <s v="cigar; smokeless"/>
    <m/>
    <m/>
    <m/>
    <m/>
    <m/>
    <s v="Pro"/>
    <n v="4"/>
    <n v="6"/>
    <n v="6"/>
    <n v="2"/>
    <s v="Specific brand"/>
    <s v="specific brand depiction"/>
    <n v="0"/>
    <n v="2.57"/>
    <n v="6"/>
    <n v="1"/>
    <n v="1"/>
    <m/>
    <m/>
  </r>
  <r>
    <n v="49939"/>
    <s v="Dolphin Tale"/>
    <d v="2011-09-23T00:00:00"/>
    <x v="9"/>
    <s v="T10"/>
    <n v="113"/>
    <s v="Alcon"/>
    <x v="4"/>
    <m/>
    <x v="2"/>
    <n v="37000000"/>
    <n v="0"/>
    <m/>
    <n v="71068652"/>
    <s v="final"/>
    <n v="7.93"/>
    <n v="0"/>
    <n v="0"/>
    <n v="0"/>
    <n v="0"/>
    <s v="US"/>
    <s v="FL"/>
    <m/>
    <m/>
    <m/>
    <m/>
    <s v="Ingber, Richard; Johnson, Broderick; Kosove, Andrew A."/>
    <s v="Martin Smith, Charles"/>
    <s v="Janszen, Karen; Dromi, Noam"/>
    <m/>
    <s v="Rosenstock, Harvey"/>
    <m/>
    <m/>
    <m/>
    <m/>
    <m/>
    <m/>
    <m/>
    <m/>
    <m/>
    <m/>
    <m/>
    <m/>
    <m/>
    <m/>
    <m/>
    <m/>
    <m/>
    <m/>
    <m/>
    <m/>
    <m/>
    <m/>
    <m/>
    <m/>
    <m/>
    <m/>
    <m/>
    <m/>
    <m/>
    <m/>
    <m/>
    <m/>
    <m/>
    <m/>
    <m/>
    <m/>
    <m/>
    <m/>
    <m/>
    <m/>
    <m/>
    <m/>
    <m/>
    <m/>
    <m/>
    <m/>
    <m/>
    <m/>
    <m/>
    <m/>
    <m/>
    <m/>
    <m/>
    <m/>
    <m/>
    <m/>
    <m/>
    <m/>
    <m/>
    <m/>
    <m/>
    <m/>
    <m/>
    <m/>
    <m/>
    <m/>
    <m/>
    <m/>
    <m/>
    <m/>
    <m/>
    <m/>
    <m/>
    <m/>
    <m/>
    <m/>
    <m/>
    <m/>
    <m/>
    <m/>
    <m/>
    <m/>
    <m/>
    <m/>
    <m/>
    <m/>
    <m/>
    <m/>
    <m/>
    <m/>
    <m/>
    <m/>
    <m/>
    <m/>
    <m/>
    <m/>
    <m/>
    <m/>
    <m/>
    <m/>
    <m/>
    <m/>
    <m/>
    <n v="0"/>
    <n v="0"/>
    <n v="0"/>
    <n v="0"/>
    <n v="0"/>
    <n v="0"/>
    <n v="8961999"/>
    <n v="0"/>
    <m/>
    <m/>
    <m/>
    <m/>
    <m/>
    <m/>
    <m/>
    <m/>
    <m/>
    <m/>
    <m/>
    <m/>
    <m/>
    <m/>
    <m/>
    <m/>
    <m/>
    <m/>
    <m/>
    <m/>
    <m/>
    <m/>
    <m/>
    <n v="0"/>
    <n v="0"/>
    <n v="0"/>
    <m/>
    <m/>
    <m/>
    <m/>
    <m/>
    <m/>
    <m/>
    <m/>
    <m/>
    <m/>
    <m/>
    <m/>
    <m/>
    <m/>
    <m/>
    <m/>
    <m/>
    <m/>
    <m/>
    <m/>
    <m/>
    <m/>
    <m/>
    <m/>
    <m/>
    <m/>
    <m/>
    <m/>
    <m/>
    <m/>
    <m/>
    <m/>
    <m/>
    <n v="0"/>
    <n v="0"/>
    <n v="0"/>
    <n v="0"/>
    <m/>
    <m/>
    <n v="0"/>
    <n v="0"/>
    <n v="1"/>
    <n v="1"/>
    <n v="1"/>
    <m/>
    <m/>
  </r>
  <r>
    <n v="49940"/>
    <s v="Abduction"/>
    <d v="2011-09-23T00:00:00"/>
    <x v="9"/>
    <s v="T10"/>
    <n v="106"/>
    <s v="Lionsgate"/>
    <x v="0"/>
    <s v="Lionsgate"/>
    <x v="0"/>
    <n v="35000000"/>
    <n v="0"/>
    <m/>
    <n v="28064226"/>
    <s v="final"/>
    <n v="7.93"/>
    <n v="0"/>
    <n v="0"/>
    <n v="0"/>
    <n v="0"/>
    <s v="US"/>
    <s v="PA"/>
    <m/>
    <m/>
    <m/>
    <m/>
    <s v="Davison, Doug; Lautner, Dan; Lee, Roy"/>
    <s v="Singleton, John"/>
    <s v="Christensen, Shawn"/>
    <s v="Clarke, Peter C."/>
    <s v="Cannon, Bruce"/>
    <m/>
    <m/>
    <m/>
    <m/>
    <m/>
    <m/>
    <m/>
    <m/>
    <m/>
    <m/>
    <m/>
    <m/>
    <m/>
    <m/>
    <m/>
    <m/>
    <m/>
    <m/>
    <m/>
    <m/>
    <m/>
    <m/>
    <m/>
    <m/>
    <m/>
    <m/>
    <m/>
    <m/>
    <m/>
    <m/>
    <m/>
    <m/>
    <m/>
    <m/>
    <m/>
    <m/>
    <m/>
    <m/>
    <m/>
    <m/>
    <m/>
    <m/>
    <m/>
    <m/>
    <m/>
    <m/>
    <m/>
    <m/>
    <m/>
    <m/>
    <m/>
    <m/>
    <m/>
    <m/>
    <m/>
    <m/>
    <m/>
    <m/>
    <m/>
    <m/>
    <m/>
    <m/>
    <m/>
    <m/>
    <m/>
    <m/>
    <m/>
    <m/>
    <m/>
    <m/>
    <m/>
    <m/>
    <m/>
    <m/>
    <m/>
    <m/>
    <m/>
    <m/>
    <m/>
    <m/>
    <m/>
    <m/>
    <m/>
    <m/>
    <m/>
    <m/>
    <m/>
    <m/>
    <m/>
    <m/>
    <m/>
    <m/>
    <m/>
    <m/>
    <m/>
    <m/>
    <m/>
    <m/>
    <m/>
    <m/>
    <m/>
    <m/>
    <m/>
    <n v="0"/>
    <n v="0"/>
    <n v="0"/>
    <n v="0"/>
    <n v="0"/>
    <n v="0"/>
    <n v="3538994"/>
    <n v="0"/>
    <m/>
    <m/>
    <m/>
    <m/>
    <m/>
    <m/>
    <m/>
    <m/>
    <m/>
    <m/>
    <m/>
    <m/>
    <m/>
    <m/>
    <m/>
    <m/>
    <m/>
    <m/>
    <m/>
    <m/>
    <m/>
    <m/>
    <m/>
    <n v="0"/>
    <n v="0"/>
    <n v="0"/>
    <m/>
    <m/>
    <m/>
    <m/>
    <m/>
    <m/>
    <m/>
    <m/>
    <m/>
    <m/>
    <m/>
    <m/>
    <m/>
    <m/>
    <m/>
    <m/>
    <m/>
    <m/>
    <m/>
    <m/>
    <m/>
    <m/>
    <m/>
    <m/>
    <m/>
    <m/>
    <m/>
    <m/>
    <m/>
    <m/>
    <m/>
    <m/>
    <m/>
    <n v="0"/>
    <n v="0"/>
    <n v="0"/>
    <n v="0"/>
    <m/>
    <m/>
    <n v="0"/>
    <n v="0"/>
    <n v="1"/>
    <n v="1"/>
    <n v="1"/>
    <m/>
    <m/>
  </r>
  <r>
    <n v="49941"/>
    <s v="Killer Elite"/>
    <d v="2011-09-23T00:00:00"/>
    <x v="9"/>
    <s v="T10"/>
    <n v="105"/>
    <s v="Palomar"/>
    <x v="0"/>
    <s v="Open Road"/>
    <x v="1"/>
    <n v="70000000"/>
    <n v="0"/>
    <m/>
    <n v="25093607"/>
    <s v="final"/>
    <n v="7.93"/>
    <n v="0"/>
    <n v="1"/>
    <n v="0"/>
    <n v="0"/>
    <s v="Australia"/>
    <m/>
    <s v="BC"/>
    <m/>
    <s v="CA"/>
    <s v="BC"/>
    <s v="Boughen, Michael; Chasman, Steve; Sighvatsson, Sigurjon"/>
    <s v="McKendry, Gary"/>
    <m/>
    <m/>
    <s v="Gilbert, John"/>
    <s v="Purcell, Dominic"/>
    <s v="credited non-star"/>
    <s v="Cigarette"/>
    <s v="30+"/>
    <s v="Male"/>
    <s v="Caucasian"/>
    <m/>
    <m/>
    <s v="Young, Aden"/>
    <s v="credited non-star"/>
    <s v="Pipe"/>
    <s v="30+"/>
    <s v="Male"/>
    <s v="Caucasian"/>
    <m/>
    <m/>
    <s v="Owen, Clive"/>
    <s v="star"/>
    <s v="Cigarette"/>
    <s v="30+"/>
    <s v="Male"/>
    <s v="Caucasian"/>
    <m/>
    <m/>
    <s v="Roberts, Daniel"/>
    <s v="credited non-star"/>
    <s v="Cigarette"/>
    <s v="30+"/>
    <s v="Male"/>
    <s v="Caucasian"/>
    <m/>
    <m/>
    <s v="Mendelsohn, Ben"/>
    <s v="credited non-star"/>
    <s v="Cigarette"/>
    <s v="20-30"/>
    <s v="Male"/>
    <s v="Caucasian"/>
    <m/>
    <m/>
    <s v="Non-IMDb, Extra"/>
    <s v="extra"/>
    <s v="Cigarette"/>
    <s v="30+"/>
    <s v="Male"/>
    <s v="Caucasian"/>
    <m/>
    <m/>
    <s v="Non-IMDb, Extra"/>
    <s v="extra"/>
    <s v="Pipe"/>
    <s v="20-30"/>
    <s v="Male"/>
    <s v="Caucasian"/>
    <m/>
    <m/>
    <m/>
    <m/>
    <m/>
    <m/>
    <m/>
    <m/>
    <m/>
    <m/>
    <m/>
    <m/>
    <m/>
    <m/>
    <m/>
    <m/>
    <m/>
    <m/>
    <m/>
    <m/>
    <m/>
    <m/>
    <m/>
    <m/>
    <m/>
    <m/>
    <m/>
    <m/>
    <m/>
    <m/>
    <m/>
    <m/>
    <m/>
    <m/>
    <m/>
    <m/>
    <m/>
    <m/>
    <m/>
    <m/>
    <m/>
    <m/>
    <m/>
    <m/>
    <m/>
    <m/>
    <m/>
    <m/>
    <m/>
    <n v="107"/>
    <n v="0"/>
    <n v="8"/>
    <n v="0"/>
    <n v="115"/>
    <s v="50+"/>
    <n v="3164389"/>
    <n v="363904735"/>
    <s v="Home"/>
    <s v="Workplace"/>
    <s v="Bar/nightclub"/>
    <s v="Outdoors"/>
    <m/>
    <m/>
    <s v="pub, boxing arena, warehouse, subway"/>
    <s v="desert, street, beach, porch"/>
    <s v="Non-smoking adult"/>
    <m/>
    <m/>
    <s v="Outside of US"/>
    <m/>
    <m/>
    <m/>
    <m/>
    <m/>
    <m/>
    <m/>
    <m/>
    <m/>
    <m/>
    <m/>
    <n v="1"/>
    <n v="4"/>
    <n v="2"/>
    <s v="No smoking sign"/>
    <m/>
    <m/>
    <m/>
    <m/>
    <m/>
    <m/>
    <m/>
    <m/>
    <m/>
    <m/>
    <m/>
    <m/>
    <m/>
    <m/>
    <m/>
    <m/>
    <m/>
    <m/>
    <m/>
    <m/>
    <s v="cigarette"/>
    <s v="pipe"/>
    <s v="cigarette; pipe"/>
    <m/>
    <s v="cigarette"/>
    <s v="cigarette"/>
    <m/>
    <m/>
    <m/>
    <m/>
    <m/>
    <s v="Pro"/>
    <n v="6"/>
    <n v="6"/>
    <n v="6"/>
    <n v="3"/>
    <m/>
    <m/>
    <n v="0"/>
    <n v="3"/>
    <n v="4"/>
    <n v="1"/>
    <n v="1"/>
    <m/>
    <m/>
  </r>
  <r>
    <n v="49942"/>
    <s v="Dream House"/>
    <d v="2011-09-30T00:00:00"/>
    <x v="9"/>
    <s v="T10"/>
    <n v="92"/>
    <s v="Morgan Creek"/>
    <x v="2"/>
    <m/>
    <x v="0"/>
    <n v="55000000"/>
    <n v="0"/>
    <m/>
    <n v="21302340"/>
    <s v="final"/>
    <n v="7.93"/>
    <n v="0"/>
    <n v="1"/>
    <n v="0"/>
    <n v="0"/>
    <s v="CAN"/>
    <m/>
    <s v="ON"/>
    <s v="CAN"/>
    <m/>
    <s v="BC"/>
    <s v="Bobker, Daniel; Kruger, Ehren; Robinson, David C.; Robinson, James G."/>
    <s v="Sheridan, Jim"/>
    <s v="Loucka, David"/>
    <m/>
    <s v="Scantlebury, Glen"/>
    <m/>
    <m/>
    <m/>
    <m/>
    <m/>
    <m/>
    <m/>
    <m/>
    <m/>
    <m/>
    <m/>
    <m/>
    <m/>
    <m/>
    <m/>
    <m/>
    <m/>
    <m/>
    <m/>
    <m/>
    <m/>
    <m/>
    <m/>
    <m/>
    <m/>
    <m/>
    <m/>
    <m/>
    <m/>
    <m/>
    <m/>
    <m/>
    <m/>
    <m/>
    <m/>
    <m/>
    <m/>
    <m/>
    <m/>
    <m/>
    <m/>
    <m/>
    <m/>
    <m/>
    <m/>
    <m/>
    <m/>
    <m/>
    <m/>
    <m/>
    <m/>
    <m/>
    <m/>
    <m/>
    <m/>
    <m/>
    <m/>
    <m/>
    <m/>
    <m/>
    <m/>
    <m/>
    <m/>
    <m/>
    <m/>
    <m/>
    <m/>
    <m/>
    <m/>
    <m/>
    <m/>
    <m/>
    <m/>
    <m/>
    <m/>
    <m/>
    <m/>
    <m/>
    <m/>
    <m/>
    <m/>
    <m/>
    <m/>
    <m/>
    <m/>
    <m/>
    <m/>
    <m/>
    <m/>
    <m/>
    <m/>
    <m/>
    <m/>
    <m/>
    <m/>
    <m/>
    <m/>
    <m/>
    <m/>
    <m/>
    <m/>
    <m/>
    <m/>
    <n v="1"/>
    <n v="0"/>
    <n v="0"/>
    <n v="0"/>
    <n v="1"/>
    <s v="1 — 9"/>
    <n v="2686298"/>
    <n v="2686298"/>
    <m/>
    <m/>
    <m/>
    <m/>
    <m/>
    <m/>
    <m/>
    <m/>
    <m/>
    <m/>
    <m/>
    <m/>
    <m/>
    <m/>
    <m/>
    <m/>
    <m/>
    <m/>
    <m/>
    <m/>
    <m/>
    <m/>
    <m/>
    <n v="0"/>
    <n v="0"/>
    <n v="0"/>
    <m/>
    <m/>
    <m/>
    <m/>
    <m/>
    <m/>
    <m/>
    <m/>
    <m/>
    <m/>
    <m/>
    <m/>
    <m/>
    <m/>
    <m/>
    <m/>
    <m/>
    <m/>
    <m/>
    <m/>
    <m/>
    <m/>
    <m/>
    <m/>
    <m/>
    <m/>
    <m/>
    <m/>
    <m/>
    <m/>
    <m/>
    <m/>
    <s v="Neutral"/>
    <n v="2"/>
    <n v="2"/>
    <n v="2"/>
    <n v="1"/>
    <m/>
    <m/>
    <n v="0"/>
    <n v="1"/>
    <n v="2"/>
    <n v="1"/>
    <n v="1"/>
    <m/>
    <m/>
  </r>
  <r>
    <n v="49943"/>
    <s v="50/50"/>
    <d v="2011-09-30T00:00:00"/>
    <x v="9"/>
    <s v="T10"/>
    <n v="99"/>
    <s v="Mandate"/>
    <x v="0"/>
    <s v="Lionsgate"/>
    <x v="1"/>
    <n v="8000000"/>
    <n v="0"/>
    <m/>
    <n v="34887978"/>
    <s v="final"/>
    <n v="7.93"/>
    <n v="0"/>
    <n v="1"/>
    <n v="0"/>
    <n v="0"/>
    <s v="CAN"/>
    <m/>
    <s v="BC"/>
    <m/>
    <m/>
    <m/>
    <s v="Rogen, Seth; Goldberg, Evan; Karlin, Ben"/>
    <s v="Levine, Jonathan"/>
    <s v="Reiser, Will"/>
    <s v="Dowling, David"/>
    <s v="Baker, Zene"/>
    <s v="Non-IMDb, Extra"/>
    <s v="extra"/>
    <s v="Cigarette"/>
    <m/>
    <s v="Male"/>
    <s v="Other"/>
    <s v="Unidentified"/>
    <m/>
    <s v="Non-IMDb, Extra"/>
    <s v="extra"/>
    <s v="Cigarette"/>
    <m/>
    <s v="Male"/>
    <s v="Other"/>
    <s v="Unidentified"/>
    <m/>
    <s v="Non-IMDb, Extra"/>
    <s v="extra"/>
    <s v="Cigarette"/>
    <s v="20-30"/>
    <s v="Male"/>
    <s v="Caucasian"/>
    <m/>
    <m/>
    <s v="Non-IMDb, Extra"/>
    <s v="extra"/>
    <s v="Cigarette"/>
    <s v="20-30"/>
    <s v="Female"/>
    <s v="Asian"/>
    <m/>
    <m/>
    <m/>
    <m/>
    <m/>
    <m/>
    <m/>
    <m/>
    <m/>
    <m/>
    <m/>
    <m/>
    <m/>
    <m/>
    <m/>
    <m/>
    <m/>
    <m/>
    <m/>
    <m/>
    <m/>
    <m/>
    <m/>
    <m/>
    <m/>
    <m/>
    <m/>
    <m/>
    <m/>
    <m/>
    <m/>
    <m/>
    <m/>
    <m/>
    <m/>
    <m/>
    <m/>
    <m/>
    <m/>
    <m/>
    <m/>
    <m/>
    <m/>
    <m/>
    <m/>
    <m/>
    <m/>
    <m/>
    <m/>
    <m/>
    <m/>
    <m/>
    <m/>
    <m/>
    <m/>
    <m/>
    <m/>
    <m/>
    <m/>
    <m/>
    <m/>
    <m/>
    <m/>
    <m/>
    <m/>
    <m/>
    <m/>
    <m/>
    <m/>
    <m/>
    <m/>
    <m/>
    <m/>
    <n v="4"/>
    <n v="0"/>
    <n v="0"/>
    <n v="0"/>
    <n v="4"/>
    <s v="1 — 9"/>
    <n v="4399493"/>
    <n v="17597972"/>
    <s v="Outdoors"/>
    <m/>
    <m/>
    <m/>
    <m/>
    <m/>
    <m/>
    <s v="in front of hospital, street"/>
    <s v="Non-smoking adult"/>
    <m/>
    <m/>
    <s v="Elsewhere in US"/>
    <m/>
    <m/>
    <m/>
    <m/>
    <m/>
    <m/>
    <m/>
    <m/>
    <m/>
    <m/>
    <m/>
    <n v="0"/>
    <n v="0"/>
    <n v="4"/>
    <s v="Comment by actor/actress"/>
    <s v="When Adam is told he has cancer he says: That’s impossible, I don’t smoke, I don’t drink, I recycle."/>
    <m/>
    <s v="Health of Smoker"/>
    <m/>
    <m/>
    <m/>
    <m/>
    <m/>
    <m/>
    <m/>
    <m/>
    <m/>
    <m/>
    <m/>
    <m/>
    <m/>
    <m/>
    <m/>
    <m/>
    <m/>
    <m/>
    <m/>
    <m/>
    <m/>
    <m/>
    <m/>
    <m/>
    <m/>
    <s v="cigarette"/>
    <m/>
    <m/>
    <s v="Neutral"/>
    <n v="2"/>
    <n v="2"/>
    <n v="2"/>
    <n v="1"/>
    <m/>
    <m/>
    <n v="0"/>
    <n v="1"/>
    <n v="2"/>
    <n v="1"/>
    <n v="1"/>
    <m/>
    <m/>
  </r>
  <r>
    <n v="49944"/>
    <s v="What's Your Number?"/>
    <d v="2011-09-30T00:00:00"/>
    <x v="9"/>
    <s v="T10"/>
    <n v="106"/>
    <s v="Regency"/>
    <x v="5"/>
    <m/>
    <x v="1"/>
    <n v="20000000"/>
    <n v="0"/>
    <m/>
    <n v="14011084"/>
    <s v="final"/>
    <n v="7.93"/>
    <n v="0"/>
    <n v="1"/>
    <n v="0"/>
    <n v="0"/>
    <s v="US"/>
    <s v="MA"/>
    <m/>
    <m/>
    <m/>
    <m/>
    <s v="Flynn, Beau"/>
    <s v="Mylod, Mark"/>
    <s v="Allan, Gabrielle; Crittenden, Jennifer"/>
    <s v="Gerbino, Jennifer"/>
    <s v="Monroe, Julie"/>
    <s v="Non-IMDb, Extra"/>
    <s v="extra"/>
    <s v="Cigarette"/>
    <s v="20-30"/>
    <s v="Male"/>
    <s v="Caucasian"/>
    <m/>
    <m/>
    <m/>
    <m/>
    <m/>
    <m/>
    <m/>
    <m/>
    <m/>
    <m/>
    <m/>
    <m/>
    <m/>
    <m/>
    <m/>
    <m/>
    <m/>
    <m/>
    <m/>
    <m/>
    <m/>
    <m/>
    <m/>
    <m/>
    <m/>
    <m/>
    <m/>
    <m/>
    <m/>
    <m/>
    <m/>
    <m/>
    <m/>
    <m/>
    <m/>
    <m/>
    <m/>
    <m/>
    <m/>
    <m/>
    <m/>
    <m/>
    <m/>
    <m/>
    <m/>
    <m/>
    <m/>
    <m/>
    <m/>
    <m/>
    <m/>
    <m/>
    <m/>
    <m/>
    <m/>
    <m/>
    <m/>
    <m/>
    <m/>
    <m/>
    <m/>
    <m/>
    <m/>
    <m/>
    <m/>
    <m/>
    <m/>
    <m/>
    <m/>
    <m/>
    <m/>
    <m/>
    <m/>
    <m/>
    <m/>
    <m/>
    <m/>
    <m/>
    <m/>
    <m/>
    <m/>
    <m/>
    <m/>
    <m/>
    <m/>
    <m/>
    <m/>
    <m/>
    <m/>
    <m/>
    <m/>
    <m/>
    <m/>
    <m/>
    <m/>
    <m/>
    <m/>
    <n v="1"/>
    <n v="0"/>
    <n v="0"/>
    <n v="0"/>
    <n v="1"/>
    <s v="1 — 9"/>
    <n v="1766845"/>
    <n v="1766845"/>
    <s v="Outdoors"/>
    <m/>
    <m/>
    <m/>
    <m/>
    <m/>
    <m/>
    <s v="parking lot"/>
    <m/>
    <m/>
    <m/>
    <s v="Elsewhere in US"/>
    <m/>
    <m/>
    <m/>
    <m/>
    <m/>
    <m/>
    <m/>
    <m/>
    <m/>
    <m/>
    <m/>
    <n v="0"/>
    <n v="0"/>
    <n v="1"/>
    <s v="Comment by actor/actress"/>
    <s v="Anthony Mackie: He wants to hear my ideas on tobacco reform."/>
    <m/>
    <m/>
    <m/>
    <m/>
    <m/>
    <m/>
    <m/>
    <m/>
    <m/>
    <m/>
    <m/>
    <m/>
    <m/>
    <m/>
    <m/>
    <m/>
    <m/>
    <m/>
    <m/>
    <m/>
    <m/>
    <m/>
    <m/>
    <m/>
    <m/>
    <m/>
    <m/>
    <s v="cigarette"/>
    <m/>
    <m/>
    <s v="Neutral"/>
    <n v="2"/>
    <n v="2"/>
    <n v="2"/>
    <n v="1"/>
    <m/>
    <m/>
    <n v="0"/>
    <n v="1"/>
    <n v="2"/>
    <n v="1"/>
    <n v="1"/>
    <m/>
    <m/>
  </r>
  <r>
    <n v="49945"/>
    <s v="Courageous"/>
    <d v="2011-09-30T00:00:00"/>
    <x v="9"/>
    <s v="T10"/>
    <n v="101"/>
    <s v="Tristar"/>
    <x v="6"/>
    <m/>
    <x v="0"/>
    <n v="2000000"/>
    <n v="0"/>
    <m/>
    <n v="33333639"/>
    <s v="final"/>
    <n v="7.93"/>
    <n v="0"/>
    <n v="0"/>
    <n v="0"/>
    <n v="0"/>
    <s v="US"/>
    <s v="GA"/>
    <m/>
    <m/>
    <m/>
    <m/>
    <s v="Kendrick, Stephen"/>
    <s v="Kendrick, Alex"/>
    <s v="Kendrick, Alex; Kendrick, Stephen"/>
    <m/>
    <s v="Ebel, Bill"/>
    <m/>
    <m/>
    <m/>
    <m/>
    <m/>
    <m/>
    <m/>
    <m/>
    <m/>
    <m/>
    <m/>
    <m/>
    <m/>
    <m/>
    <m/>
    <m/>
    <m/>
    <m/>
    <m/>
    <m/>
    <m/>
    <m/>
    <m/>
    <m/>
    <m/>
    <m/>
    <m/>
    <m/>
    <m/>
    <m/>
    <m/>
    <m/>
    <m/>
    <m/>
    <m/>
    <m/>
    <m/>
    <m/>
    <m/>
    <m/>
    <m/>
    <m/>
    <m/>
    <m/>
    <m/>
    <m/>
    <m/>
    <m/>
    <m/>
    <m/>
    <m/>
    <m/>
    <m/>
    <m/>
    <m/>
    <m/>
    <m/>
    <m/>
    <m/>
    <m/>
    <m/>
    <m/>
    <m/>
    <m/>
    <m/>
    <m/>
    <m/>
    <m/>
    <m/>
    <m/>
    <m/>
    <m/>
    <m/>
    <m/>
    <m/>
    <m/>
    <m/>
    <m/>
    <m/>
    <m/>
    <m/>
    <m/>
    <m/>
    <m/>
    <m/>
    <m/>
    <m/>
    <m/>
    <m/>
    <m/>
    <m/>
    <m/>
    <m/>
    <m/>
    <m/>
    <m/>
    <m/>
    <m/>
    <m/>
    <m/>
    <m/>
    <m/>
    <m/>
    <n v="0"/>
    <n v="0"/>
    <n v="0"/>
    <n v="0"/>
    <n v="0"/>
    <n v="0"/>
    <n v="4203485"/>
    <n v="0"/>
    <m/>
    <m/>
    <m/>
    <m/>
    <m/>
    <m/>
    <m/>
    <m/>
    <m/>
    <m/>
    <m/>
    <m/>
    <m/>
    <m/>
    <m/>
    <m/>
    <m/>
    <m/>
    <m/>
    <m/>
    <m/>
    <m/>
    <m/>
    <n v="0"/>
    <n v="0"/>
    <n v="0"/>
    <s v="Comment by actor/actress"/>
    <s v="As soon as church started he'd step outside for a smoke"/>
    <m/>
    <m/>
    <m/>
    <m/>
    <m/>
    <m/>
    <m/>
    <m/>
    <m/>
    <m/>
    <m/>
    <m/>
    <m/>
    <m/>
    <m/>
    <m/>
    <m/>
    <m/>
    <m/>
    <m/>
    <m/>
    <m/>
    <m/>
    <m/>
    <m/>
    <m/>
    <s v="cigarette"/>
    <m/>
    <m/>
    <m/>
    <m/>
    <n v="0"/>
    <n v="0"/>
    <n v="0"/>
    <n v="1"/>
    <m/>
    <m/>
    <n v="0"/>
    <n v="0"/>
    <n v="1"/>
    <n v="1"/>
    <n v="1"/>
    <m/>
    <m/>
  </r>
  <r>
    <n v="49946"/>
    <s v="Ides of March, The"/>
    <d v="2011-10-07T00:00:00"/>
    <x v="9"/>
    <s v="T10"/>
    <n v="101"/>
    <s v="Smoke House"/>
    <x v="6"/>
    <m/>
    <x v="1"/>
    <n v="12500000"/>
    <n v="0"/>
    <m/>
    <n v="40962534"/>
    <s v="final"/>
    <n v="7.93"/>
    <n v="0"/>
    <n v="1"/>
    <n v="0"/>
    <n v="0"/>
    <s v="US"/>
    <s v="MI"/>
    <m/>
    <s v="US"/>
    <s v="OH"/>
    <m/>
    <s v="Clooney, George; Heslov, Grant; Oliver, Brian"/>
    <s v="Clooney, George"/>
    <s v="Clooney, George; Heslov, Grant; Willimon, Beau"/>
    <s v="Walters, Keith"/>
    <s v="Mirrione, Stephen"/>
    <s v="Hoffman, Philip Seymour"/>
    <s v="star"/>
    <s v="Cigarette"/>
    <s v="30+"/>
    <s v="Male"/>
    <s v="Caucasian"/>
    <m/>
    <s v="Good guy"/>
    <m/>
    <m/>
    <m/>
    <m/>
    <m/>
    <m/>
    <m/>
    <m/>
    <m/>
    <m/>
    <m/>
    <m/>
    <m/>
    <m/>
    <m/>
    <m/>
    <m/>
    <m/>
    <m/>
    <m/>
    <m/>
    <m/>
    <m/>
    <m/>
    <m/>
    <m/>
    <m/>
    <m/>
    <m/>
    <m/>
    <m/>
    <m/>
    <m/>
    <m/>
    <m/>
    <m/>
    <m/>
    <m/>
    <m/>
    <m/>
    <m/>
    <m/>
    <m/>
    <m/>
    <m/>
    <m/>
    <m/>
    <m/>
    <m/>
    <m/>
    <m/>
    <m/>
    <m/>
    <m/>
    <m/>
    <m/>
    <m/>
    <m/>
    <m/>
    <m/>
    <m/>
    <m/>
    <m/>
    <m/>
    <m/>
    <m/>
    <m/>
    <m/>
    <m/>
    <m/>
    <m/>
    <m/>
    <m/>
    <m/>
    <m/>
    <m/>
    <m/>
    <m/>
    <m/>
    <m/>
    <m/>
    <s v="Camel; Marlboro Lights"/>
    <s v="Camel"/>
    <s v="Hoffman, Philip Seymour"/>
    <s v="Cigarette pack/smokeless container"/>
    <m/>
    <s v="Marlboro Lights"/>
    <s v="Hoffman, Philip Seymour"/>
    <s v="Cigarette pack/smokeless container"/>
    <m/>
    <m/>
    <m/>
    <m/>
    <m/>
    <m/>
    <n v="26"/>
    <n v="0"/>
    <n v="0"/>
    <n v="0"/>
    <n v="26"/>
    <s v="10 — 29"/>
    <n v="5165515"/>
    <n v="134303390"/>
    <s v="Hotel/motel"/>
    <s v="Outdoors"/>
    <m/>
    <m/>
    <m/>
    <m/>
    <m/>
    <s v="hotel bar"/>
    <s v="Non-smoking adult"/>
    <m/>
    <m/>
    <s v="Elsewhere in US"/>
    <m/>
    <m/>
    <m/>
    <m/>
    <m/>
    <m/>
    <m/>
    <m/>
    <m/>
    <m/>
    <m/>
    <n v="1"/>
    <n v="0"/>
    <n v="0"/>
    <s v="No smoking sign"/>
    <m/>
    <m/>
    <m/>
    <m/>
    <m/>
    <m/>
    <m/>
    <m/>
    <m/>
    <m/>
    <m/>
    <m/>
    <m/>
    <m/>
    <m/>
    <m/>
    <m/>
    <m/>
    <m/>
    <m/>
    <m/>
    <m/>
    <m/>
    <s v="cigarette"/>
    <s v="cigarette"/>
    <s v="cigarette"/>
    <m/>
    <m/>
    <m/>
    <m/>
    <m/>
    <s v="Pro"/>
    <n v="4"/>
    <n v="6"/>
    <n v="6"/>
    <n v="2"/>
    <s v="Specific brand"/>
    <s v="specific brand depiction"/>
    <n v="0"/>
    <n v="2.5"/>
    <n v="6"/>
    <n v="1"/>
    <n v="1"/>
    <m/>
    <m/>
  </r>
  <r>
    <n v="49947"/>
    <s v="Real Steel"/>
    <d v="2011-10-07T00:00:00"/>
    <x v="9"/>
    <s v="T10"/>
    <n v="127"/>
    <s v="DreamWorks"/>
    <x v="1"/>
    <m/>
    <x v="0"/>
    <n v="110000000"/>
    <n v="0"/>
    <m/>
    <n v="85468508"/>
    <s v="final"/>
    <n v="7.93"/>
    <n v="0"/>
    <n v="0"/>
    <n v="0"/>
    <n v="0"/>
    <s v="US"/>
    <s v="MI"/>
    <m/>
    <m/>
    <m/>
    <m/>
    <s v="Levy, Shawn; Montford, Susan; Murphy, Don; Zemeckis, Robert"/>
    <s v="Levy, Shawn"/>
    <s v="Gatins, John"/>
    <s v="Melton, Steven B."/>
    <s v="Zimmerman, Dean"/>
    <m/>
    <m/>
    <m/>
    <m/>
    <m/>
    <m/>
    <m/>
    <m/>
    <m/>
    <m/>
    <m/>
    <m/>
    <m/>
    <m/>
    <m/>
    <m/>
    <m/>
    <m/>
    <m/>
    <m/>
    <m/>
    <m/>
    <m/>
    <m/>
    <m/>
    <m/>
    <m/>
    <m/>
    <m/>
    <m/>
    <m/>
    <m/>
    <m/>
    <m/>
    <m/>
    <m/>
    <m/>
    <m/>
    <m/>
    <m/>
    <m/>
    <m/>
    <m/>
    <m/>
    <m/>
    <m/>
    <m/>
    <m/>
    <m/>
    <m/>
    <m/>
    <m/>
    <m/>
    <m/>
    <m/>
    <m/>
    <m/>
    <m/>
    <m/>
    <m/>
    <m/>
    <m/>
    <m/>
    <m/>
    <m/>
    <m/>
    <m/>
    <m/>
    <m/>
    <m/>
    <m/>
    <m/>
    <m/>
    <m/>
    <m/>
    <m/>
    <m/>
    <m/>
    <m/>
    <m/>
    <m/>
    <m/>
    <m/>
    <m/>
    <m/>
    <m/>
    <m/>
    <m/>
    <m/>
    <m/>
    <m/>
    <m/>
    <m/>
    <m/>
    <m/>
    <m/>
    <m/>
    <m/>
    <m/>
    <m/>
    <m/>
    <m/>
    <m/>
    <n v="0"/>
    <n v="0"/>
    <n v="0"/>
    <n v="0"/>
    <n v="0"/>
    <n v="0"/>
    <n v="10777870"/>
    <n v="0"/>
    <m/>
    <m/>
    <m/>
    <m/>
    <m/>
    <m/>
    <m/>
    <m/>
    <m/>
    <m/>
    <m/>
    <m/>
    <m/>
    <m/>
    <m/>
    <m/>
    <m/>
    <m/>
    <m/>
    <m/>
    <m/>
    <m/>
    <m/>
    <n v="0"/>
    <n v="0"/>
    <n v="0"/>
    <m/>
    <m/>
    <m/>
    <m/>
    <m/>
    <m/>
    <m/>
    <m/>
    <m/>
    <m/>
    <m/>
    <m/>
    <m/>
    <m/>
    <m/>
    <m/>
    <m/>
    <m/>
    <m/>
    <m/>
    <m/>
    <m/>
    <m/>
    <m/>
    <m/>
    <m/>
    <m/>
    <m/>
    <m/>
    <m/>
    <m/>
    <m/>
    <m/>
    <n v="0"/>
    <n v="0"/>
    <n v="0"/>
    <n v="0"/>
    <m/>
    <m/>
    <n v="0"/>
    <n v="0"/>
    <n v="1"/>
    <n v="1"/>
    <n v="1"/>
    <m/>
    <m/>
  </r>
  <r>
    <n v="49948"/>
    <s v="Footloose"/>
    <d v="2011-10-14T00:00:00"/>
    <x v="9"/>
    <s v="T10"/>
    <n v="113"/>
    <s v="Spyglass"/>
    <x v="3"/>
    <m/>
    <x v="0"/>
    <n v="24000000"/>
    <n v="0"/>
    <m/>
    <n v="51780537"/>
    <s v="final"/>
    <n v="7.93"/>
    <n v="0"/>
    <n v="0"/>
    <n v="0"/>
    <n v="0"/>
    <s v="US"/>
    <s v="GA"/>
    <m/>
    <m/>
    <m/>
    <m/>
    <s v="Barber, Gary; Birnbaum, Roger; Meron, Neil; Sellers, Dylan"/>
    <s v="Brewer, Craig"/>
    <s v="Brewer, Craig; Pitchford, Dean"/>
    <s v="Benjamin-Creel, Dwight"/>
    <s v="Fox, Billy"/>
    <m/>
    <m/>
    <m/>
    <m/>
    <m/>
    <m/>
    <m/>
    <m/>
    <m/>
    <m/>
    <m/>
    <m/>
    <m/>
    <m/>
    <m/>
    <m/>
    <m/>
    <m/>
    <m/>
    <m/>
    <m/>
    <m/>
    <m/>
    <m/>
    <m/>
    <m/>
    <m/>
    <m/>
    <m/>
    <m/>
    <m/>
    <m/>
    <m/>
    <m/>
    <m/>
    <m/>
    <m/>
    <m/>
    <m/>
    <m/>
    <m/>
    <m/>
    <m/>
    <m/>
    <m/>
    <m/>
    <m/>
    <m/>
    <m/>
    <m/>
    <m/>
    <m/>
    <m/>
    <m/>
    <m/>
    <m/>
    <m/>
    <m/>
    <m/>
    <m/>
    <m/>
    <m/>
    <m/>
    <m/>
    <m/>
    <m/>
    <m/>
    <m/>
    <m/>
    <m/>
    <m/>
    <m/>
    <m/>
    <m/>
    <m/>
    <m/>
    <m/>
    <m/>
    <m/>
    <m/>
    <m/>
    <m/>
    <m/>
    <m/>
    <m/>
    <m/>
    <m/>
    <m/>
    <m/>
    <m/>
    <m/>
    <m/>
    <m/>
    <m/>
    <m/>
    <m/>
    <m/>
    <m/>
    <m/>
    <m/>
    <m/>
    <m/>
    <m/>
    <n v="0"/>
    <n v="0"/>
    <n v="0"/>
    <n v="0"/>
    <n v="0"/>
    <n v="0"/>
    <n v="6529702"/>
    <n v="0"/>
    <m/>
    <m/>
    <m/>
    <m/>
    <m/>
    <m/>
    <m/>
    <m/>
    <m/>
    <m/>
    <m/>
    <m/>
    <m/>
    <m/>
    <m/>
    <m/>
    <m/>
    <m/>
    <m/>
    <m/>
    <m/>
    <m/>
    <m/>
    <n v="0"/>
    <n v="0"/>
    <n v="0"/>
    <m/>
    <m/>
    <m/>
    <m/>
    <m/>
    <m/>
    <m/>
    <m/>
    <m/>
    <m/>
    <m/>
    <m/>
    <m/>
    <m/>
    <m/>
    <m/>
    <m/>
    <m/>
    <m/>
    <m/>
    <m/>
    <m/>
    <m/>
    <m/>
    <m/>
    <m/>
    <m/>
    <m/>
    <m/>
    <m/>
    <m/>
    <m/>
    <m/>
    <n v="0"/>
    <n v="0"/>
    <n v="0"/>
    <n v="0"/>
    <m/>
    <m/>
    <n v="0"/>
    <n v="0"/>
    <n v="1"/>
    <n v="1"/>
    <n v="1"/>
    <m/>
    <m/>
  </r>
  <r>
    <n v="49949"/>
    <s v="Thing, The"/>
    <d v="2011-10-14T00:00:00"/>
    <x v="9"/>
    <s v="T10"/>
    <n v="103"/>
    <s v="Morgan Creek"/>
    <x v="2"/>
    <m/>
    <x v="1"/>
    <n v="35000000"/>
    <n v="0"/>
    <m/>
    <n v="16928670"/>
    <s v="final"/>
    <n v="7.93"/>
    <n v="0"/>
    <n v="1"/>
    <n v="0"/>
    <n v="0"/>
    <s v="CAN"/>
    <m/>
    <s v="ON"/>
    <m/>
    <m/>
    <m/>
    <s v="Abraham, Marc; Newman, Eric"/>
    <s v="Heijningen, Jr., Matthijs van"/>
    <s v="Heisserer, Eric"/>
    <m/>
    <s v="Boyle, Peter"/>
    <s v="Seim, Trond Espen"/>
    <s v="credited non-star"/>
    <s v="Cigarette"/>
    <s v="30+"/>
    <s v="Male"/>
    <s v="Caucasian"/>
    <m/>
    <m/>
    <m/>
    <m/>
    <m/>
    <m/>
    <m/>
    <m/>
    <m/>
    <m/>
    <m/>
    <m/>
    <m/>
    <m/>
    <m/>
    <m/>
    <m/>
    <m/>
    <m/>
    <m/>
    <m/>
    <m/>
    <m/>
    <m/>
    <m/>
    <m/>
    <m/>
    <m/>
    <m/>
    <m/>
    <m/>
    <m/>
    <m/>
    <m/>
    <m/>
    <m/>
    <m/>
    <m/>
    <m/>
    <m/>
    <m/>
    <m/>
    <m/>
    <m/>
    <m/>
    <m/>
    <m/>
    <m/>
    <m/>
    <m/>
    <m/>
    <m/>
    <m/>
    <m/>
    <m/>
    <m/>
    <m/>
    <m/>
    <m/>
    <m/>
    <m/>
    <m/>
    <m/>
    <m/>
    <m/>
    <m/>
    <m/>
    <m/>
    <m/>
    <m/>
    <m/>
    <m/>
    <m/>
    <m/>
    <m/>
    <m/>
    <m/>
    <m/>
    <m/>
    <m/>
    <m/>
    <m/>
    <m/>
    <m/>
    <m/>
    <m/>
    <m/>
    <m/>
    <m/>
    <m/>
    <m/>
    <m/>
    <m/>
    <m/>
    <m/>
    <m/>
    <m/>
    <n v="6"/>
    <n v="0"/>
    <n v="0"/>
    <n v="0"/>
    <n v="6"/>
    <s v="1 — 9"/>
    <n v="2134763"/>
    <n v="12808578"/>
    <m/>
    <m/>
    <m/>
    <m/>
    <m/>
    <m/>
    <s v="conference room"/>
    <m/>
    <s v="Non-smoking adult"/>
    <m/>
    <m/>
    <s v="Outside of US"/>
    <m/>
    <m/>
    <m/>
    <m/>
    <m/>
    <m/>
    <m/>
    <m/>
    <m/>
    <m/>
    <m/>
    <n v="0"/>
    <n v="1"/>
    <n v="0"/>
    <m/>
    <m/>
    <m/>
    <m/>
    <m/>
    <m/>
    <m/>
    <m/>
    <m/>
    <m/>
    <m/>
    <m/>
    <m/>
    <m/>
    <m/>
    <m/>
    <m/>
    <m/>
    <m/>
    <m/>
    <m/>
    <m/>
    <m/>
    <m/>
    <s v="cigarette"/>
    <s v="cigarette"/>
    <m/>
    <m/>
    <m/>
    <m/>
    <m/>
    <m/>
    <s v="Pro"/>
    <n v="2"/>
    <n v="6"/>
    <n v="4"/>
    <n v="3"/>
    <m/>
    <m/>
    <n v="0"/>
    <n v="2.14"/>
    <n v="3"/>
    <n v="1"/>
    <n v="1"/>
    <m/>
    <m/>
  </r>
  <r>
    <n v="49950"/>
    <s v="Big Year, The"/>
    <d v="2011-10-14T00:00:00"/>
    <x v="9"/>
    <s v="T10"/>
    <n v="100"/>
    <s v="Fox 2000"/>
    <x v="5"/>
    <m/>
    <x v="2"/>
    <n v="41000000"/>
    <n v="0"/>
    <m/>
    <n v="7166399"/>
    <s v="final"/>
    <n v="7.93"/>
    <n v="0"/>
    <n v="0"/>
    <n v="0"/>
    <n v="0"/>
    <s v="CAN"/>
    <m/>
    <s v="BC"/>
    <m/>
    <m/>
    <m/>
    <s v="Cornfeld, Stuart; Fenelon, Carol; Hanson, Curtis; Rosenfelt, Karen"/>
    <s v="Frankel, David"/>
    <s v="Franklin, Howard"/>
    <s v="Dowling, David"/>
    <s v="Livolsi, Mark"/>
    <m/>
    <m/>
    <m/>
    <m/>
    <m/>
    <m/>
    <m/>
    <m/>
    <m/>
    <m/>
    <m/>
    <m/>
    <m/>
    <m/>
    <m/>
    <m/>
    <m/>
    <m/>
    <m/>
    <m/>
    <m/>
    <m/>
    <m/>
    <m/>
    <m/>
    <m/>
    <m/>
    <m/>
    <m/>
    <m/>
    <m/>
    <m/>
    <m/>
    <m/>
    <m/>
    <m/>
    <m/>
    <m/>
    <m/>
    <m/>
    <m/>
    <m/>
    <m/>
    <m/>
    <m/>
    <m/>
    <m/>
    <m/>
    <m/>
    <m/>
    <m/>
    <m/>
    <m/>
    <m/>
    <m/>
    <m/>
    <m/>
    <m/>
    <m/>
    <m/>
    <m/>
    <m/>
    <m/>
    <m/>
    <m/>
    <m/>
    <m/>
    <m/>
    <m/>
    <m/>
    <m/>
    <m/>
    <m/>
    <m/>
    <m/>
    <m/>
    <m/>
    <m/>
    <m/>
    <m/>
    <m/>
    <m/>
    <m/>
    <m/>
    <m/>
    <m/>
    <m/>
    <m/>
    <m/>
    <m/>
    <m/>
    <m/>
    <m/>
    <m/>
    <m/>
    <m/>
    <m/>
    <m/>
    <m/>
    <m/>
    <m/>
    <m/>
    <m/>
    <n v="0"/>
    <n v="0"/>
    <n v="0"/>
    <n v="0"/>
    <n v="0"/>
    <n v="0"/>
    <n v="903707"/>
    <n v="0"/>
    <m/>
    <m/>
    <m/>
    <m/>
    <m/>
    <m/>
    <m/>
    <m/>
    <m/>
    <m/>
    <m/>
    <m/>
    <m/>
    <m/>
    <m/>
    <m/>
    <m/>
    <m/>
    <m/>
    <m/>
    <m/>
    <m/>
    <m/>
    <n v="0"/>
    <n v="0"/>
    <n v="0"/>
    <m/>
    <m/>
    <m/>
    <m/>
    <m/>
    <m/>
    <m/>
    <m/>
    <m/>
    <m/>
    <m/>
    <m/>
    <m/>
    <m/>
    <m/>
    <m/>
    <m/>
    <m/>
    <m/>
    <m/>
    <m/>
    <m/>
    <m/>
    <m/>
    <m/>
    <m/>
    <m/>
    <m/>
    <m/>
    <m/>
    <m/>
    <m/>
    <m/>
    <n v="0"/>
    <n v="0"/>
    <n v="0"/>
    <n v="0"/>
    <m/>
    <m/>
    <n v="0"/>
    <n v="0"/>
    <n v="1"/>
    <n v="1"/>
    <n v="1"/>
    <m/>
    <m/>
  </r>
  <r>
    <n v="49951"/>
    <s v="Paranormal Activity 3"/>
    <d v="2011-10-21T00:00:00"/>
    <x v="9"/>
    <s v="T10"/>
    <n v="85"/>
    <s v="Paramount"/>
    <x v="3"/>
    <m/>
    <x v="1"/>
    <n v="5000000"/>
    <n v="0"/>
    <m/>
    <n v="104028807"/>
    <s v="final"/>
    <n v="7.93"/>
    <n v="0"/>
    <n v="0"/>
    <n v="0"/>
    <n v="0"/>
    <s v="US"/>
    <s v="CA"/>
    <m/>
    <m/>
    <m/>
    <m/>
    <s v="Blum, Jason; Peli, Oren; Schneider, Steven"/>
    <s v="Joost, Henry"/>
    <s v="Peli, Oren; Landon, Christopher"/>
    <s v="Alexander, Zachary"/>
    <s v="Plotkin, Gregory"/>
    <m/>
    <m/>
    <m/>
    <m/>
    <m/>
    <m/>
    <m/>
    <m/>
    <m/>
    <m/>
    <m/>
    <m/>
    <m/>
    <m/>
    <m/>
    <m/>
    <m/>
    <m/>
    <m/>
    <m/>
    <m/>
    <m/>
    <m/>
    <m/>
    <m/>
    <m/>
    <m/>
    <m/>
    <m/>
    <m/>
    <m/>
    <m/>
    <m/>
    <m/>
    <m/>
    <m/>
    <m/>
    <m/>
    <m/>
    <m/>
    <m/>
    <m/>
    <m/>
    <m/>
    <m/>
    <m/>
    <m/>
    <m/>
    <m/>
    <m/>
    <m/>
    <m/>
    <m/>
    <m/>
    <m/>
    <m/>
    <m/>
    <m/>
    <m/>
    <m/>
    <m/>
    <m/>
    <m/>
    <m/>
    <m/>
    <m/>
    <m/>
    <m/>
    <m/>
    <m/>
    <m/>
    <m/>
    <m/>
    <m/>
    <m/>
    <m/>
    <m/>
    <m/>
    <m/>
    <m/>
    <m/>
    <m/>
    <m/>
    <m/>
    <m/>
    <m/>
    <m/>
    <m/>
    <m/>
    <m/>
    <m/>
    <m/>
    <m/>
    <m/>
    <m/>
    <m/>
    <m/>
    <m/>
    <m/>
    <m/>
    <m/>
    <m/>
    <m/>
    <n v="0"/>
    <n v="0"/>
    <n v="0"/>
    <n v="0"/>
    <n v="0"/>
    <n v="0"/>
    <n v="13118387"/>
    <n v="0"/>
    <m/>
    <m/>
    <m/>
    <m/>
    <m/>
    <m/>
    <m/>
    <m/>
    <m/>
    <m/>
    <m/>
    <m/>
    <m/>
    <m/>
    <m/>
    <m/>
    <m/>
    <m/>
    <m/>
    <m/>
    <m/>
    <m/>
    <m/>
    <n v="0"/>
    <n v="0"/>
    <n v="0"/>
    <m/>
    <m/>
    <m/>
    <m/>
    <m/>
    <m/>
    <m/>
    <m/>
    <m/>
    <m/>
    <m/>
    <m/>
    <m/>
    <m/>
    <m/>
    <m/>
    <m/>
    <m/>
    <m/>
    <m/>
    <m/>
    <m/>
    <m/>
    <m/>
    <m/>
    <m/>
    <m/>
    <m/>
    <m/>
    <m/>
    <m/>
    <m/>
    <m/>
    <n v="0"/>
    <n v="0"/>
    <n v="0"/>
    <n v="0"/>
    <m/>
    <m/>
    <n v="0"/>
    <n v="0"/>
    <n v="1"/>
    <n v="1"/>
    <n v="1"/>
    <m/>
    <m/>
  </r>
  <r>
    <n v="49952"/>
    <s v="Johnny English Reborn"/>
    <d v="2011-10-21T00:00:00"/>
    <x v="9"/>
    <s v="T10"/>
    <n v="101"/>
    <s v="Working Title"/>
    <x v="2"/>
    <m/>
    <x v="2"/>
    <n v="45000000"/>
    <n v="0"/>
    <m/>
    <n v="8305970"/>
    <s v="final"/>
    <n v="7.93"/>
    <n v="0"/>
    <n v="0"/>
    <n v="0"/>
    <n v="0"/>
    <s v="UK"/>
    <m/>
    <m/>
    <m/>
    <m/>
    <m/>
    <s v="Bevan, Tim; Clark, Chris; Fellner, Eric"/>
    <s v="Parker, Oliver"/>
    <s v="McColl, Hamish"/>
    <s v="Bailey, Alan"/>
    <s v="Bensley, Guy"/>
    <m/>
    <m/>
    <m/>
    <m/>
    <m/>
    <m/>
    <m/>
    <m/>
    <m/>
    <m/>
    <m/>
    <m/>
    <m/>
    <m/>
    <m/>
    <m/>
    <m/>
    <m/>
    <m/>
    <m/>
    <m/>
    <m/>
    <m/>
    <m/>
    <m/>
    <m/>
    <m/>
    <m/>
    <m/>
    <m/>
    <m/>
    <m/>
    <m/>
    <m/>
    <m/>
    <m/>
    <m/>
    <m/>
    <m/>
    <m/>
    <m/>
    <m/>
    <m/>
    <m/>
    <m/>
    <m/>
    <m/>
    <m/>
    <m/>
    <m/>
    <m/>
    <m/>
    <m/>
    <m/>
    <m/>
    <m/>
    <m/>
    <m/>
    <m/>
    <m/>
    <m/>
    <m/>
    <m/>
    <m/>
    <m/>
    <m/>
    <m/>
    <m/>
    <m/>
    <m/>
    <m/>
    <m/>
    <m/>
    <m/>
    <m/>
    <m/>
    <m/>
    <m/>
    <m/>
    <m/>
    <m/>
    <m/>
    <m/>
    <m/>
    <m/>
    <m/>
    <m/>
    <m/>
    <m/>
    <m/>
    <m/>
    <m/>
    <m/>
    <m/>
    <m/>
    <m/>
    <m/>
    <m/>
    <m/>
    <m/>
    <m/>
    <m/>
    <m/>
    <n v="0"/>
    <n v="0"/>
    <n v="0"/>
    <n v="0"/>
    <n v="0"/>
    <n v="0"/>
    <n v="1047411"/>
    <n v="0"/>
    <m/>
    <m/>
    <m/>
    <m/>
    <m/>
    <m/>
    <m/>
    <m/>
    <m/>
    <m/>
    <m/>
    <m/>
    <m/>
    <m/>
    <m/>
    <m/>
    <m/>
    <m/>
    <m/>
    <m/>
    <m/>
    <m/>
    <m/>
    <n v="0"/>
    <n v="0"/>
    <n v="0"/>
    <m/>
    <m/>
    <m/>
    <m/>
    <m/>
    <m/>
    <m/>
    <m/>
    <m/>
    <m/>
    <m/>
    <m/>
    <m/>
    <m/>
    <m/>
    <m/>
    <m/>
    <m/>
    <m/>
    <m/>
    <m/>
    <m/>
    <m/>
    <m/>
    <m/>
    <m/>
    <m/>
    <m/>
    <m/>
    <m/>
    <m/>
    <m/>
    <m/>
    <n v="0"/>
    <n v="0"/>
    <n v="0"/>
    <n v="0"/>
    <m/>
    <m/>
    <n v="0"/>
    <n v="0"/>
    <n v="1"/>
    <n v="1"/>
    <n v="1"/>
    <m/>
    <m/>
  </r>
  <r>
    <n v="49953"/>
    <s v="Three Musketeers, The"/>
    <d v="2011-10-21T00:00:00"/>
    <x v="9"/>
    <s v="T10"/>
    <n v="110"/>
    <s v="Constantin"/>
    <x v="0"/>
    <s v="Lionsgate"/>
    <x v="0"/>
    <n v="75000000"/>
    <n v="0"/>
    <m/>
    <n v="20374484"/>
    <s v="final"/>
    <n v="7.93"/>
    <n v="0"/>
    <n v="1"/>
    <n v="0"/>
    <n v="0"/>
    <s v="Germany"/>
    <m/>
    <m/>
    <m/>
    <m/>
    <m/>
    <s v="Anderson, Paul W.S.; Bolt, Jeremy; Kulzer, Robert"/>
    <s v="Anderson, Paul W.S."/>
    <s v="Litvak, Alex; Davies, Andrew"/>
    <s v="Haendgen, Marcus"/>
    <s v="Berner, Alexander"/>
    <s v="Stevenson, Ray"/>
    <s v="star"/>
    <s v="Cigar"/>
    <s v="30+"/>
    <s v="Male"/>
    <s v="Caucasian"/>
    <m/>
    <s v="Good guy"/>
    <m/>
    <m/>
    <m/>
    <m/>
    <m/>
    <m/>
    <m/>
    <m/>
    <m/>
    <m/>
    <m/>
    <m/>
    <m/>
    <m/>
    <m/>
    <m/>
    <m/>
    <m/>
    <m/>
    <m/>
    <m/>
    <m/>
    <m/>
    <m/>
    <m/>
    <m/>
    <m/>
    <m/>
    <m/>
    <m/>
    <m/>
    <m/>
    <m/>
    <m/>
    <m/>
    <m/>
    <m/>
    <m/>
    <m/>
    <m/>
    <m/>
    <m/>
    <m/>
    <m/>
    <m/>
    <m/>
    <m/>
    <m/>
    <m/>
    <m/>
    <m/>
    <m/>
    <m/>
    <m/>
    <m/>
    <m/>
    <m/>
    <m/>
    <m/>
    <m/>
    <m/>
    <m/>
    <m/>
    <m/>
    <m/>
    <m/>
    <m/>
    <m/>
    <m/>
    <m/>
    <m/>
    <m/>
    <m/>
    <m/>
    <m/>
    <m/>
    <m/>
    <m/>
    <m/>
    <m/>
    <m/>
    <m/>
    <m/>
    <m/>
    <m/>
    <m/>
    <m/>
    <m/>
    <m/>
    <m/>
    <m/>
    <m/>
    <m/>
    <m/>
    <m/>
    <n v="0"/>
    <n v="2"/>
    <n v="0"/>
    <n v="0"/>
    <n v="2"/>
    <s v="1 — 9"/>
    <n v="2569292"/>
    <n v="5138584"/>
    <s v="Outdoors"/>
    <m/>
    <m/>
    <m/>
    <m/>
    <m/>
    <m/>
    <s v="ship"/>
    <m/>
    <m/>
    <m/>
    <s v="Outside of US"/>
    <m/>
    <m/>
    <m/>
    <m/>
    <m/>
    <m/>
    <m/>
    <m/>
    <m/>
    <m/>
    <m/>
    <n v="1"/>
    <n v="0"/>
    <n v="0"/>
    <m/>
    <m/>
    <m/>
    <m/>
    <m/>
    <m/>
    <m/>
    <m/>
    <m/>
    <m/>
    <m/>
    <m/>
    <m/>
    <m/>
    <m/>
    <m/>
    <m/>
    <m/>
    <m/>
    <s v="cigar"/>
    <m/>
    <s v="cigar"/>
    <m/>
    <m/>
    <m/>
    <m/>
    <m/>
    <m/>
    <m/>
    <m/>
    <m/>
    <m/>
    <s v="Pro"/>
    <n v="2"/>
    <n v="6"/>
    <n v="6"/>
    <n v="1"/>
    <m/>
    <m/>
    <n v="0"/>
    <n v="2.14"/>
    <n v="3"/>
    <n v="1"/>
    <n v="1"/>
    <m/>
    <m/>
  </r>
  <r>
    <n v="49954"/>
    <s v="Puss in Boots"/>
    <d v="2011-10-28T00:00:00"/>
    <x v="9"/>
    <s v="T10"/>
    <n v="90"/>
    <s v="DreamWorks Anim"/>
    <x v="3"/>
    <m/>
    <x v="2"/>
    <n v="130000000"/>
    <n v="0"/>
    <m/>
    <n v="149260504"/>
    <s v="final"/>
    <n v="7.93"/>
    <n v="0"/>
    <n v="0"/>
    <n v="0"/>
    <n v="0"/>
    <s v="US"/>
    <s v="CA"/>
    <m/>
    <m/>
    <m/>
    <m/>
    <s v="Aguilar, Joe M.; Ouaou, Latifa"/>
    <s v="Miller, Chris"/>
    <s v="Wheeler, Tom"/>
    <m/>
    <s v="Dapkewicz, Eric"/>
    <m/>
    <m/>
    <m/>
    <m/>
    <m/>
    <m/>
    <m/>
    <m/>
    <m/>
    <m/>
    <m/>
    <m/>
    <m/>
    <m/>
    <m/>
    <m/>
    <m/>
    <m/>
    <m/>
    <m/>
    <m/>
    <m/>
    <m/>
    <m/>
    <m/>
    <m/>
    <m/>
    <m/>
    <m/>
    <m/>
    <m/>
    <m/>
    <m/>
    <m/>
    <m/>
    <m/>
    <m/>
    <m/>
    <m/>
    <m/>
    <m/>
    <m/>
    <m/>
    <m/>
    <m/>
    <m/>
    <m/>
    <m/>
    <m/>
    <m/>
    <m/>
    <m/>
    <m/>
    <m/>
    <m/>
    <m/>
    <m/>
    <m/>
    <m/>
    <m/>
    <m/>
    <m/>
    <m/>
    <m/>
    <m/>
    <m/>
    <m/>
    <m/>
    <m/>
    <m/>
    <m/>
    <m/>
    <m/>
    <m/>
    <m/>
    <m/>
    <m/>
    <m/>
    <m/>
    <m/>
    <m/>
    <m/>
    <m/>
    <m/>
    <m/>
    <m/>
    <m/>
    <m/>
    <m/>
    <m/>
    <m/>
    <m/>
    <m/>
    <m/>
    <m/>
    <m/>
    <m/>
    <m/>
    <m/>
    <m/>
    <m/>
    <m/>
    <m/>
    <n v="0"/>
    <n v="0"/>
    <n v="0"/>
    <n v="0"/>
    <n v="0"/>
    <n v="0"/>
    <n v="18822258"/>
    <n v="0"/>
    <m/>
    <m/>
    <m/>
    <m/>
    <m/>
    <m/>
    <m/>
    <m/>
    <m/>
    <m/>
    <m/>
    <m/>
    <m/>
    <m/>
    <m/>
    <m/>
    <m/>
    <m/>
    <m/>
    <m/>
    <m/>
    <m/>
    <m/>
    <n v="0"/>
    <n v="0"/>
    <n v="0"/>
    <m/>
    <m/>
    <m/>
    <m/>
    <m/>
    <m/>
    <m/>
    <m/>
    <m/>
    <m/>
    <m/>
    <m/>
    <m/>
    <m/>
    <m/>
    <m/>
    <m/>
    <m/>
    <m/>
    <m/>
    <m/>
    <m/>
    <m/>
    <m/>
    <m/>
    <m/>
    <m/>
    <m/>
    <m/>
    <m/>
    <m/>
    <m/>
    <m/>
    <n v="0"/>
    <n v="0"/>
    <n v="0"/>
    <n v="0"/>
    <m/>
    <m/>
    <n v="0"/>
    <n v="0"/>
    <n v="1"/>
    <n v="1"/>
    <n v="1"/>
    <m/>
    <m/>
  </r>
  <r>
    <n v="49955"/>
    <s v="Rum Diary, The"/>
    <d v="2011-10-28T00:00:00"/>
    <x v="9"/>
    <s v="T10"/>
    <n v="120"/>
    <s v="GK Films"/>
    <x v="6"/>
    <m/>
    <x v="1"/>
    <n v="45000000"/>
    <n v="0"/>
    <m/>
    <n v="13109815"/>
    <s v="final"/>
    <n v="7.93"/>
    <n v="0"/>
    <n v="1"/>
    <n v="0"/>
    <n v="0"/>
    <s v="US"/>
    <s v="PR"/>
    <m/>
    <m/>
    <m/>
    <m/>
    <s v="Depp, Johnny; Dembrowski, Christi; Headington, Tim; King, Graham"/>
    <s v="Robinson, Bruce"/>
    <s v="Robinson, Bruce"/>
    <s v="Petrotta, Andrew"/>
    <s v="Littleton, Carol"/>
    <s v="Depp, Johnny"/>
    <s v="star"/>
    <s v="Cigarette"/>
    <s v="30+"/>
    <s v="Male"/>
    <s v="Caucasian"/>
    <m/>
    <m/>
    <s v="Rispoli, Michael"/>
    <s v="credited non-star"/>
    <s v="Cigar"/>
    <s v="30+"/>
    <s v="Male"/>
    <s v="Caucasian"/>
    <m/>
    <m/>
    <s v="Ribisi, Giovanni"/>
    <s v="credited non-star"/>
    <s v="Cigarette"/>
    <s v="30+"/>
    <s v="Male"/>
    <s v="Caucasian"/>
    <m/>
    <m/>
    <s v="Austin, Karen"/>
    <s v="credited non-star"/>
    <s v="Cigarette"/>
    <s v="30+"/>
    <s v="Female"/>
    <s v="Caucasian"/>
    <m/>
    <m/>
    <s v="Eckhart, Aaron"/>
    <s v="credited non-star"/>
    <s v="Cigar"/>
    <s v="30+"/>
    <s v="Male"/>
    <s v="Caucasian"/>
    <m/>
    <s v="Bad guy"/>
    <s v="Grajeda, Javier"/>
    <s v="credited non-star"/>
    <s v="Cigarette"/>
    <s v="30+"/>
    <s v="Male"/>
    <s v="Hispanic"/>
    <m/>
    <m/>
    <s v="Heard, Amber"/>
    <s v="credited non-star"/>
    <s v="Cigarette"/>
    <s v="20-30"/>
    <s v="Female"/>
    <s v="Caucasian"/>
    <m/>
    <m/>
    <s v="Irizarry, Bruno"/>
    <s v="credited non-star"/>
    <s v="Cigar"/>
    <s v="30+"/>
    <s v="Male"/>
    <s v="Other"/>
    <s v="Unidentified"/>
    <m/>
    <s v="Non-IMDb, Extra"/>
    <s v="extra"/>
    <s v="Cigarette"/>
    <s v="20-30"/>
    <s v="Male"/>
    <s v="Hispanic"/>
    <m/>
    <m/>
    <m/>
    <s v="extra"/>
    <s v="Cigar"/>
    <s v="30+"/>
    <s v="Male"/>
    <m/>
    <m/>
    <m/>
    <s v="Non-IMDb, Extra"/>
    <s v="extra"/>
    <s v="Cigarette"/>
    <s v="20-30"/>
    <s v="Male"/>
    <s v="Caucasian"/>
    <m/>
    <m/>
    <m/>
    <s v="Kool"/>
    <s v="Kool"/>
    <s v="Depp, Johnny"/>
    <s v="Cigarette pack/smokeless container"/>
    <m/>
    <m/>
    <m/>
    <m/>
    <m/>
    <m/>
    <m/>
    <m/>
    <m/>
    <m/>
    <n v="214"/>
    <n v="118"/>
    <n v="0"/>
    <n v="0"/>
    <n v="332"/>
    <s v="50+"/>
    <n v="1653192"/>
    <n v="548859744"/>
    <s v="Home"/>
    <s v="Workplace"/>
    <s v="Restaurant"/>
    <s v="Outdoors"/>
    <s v="Bar/nightclub"/>
    <s v="Hotel/motel"/>
    <s v="bowling alley, courtroom"/>
    <s v="cockfight, beach"/>
    <s v="Non-smoking adult"/>
    <s v="Child"/>
    <m/>
    <s v="Elsewhere in US"/>
    <m/>
    <m/>
    <m/>
    <m/>
    <m/>
    <m/>
    <m/>
    <m/>
    <m/>
    <m/>
    <m/>
    <n v="1"/>
    <n v="7"/>
    <n v="3"/>
    <s v="Comment by actor/actress"/>
    <s v="Moburg: No smoking in the extraction area. Lotterman to Kemp: You might want to rethink those methol cigarettes - they don’t do a thing for you."/>
    <m/>
    <s v="Health of Smoker"/>
    <m/>
    <m/>
    <m/>
    <m/>
    <m/>
    <m/>
    <m/>
    <m/>
    <m/>
    <m/>
    <m/>
    <m/>
    <m/>
    <s v="cigarette"/>
    <m/>
    <s v="cigarette; cigar"/>
    <s v="cigar"/>
    <s v="cigarette; cigar"/>
    <m/>
    <m/>
    <s v="cigarette"/>
    <s v="cigarette"/>
    <s v="cigarette"/>
    <m/>
    <m/>
    <m/>
    <m/>
    <m/>
    <s v="Pro"/>
    <n v="6"/>
    <n v="6"/>
    <n v="6"/>
    <n v="3"/>
    <s v="Specific brand, tobacco use around child"/>
    <s v="use near child/pregnant/ill person; specific brand depiction"/>
    <n v="0"/>
    <n v="3"/>
    <n v="6"/>
    <n v="1"/>
    <n v="1"/>
    <m/>
    <m/>
  </r>
  <r>
    <n v="49956"/>
    <s v="In Time"/>
    <d v="2011-10-28T00:00:00"/>
    <x v="9"/>
    <s v="T10"/>
    <n v="109"/>
    <s v="Regency"/>
    <x v="5"/>
    <m/>
    <x v="0"/>
    <n v="40000000"/>
    <n v="0"/>
    <m/>
    <n v="37520095"/>
    <s v="final"/>
    <n v="7.93"/>
    <n v="0"/>
    <n v="0"/>
    <n v="0"/>
    <n v="0"/>
    <s v="US"/>
    <s v="CA"/>
    <m/>
    <m/>
    <m/>
    <m/>
    <s v="Niccol, Andrew; Newman, Eric; Abraham, Marc"/>
    <s v="Niccol, Andrew"/>
    <s v="Niccol, Andrew"/>
    <s v="McCarthy, Eugene"/>
    <s v="Staenberg, Zach"/>
    <m/>
    <m/>
    <m/>
    <m/>
    <m/>
    <m/>
    <m/>
    <m/>
    <m/>
    <m/>
    <m/>
    <m/>
    <m/>
    <m/>
    <m/>
    <m/>
    <m/>
    <m/>
    <m/>
    <m/>
    <m/>
    <m/>
    <m/>
    <m/>
    <m/>
    <m/>
    <m/>
    <m/>
    <m/>
    <m/>
    <m/>
    <m/>
    <m/>
    <m/>
    <m/>
    <m/>
    <m/>
    <m/>
    <m/>
    <m/>
    <m/>
    <m/>
    <m/>
    <m/>
    <m/>
    <m/>
    <m/>
    <m/>
    <m/>
    <m/>
    <m/>
    <m/>
    <m/>
    <m/>
    <m/>
    <m/>
    <m/>
    <m/>
    <m/>
    <m/>
    <m/>
    <m/>
    <m/>
    <m/>
    <m/>
    <m/>
    <m/>
    <m/>
    <m/>
    <m/>
    <m/>
    <m/>
    <m/>
    <m/>
    <m/>
    <m/>
    <m/>
    <m/>
    <m/>
    <m/>
    <m/>
    <m/>
    <m/>
    <m/>
    <m/>
    <m/>
    <m/>
    <m/>
    <m/>
    <m/>
    <m/>
    <m/>
    <m/>
    <m/>
    <m/>
    <m/>
    <m/>
    <m/>
    <m/>
    <m/>
    <m/>
    <m/>
    <m/>
    <n v="0"/>
    <n v="0"/>
    <n v="0"/>
    <n v="0"/>
    <n v="0"/>
    <n v="0"/>
    <n v="4731412"/>
    <n v="0"/>
    <m/>
    <m/>
    <m/>
    <m/>
    <m/>
    <m/>
    <m/>
    <m/>
    <m/>
    <m/>
    <m/>
    <m/>
    <m/>
    <m/>
    <m/>
    <m/>
    <m/>
    <m/>
    <m/>
    <m/>
    <m/>
    <m/>
    <m/>
    <n v="0"/>
    <n v="0"/>
    <n v="0"/>
    <m/>
    <m/>
    <m/>
    <m/>
    <m/>
    <m/>
    <m/>
    <m/>
    <m/>
    <m/>
    <m/>
    <m/>
    <m/>
    <m/>
    <m/>
    <m/>
    <m/>
    <m/>
    <m/>
    <m/>
    <m/>
    <m/>
    <m/>
    <m/>
    <m/>
    <m/>
    <m/>
    <m/>
    <m/>
    <m/>
    <m/>
    <m/>
    <m/>
    <n v="0"/>
    <n v="0"/>
    <n v="0"/>
    <n v="0"/>
    <m/>
    <m/>
    <n v="0"/>
    <n v="0"/>
    <n v="1"/>
    <n v="1"/>
    <n v="1"/>
    <m/>
    <m/>
  </r>
  <r>
    <n v="49957"/>
    <s v="Tower Heist"/>
    <d v="2011-11-04T00:00:00"/>
    <x v="9"/>
    <s v="T10"/>
    <n v="104"/>
    <s v="Imagine"/>
    <x v="2"/>
    <m/>
    <x v="0"/>
    <n v="75000000"/>
    <n v="0"/>
    <m/>
    <n v="78046570"/>
    <s v="final"/>
    <n v="7.93"/>
    <n v="0"/>
    <n v="0"/>
    <n v="0"/>
    <n v="0"/>
    <s v="US"/>
    <s v="NY"/>
    <m/>
    <m/>
    <m/>
    <m/>
    <s v="Murphy, Eddie; Grazer, Brian"/>
    <s v="Ratner, Brett"/>
    <s v="Griffin, Ted; Nathanson, Jeff"/>
    <s v="Gelfman, Peter"/>
    <s v="Helfrich, Mark"/>
    <m/>
    <m/>
    <m/>
    <m/>
    <m/>
    <m/>
    <m/>
    <m/>
    <m/>
    <m/>
    <m/>
    <m/>
    <m/>
    <m/>
    <m/>
    <m/>
    <m/>
    <m/>
    <m/>
    <m/>
    <m/>
    <m/>
    <m/>
    <m/>
    <m/>
    <m/>
    <m/>
    <m/>
    <m/>
    <m/>
    <m/>
    <m/>
    <m/>
    <m/>
    <m/>
    <m/>
    <m/>
    <m/>
    <m/>
    <m/>
    <m/>
    <m/>
    <m/>
    <m/>
    <m/>
    <m/>
    <m/>
    <m/>
    <m/>
    <m/>
    <m/>
    <m/>
    <m/>
    <m/>
    <m/>
    <m/>
    <m/>
    <m/>
    <m/>
    <m/>
    <m/>
    <m/>
    <m/>
    <m/>
    <m/>
    <m/>
    <m/>
    <m/>
    <m/>
    <m/>
    <m/>
    <m/>
    <m/>
    <m/>
    <m/>
    <m/>
    <m/>
    <m/>
    <m/>
    <m/>
    <m/>
    <m/>
    <m/>
    <m/>
    <m/>
    <m/>
    <m/>
    <m/>
    <m/>
    <m/>
    <m/>
    <m/>
    <m/>
    <m/>
    <m/>
    <m/>
    <m/>
    <m/>
    <m/>
    <m/>
    <m/>
    <m/>
    <m/>
    <n v="0"/>
    <n v="0"/>
    <n v="0"/>
    <n v="0"/>
    <n v="0"/>
    <n v="0"/>
    <n v="9841938"/>
    <n v="0"/>
    <m/>
    <m/>
    <m/>
    <m/>
    <m/>
    <m/>
    <m/>
    <m/>
    <m/>
    <m/>
    <m/>
    <m/>
    <m/>
    <m/>
    <m/>
    <m/>
    <m/>
    <m/>
    <m/>
    <m/>
    <m/>
    <m/>
    <m/>
    <n v="0"/>
    <n v="0"/>
    <n v="0"/>
    <m/>
    <m/>
    <m/>
    <m/>
    <m/>
    <m/>
    <m/>
    <m/>
    <m/>
    <m/>
    <m/>
    <m/>
    <m/>
    <m/>
    <m/>
    <m/>
    <m/>
    <m/>
    <m/>
    <m/>
    <m/>
    <m/>
    <m/>
    <m/>
    <m/>
    <m/>
    <m/>
    <m/>
    <m/>
    <m/>
    <m/>
    <m/>
    <m/>
    <n v="0"/>
    <n v="0"/>
    <n v="0"/>
    <n v="0"/>
    <m/>
    <m/>
    <n v="0"/>
    <n v="0"/>
    <n v="1"/>
    <n v="1"/>
    <n v="1"/>
    <m/>
    <m/>
  </r>
  <r>
    <n v="49958"/>
    <s v="Very Harold &amp; Kumar 3D Christmas, A"/>
    <d v="2011-11-04T00:00:00"/>
    <x v="9"/>
    <s v="T10"/>
    <n v="90"/>
    <s v="New Line"/>
    <x v="4"/>
    <m/>
    <x v="1"/>
    <n v="19000000"/>
    <n v="0"/>
    <m/>
    <n v="35061031"/>
    <s v="final"/>
    <n v="7.93"/>
    <n v="0"/>
    <n v="1"/>
    <n v="0"/>
    <n v="0"/>
    <s v="US"/>
    <s v="MI"/>
    <m/>
    <m/>
    <m/>
    <m/>
    <s v="Shapiro, Greg"/>
    <s v="Strauss-Schulson, Todd"/>
    <s v="Hurwitz, Jon; Schlossberg, Hayden"/>
    <s v="McCarthy, Amie"/>
    <s v="Kissack, Eric"/>
    <s v="Cho, John"/>
    <s v="star"/>
    <s v="Cigarette"/>
    <s v="20-30"/>
    <s v="Male"/>
    <s v="Asian"/>
    <m/>
    <m/>
    <s v="Koteas, Elias"/>
    <s v="credited non-star"/>
    <s v="Cigar"/>
    <s v="30+"/>
    <s v="Male"/>
    <s v="Caucasian"/>
    <m/>
    <m/>
    <s v="Non-IMDb, Extra"/>
    <s v="extra"/>
    <s v="Pipe"/>
    <m/>
    <s v="Male"/>
    <s v="Other"/>
    <s v="Unidentified"/>
    <m/>
    <m/>
    <m/>
    <m/>
    <m/>
    <m/>
    <m/>
    <m/>
    <m/>
    <m/>
    <m/>
    <m/>
    <m/>
    <m/>
    <m/>
    <m/>
    <m/>
    <m/>
    <m/>
    <m/>
    <m/>
    <m/>
    <m/>
    <m/>
    <m/>
    <m/>
    <m/>
    <m/>
    <m/>
    <m/>
    <m/>
    <m/>
    <m/>
    <m/>
    <m/>
    <m/>
    <m/>
    <m/>
    <m/>
    <m/>
    <m/>
    <m/>
    <m/>
    <m/>
    <m/>
    <m/>
    <m/>
    <m/>
    <m/>
    <m/>
    <m/>
    <m/>
    <m/>
    <m/>
    <m/>
    <m/>
    <m/>
    <m/>
    <m/>
    <m/>
    <m/>
    <m/>
    <m/>
    <m/>
    <m/>
    <m/>
    <m/>
    <m/>
    <m/>
    <m/>
    <m/>
    <m/>
    <m/>
    <m/>
    <m/>
    <m/>
    <m/>
    <m/>
    <m/>
    <m/>
    <n v="4"/>
    <n v="1"/>
    <n v="10"/>
    <n v="0"/>
    <n v="15"/>
    <s v="10 — 29"/>
    <n v="4421315"/>
    <n v="66319725"/>
    <s v="Outdoors"/>
    <m/>
    <m/>
    <m/>
    <m/>
    <m/>
    <m/>
    <s v="alley, parking garage, outside home, street"/>
    <s v="Non-smoking adult"/>
    <m/>
    <m/>
    <s v="Elsewhere in US"/>
    <m/>
    <m/>
    <m/>
    <m/>
    <m/>
    <m/>
    <m/>
    <m/>
    <m/>
    <m/>
    <m/>
    <n v="1"/>
    <n v="1"/>
    <n v="1"/>
    <s v="Comment by actor/actress"/>
    <s v="Harold: I don't smoke anymore."/>
    <m/>
    <s v="Health of Non-Smoker"/>
    <m/>
    <m/>
    <m/>
    <m/>
    <m/>
    <m/>
    <m/>
    <m/>
    <m/>
    <m/>
    <m/>
    <m/>
    <m/>
    <m/>
    <s v="pipe"/>
    <m/>
    <m/>
    <s v="pipe"/>
    <s v="cigarette; cigar"/>
    <m/>
    <m/>
    <m/>
    <m/>
    <s v="cigarette"/>
    <m/>
    <m/>
    <m/>
    <m/>
    <s v="Pro"/>
    <n v="4"/>
    <n v="6"/>
    <n v="6"/>
    <n v="1"/>
    <m/>
    <m/>
    <n v="0"/>
    <n v="2.4300000000000002"/>
    <n v="3"/>
    <n v="1"/>
    <n v="1"/>
    <m/>
    <m/>
  </r>
  <r>
    <n v="49959"/>
    <s v="J. Edgar"/>
    <d v="2011-11-09T00:00:00"/>
    <x v="9"/>
    <s v="T10"/>
    <n v="137"/>
    <s v="Malpaso"/>
    <x v="4"/>
    <m/>
    <x v="1"/>
    <n v="35000000"/>
    <n v="0"/>
    <m/>
    <n v="37306030"/>
    <s v="final"/>
    <n v="7.93"/>
    <n v="0"/>
    <n v="1"/>
    <n v="0"/>
    <n v="0"/>
    <s v="US"/>
    <s v="CA"/>
    <m/>
    <s v="US"/>
    <s v="VA"/>
    <m/>
    <s v="Eastwood, Clint; Howard, Ron; Grazer, Brian; Lorenz, Robert"/>
    <s v="Eastwood, Clint"/>
    <s v="Black, Dustin Lance"/>
    <s v="Sexton, Michael"/>
    <s v="Cox, Joel"/>
    <s v="DiCaprio, Leonardo"/>
    <s v="star"/>
    <s v="Cigarette"/>
    <s v="30+"/>
    <s v="Male"/>
    <s v="Caucasian"/>
    <m/>
    <m/>
    <s v="Non-IMDb, Extra"/>
    <s v="extra"/>
    <s v="Cigar"/>
    <s v="30+"/>
    <s v="Male"/>
    <s v="Caucasian"/>
    <m/>
    <m/>
    <s v="Non-IMDb, Extra"/>
    <s v="extra"/>
    <s v="Cigar"/>
    <s v="20-30"/>
    <s v="Male"/>
    <s v="Caucasian"/>
    <m/>
    <m/>
    <s v="Non-IMDb, Extra"/>
    <s v="extra"/>
    <s v="Cigar"/>
    <s v="20-30"/>
    <s v="Male"/>
    <s v="Caucasian"/>
    <m/>
    <m/>
    <s v="Non-IMDb, Extra"/>
    <s v="extra"/>
    <s v="Cigar"/>
    <s v="20-30"/>
    <s v="Male"/>
    <s v="Caucasian"/>
    <m/>
    <m/>
    <s v="Non-IMDb, Extra"/>
    <s v="extra"/>
    <s v="Cigar"/>
    <s v="20-30"/>
    <s v="Male"/>
    <s v="Caucasian"/>
    <m/>
    <m/>
    <s v="Non-IMDb, Extra"/>
    <s v="extra"/>
    <s v="Cigarette"/>
    <s v="20-30"/>
    <s v="Male"/>
    <s v="Caucasian"/>
    <m/>
    <m/>
    <s v="Non-IMDb, Extra"/>
    <s v="extra"/>
    <s v="Cigarette"/>
    <s v="20-30"/>
    <s v="Male"/>
    <s v="Caucasian"/>
    <m/>
    <m/>
    <s v="Non-IMDb, Extra"/>
    <s v="extra"/>
    <s v="Cigarette"/>
    <s v="20-30"/>
    <s v="Male"/>
    <s v="Caucasian"/>
    <m/>
    <m/>
    <s v="Non-IMDb, Extra"/>
    <s v="extra"/>
    <s v="Cigar"/>
    <s v="20-30"/>
    <s v="Male"/>
    <m/>
    <m/>
    <m/>
    <m/>
    <m/>
    <m/>
    <m/>
    <m/>
    <m/>
    <m/>
    <m/>
    <m/>
    <m/>
    <m/>
    <m/>
    <m/>
    <m/>
    <m/>
    <m/>
    <m/>
    <m/>
    <m/>
    <m/>
    <m/>
    <m/>
    <m/>
    <n v="8"/>
    <n v="6"/>
    <n v="0"/>
    <n v="0"/>
    <n v="14"/>
    <s v="10 — 29"/>
    <n v="4704417"/>
    <n v="65861838"/>
    <s v="Workplace"/>
    <s v="Vehicle"/>
    <s v="Outdoors"/>
    <m/>
    <m/>
    <m/>
    <s v="smoking room, train"/>
    <s v="racetrack"/>
    <s v="Non-smoking adult"/>
    <m/>
    <m/>
    <s v="Elsewhere in US"/>
    <m/>
    <m/>
    <m/>
    <m/>
    <m/>
    <m/>
    <m/>
    <m/>
    <m/>
    <m/>
    <m/>
    <n v="1"/>
    <n v="0"/>
    <n v="9"/>
    <s v="Comment by actor/actress"/>
    <s v="Judi Dench: Edgar, are you smoking? Listen to the doctor. You don’t want to end up like your father. Extra: Where can we smoke? DiCaprio: That’s not my concern. Just don’t do it in my sight…Attorney General wouldn’t allow us to use his smoking lounge."/>
    <m/>
    <m/>
    <m/>
    <m/>
    <m/>
    <m/>
    <m/>
    <m/>
    <m/>
    <m/>
    <m/>
    <m/>
    <m/>
    <m/>
    <m/>
    <m/>
    <m/>
    <s v="cigarette; cigar"/>
    <s v="cigar"/>
    <m/>
    <m/>
    <m/>
    <s v="cigarette"/>
    <s v="cigarette; cigar"/>
    <m/>
    <m/>
    <m/>
    <m/>
    <s v="cigarette; cigar"/>
    <s v="Time period"/>
    <s v="Pro"/>
    <n v="4"/>
    <n v="6"/>
    <n v="6"/>
    <n v="3"/>
    <m/>
    <m/>
    <n v="0"/>
    <n v="2.71"/>
    <n v="4"/>
    <n v="1"/>
    <n v="1"/>
    <m/>
    <m/>
  </r>
  <r>
    <n v="49960"/>
    <s v="Immortals"/>
    <d v="2011-11-11T00:00:00"/>
    <x v="9"/>
    <s v="T10"/>
    <n v="110"/>
    <s v="Relativity"/>
    <x v="0"/>
    <s v="Relativity"/>
    <x v="1"/>
    <n v="75000000"/>
    <n v="0"/>
    <m/>
    <n v="83504017"/>
    <s v="final"/>
    <n v="7.93"/>
    <n v="0"/>
    <n v="0"/>
    <n v="0"/>
    <n v="0"/>
    <s v="CAN"/>
    <m/>
    <s v="QC"/>
    <m/>
    <m/>
    <m/>
    <s v="Canton, Mark; Kavanaugh, Ryan; Nunnari, Gianni"/>
    <s v="Singh, Tarsem"/>
    <s v="Parlapanides, Charley; Parlapanides, Vlas"/>
    <s v="Leclerc, Simone"/>
    <s v="Jones, Wyatt"/>
    <m/>
    <m/>
    <m/>
    <m/>
    <m/>
    <m/>
    <m/>
    <m/>
    <m/>
    <m/>
    <m/>
    <m/>
    <m/>
    <m/>
    <m/>
    <m/>
    <m/>
    <m/>
    <m/>
    <m/>
    <m/>
    <m/>
    <m/>
    <m/>
    <m/>
    <m/>
    <m/>
    <m/>
    <m/>
    <m/>
    <m/>
    <m/>
    <m/>
    <m/>
    <m/>
    <m/>
    <m/>
    <m/>
    <m/>
    <m/>
    <m/>
    <m/>
    <m/>
    <m/>
    <m/>
    <m/>
    <m/>
    <m/>
    <m/>
    <m/>
    <m/>
    <m/>
    <m/>
    <m/>
    <m/>
    <m/>
    <m/>
    <m/>
    <m/>
    <m/>
    <m/>
    <m/>
    <m/>
    <m/>
    <m/>
    <m/>
    <m/>
    <m/>
    <m/>
    <m/>
    <m/>
    <m/>
    <m/>
    <m/>
    <m/>
    <m/>
    <m/>
    <m/>
    <m/>
    <m/>
    <m/>
    <m/>
    <m/>
    <m/>
    <m/>
    <m/>
    <m/>
    <m/>
    <m/>
    <m/>
    <m/>
    <m/>
    <m/>
    <m/>
    <m/>
    <m/>
    <m/>
    <m/>
    <m/>
    <m/>
    <m/>
    <m/>
    <m/>
    <n v="0"/>
    <n v="0"/>
    <n v="0"/>
    <n v="0"/>
    <n v="0"/>
    <n v="0"/>
    <n v="10530141"/>
    <n v="0"/>
    <m/>
    <m/>
    <m/>
    <m/>
    <m/>
    <m/>
    <m/>
    <m/>
    <m/>
    <m/>
    <m/>
    <m/>
    <m/>
    <m/>
    <m/>
    <m/>
    <m/>
    <m/>
    <m/>
    <m/>
    <m/>
    <m/>
    <m/>
    <n v="0"/>
    <n v="0"/>
    <n v="0"/>
    <m/>
    <m/>
    <m/>
    <m/>
    <m/>
    <m/>
    <m/>
    <m/>
    <m/>
    <m/>
    <m/>
    <m/>
    <m/>
    <m/>
    <m/>
    <m/>
    <m/>
    <m/>
    <m/>
    <m/>
    <m/>
    <m/>
    <m/>
    <m/>
    <m/>
    <m/>
    <m/>
    <m/>
    <m/>
    <m/>
    <m/>
    <m/>
    <m/>
    <n v="0"/>
    <n v="0"/>
    <n v="0"/>
    <n v="0"/>
    <m/>
    <m/>
    <n v="0"/>
    <n v="0"/>
    <n v="1"/>
    <n v="1"/>
    <n v="1"/>
    <m/>
    <m/>
  </r>
  <r>
    <n v="49961"/>
    <s v="Jack and Jill"/>
    <d v="2011-11-11T00:00:00"/>
    <x v="9"/>
    <s v="T10"/>
    <n v="91"/>
    <s v="Happy Madison"/>
    <x v="6"/>
    <m/>
    <x v="2"/>
    <n v="79000000"/>
    <n v="0"/>
    <m/>
    <n v="74158157"/>
    <s v="final"/>
    <n v="7.93"/>
    <n v="0"/>
    <n v="0"/>
    <n v="0"/>
    <n v="0"/>
    <s v="US"/>
    <s v="CA"/>
    <m/>
    <m/>
    <m/>
    <m/>
    <s v="Sandler, Adam; Garner, Todd; Giarraputo, Jack"/>
    <s v="Dugan, Dennis"/>
    <s v="Koren, Steve"/>
    <s v="Wiles, Timothy S."/>
    <s v="Costain, Tom"/>
    <m/>
    <m/>
    <m/>
    <m/>
    <m/>
    <m/>
    <m/>
    <m/>
    <m/>
    <m/>
    <m/>
    <m/>
    <m/>
    <m/>
    <m/>
    <m/>
    <m/>
    <m/>
    <m/>
    <m/>
    <m/>
    <m/>
    <m/>
    <m/>
    <m/>
    <m/>
    <m/>
    <m/>
    <m/>
    <m/>
    <m/>
    <m/>
    <m/>
    <m/>
    <m/>
    <m/>
    <m/>
    <m/>
    <m/>
    <m/>
    <m/>
    <m/>
    <m/>
    <m/>
    <m/>
    <m/>
    <m/>
    <m/>
    <m/>
    <m/>
    <m/>
    <m/>
    <m/>
    <m/>
    <m/>
    <m/>
    <m/>
    <m/>
    <m/>
    <m/>
    <m/>
    <m/>
    <m/>
    <m/>
    <m/>
    <m/>
    <m/>
    <m/>
    <m/>
    <m/>
    <m/>
    <m/>
    <m/>
    <m/>
    <m/>
    <m/>
    <m/>
    <m/>
    <m/>
    <m/>
    <m/>
    <m/>
    <m/>
    <m/>
    <m/>
    <m/>
    <m/>
    <m/>
    <m/>
    <m/>
    <m/>
    <m/>
    <m/>
    <m/>
    <m/>
    <m/>
    <m/>
    <m/>
    <m/>
    <m/>
    <m/>
    <m/>
    <m/>
    <n v="0"/>
    <n v="0"/>
    <n v="0"/>
    <n v="0"/>
    <n v="0"/>
    <n v="0"/>
    <n v="9351596"/>
    <n v="0"/>
    <m/>
    <m/>
    <m/>
    <m/>
    <m/>
    <m/>
    <m/>
    <m/>
    <m/>
    <m/>
    <m/>
    <m/>
    <m/>
    <m/>
    <m/>
    <m/>
    <m/>
    <m/>
    <m/>
    <m/>
    <m/>
    <m/>
    <m/>
    <n v="0"/>
    <n v="0"/>
    <n v="0"/>
    <m/>
    <m/>
    <m/>
    <m/>
    <m/>
    <m/>
    <m/>
    <m/>
    <m/>
    <m/>
    <m/>
    <m/>
    <m/>
    <m/>
    <m/>
    <m/>
    <m/>
    <m/>
    <m/>
    <m/>
    <m/>
    <m/>
    <m/>
    <m/>
    <m/>
    <m/>
    <m/>
    <m/>
    <m/>
    <m/>
    <m/>
    <m/>
    <m/>
    <n v="0"/>
    <n v="0"/>
    <n v="0"/>
    <n v="0"/>
    <m/>
    <m/>
    <n v="0"/>
    <n v="0"/>
    <n v="1"/>
    <n v="1"/>
    <n v="1"/>
    <m/>
    <m/>
  </r>
  <r>
    <n v="49966"/>
    <s v="Descendants, The"/>
    <d v="2011-11-16T00:00:00"/>
    <x v="9"/>
    <s v="T10"/>
    <n v="115"/>
    <s v="Ad Hominem"/>
    <x v="5"/>
    <m/>
    <x v="0"/>
    <n v="20000000"/>
    <n v="0"/>
    <m/>
    <n v="82584160"/>
    <s v="final"/>
    <n v="7.93"/>
    <n v="0"/>
    <n v="1"/>
    <n v="0"/>
    <n v="0"/>
    <s v="US"/>
    <s v="HI"/>
    <m/>
    <m/>
    <m/>
    <m/>
    <s v="Burke, Jim; Taylor, Jim"/>
    <s v="Payne, Alexander"/>
    <s v="Payne, Alexander; Faxon, Nat; Rash, Jim"/>
    <s v="Cabrinha, Jr., Alvin S."/>
    <s v="Tent, Kevin"/>
    <s v="Non-IMDb, Extra"/>
    <s v="extra"/>
    <s v="Cigarette"/>
    <s v="30+"/>
    <s v="Male"/>
    <s v="Other"/>
    <s v="Unidentified"/>
    <m/>
    <s v="Non-IMDb, Extra"/>
    <s v="extra"/>
    <s v="Cigar"/>
    <s v="30+"/>
    <s v="Male"/>
    <s v="Caucasian"/>
    <m/>
    <m/>
    <s v="Non-IMDb, Extra"/>
    <s v="extra"/>
    <s v="Cigarette"/>
    <s v="30+"/>
    <s v="Female"/>
    <s v="Caucasian"/>
    <m/>
    <m/>
    <m/>
    <m/>
    <m/>
    <m/>
    <m/>
    <m/>
    <m/>
    <m/>
    <m/>
    <m/>
    <m/>
    <m/>
    <m/>
    <m/>
    <m/>
    <m/>
    <m/>
    <m/>
    <m/>
    <m/>
    <m/>
    <m/>
    <m/>
    <m/>
    <m/>
    <m/>
    <m/>
    <m/>
    <m/>
    <m/>
    <m/>
    <m/>
    <m/>
    <m/>
    <m/>
    <m/>
    <m/>
    <m/>
    <m/>
    <m/>
    <m/>
    <m/>
    <m/>
    <m/>
    <m/>
    <m/>
    <m/>
    <m/>
    <m/>
    <m/>
    <m/>
    <m/>
    <m/>
    <m/>
    <m/>
    <m/>
    <m/>
    <m/>
    <m/>
    <m/>
    <m/>
    <m/>
    <m/>
    <m/>
    <m/>
    <m/>
    <m/>
    <m/>
    <m/>
    <m/>
    <m/>
    <m/>
    <m/>
    <m/>
    <m/>
    <m/>
    <m/>
    <m/>
    <m/>
    <n v="2"/>
    <n v="2"/>
    <n v="0"/>
    <n v="0"/>
    <n v="4"/>
    <s v="1 — 9"/>
    <n v="10414144"/>
    <n v="41656576"/>
    <s v="Outdoors"/>
    <m/>
    <m/>
    <m/>
    <m/>
    <m/>
    <m/>
    <s v="by a train, outside home and restaurants"/>
    <s v="Non-smoking adult"/>
    <m/>
    <m/>
    <s v="Elsewhere in US"/>
    <m/>
    <m/>
    <m/>
    <m/>
    <m/>
    <m/>
    <m/>
    <m/>
    <m/>
    <m/>
    <m/>
    <n v="0"/>
    <n v="0"/>
    <n v="3"/>
    <s v="Comment by actor/actress"/>
    <s v="Scottie King: I shouldn’t be around second hand smoke."/>
    <m/>
    <s v="Health of Non-Smoker"/>
    <m/>
    <m/>
    <m/>
    <m/>
    <m/>
    <m/>
    <m/>
    <m/>
    <m/>
    <m/>
    <m/>
    <m/>
    <m/>
    <m/>
    <m/>
    <m/>
    <m/>
    <m/>
    <m/>
    <m/>
    <s v="cigarette; cigar"/>
    <s v="cigarette; cigar"/>
    <s v="cigarette"/>
    <m/>
    <m/>
    <m/>
    <m/>
    <m/>
    <s v="Neutral"/>
    <n v="2"/>
    <n v="2"/>
    <n v="2"/>
    <n v="1"/>
    <m/>
    <m/>
    <n v="0"/>
    <n v="1"/>
    <n v="2"/>
    <n v="1"/>
    <n v="1"/>
    <m/>
    <m/>
  </r>
  <r>
    <n v="49962"/>
    <s v="Happy Feet Two"/>
    <d v="2011-11-18T00:00:00"/>
    <x v="9"/>
    <s v="T10"/>
    <n v="100"/>
    <s v="Warner Bros."/>
    <x v="4"/>
    <m/>
    <x v="2"/>
    <n v="135000000"/>
    <n v="0"/>
    <m/>
    <n v="64006466"/>
    <s v="final"/>
    <n v="7.93"/>
    <n v="0"/>
    <n v="0"/>
    <n v="0"/>
    <n v="0"/>
    <s v="Australia"/>
    <m/>
    <m/>
    <m/>
    <m/>
    <m/>
    <s v="Miller, George"/>
    <s v="Miller, George"/>
    <s v="Miller, George; Livingston, Paul; Eck, Gary; Coleman, Warren"/>
    <m/>
    <m/>
    <m/>
    <m/>
    <m/>
    <m/>
    <m/>
    <m/>
    <m/>
    <m/>
    <m/>
    <m/>
    <m/>
    <m/>
    <m/>
    <m/>
    <m/>
    <m/>
    <m/>
    <m/>
    <m/>
    <m/>
    <m/>
    <m/>
    <m/>
    <m/>
    <m/>
    <m/>
    <m/>
    <m/>
    <m/>
    <m/>
    <m/>
    <m/>
    <m/>
    <m/>
    <m/>
    <m/>
    <m/>
    <m/>
    <m/>
    <m/>
    <m/>
    <m/>
    <m/>
    <m/>
    <m/>
    <m/>
    <m/>
    <m/>
    <m/>
    <m/>
    <m/>
    <m/>
    <m/>
    <m/>
    <m/>
    <m/>
    <m/>
    <m/>
    <m/>
    <m/>
    <m/>
    <m/>
    <m/>
    <m/>
    <m/>
    <m/>
    <m/>
    <m/>
    <m/>
    <m/>
    <m/>
    <m/>
    <m/>
    <m/>
    <m/>
    <m/>
    <m/>
    <m/>
    <m/>
    <m/>
    <m/>
    <m/>
    <m/>
    <m/>
    <m/>
    <m/>
    <m/>
    <m/>
    <m/>
    <m/>
    <m/>
    <m/>
    <m/>
    <m/>
    <m/>
    <m/>
    <m/>
    <m/>
    <m/>
    <m/>
    <m/>
    <m/>
    <m/>
    <n v="0"/>
    <n v="0"/>
    <n v="0"/>
    <n v="0"/>
    <n v="0"/>
    <n v="0"/>
    <n v="8071433"/>
    <n v="0"/>
    <m/>
    <m/>
    <m/>
    <m/>
    <m/>
    <m/>
    <m/>
    <m/>
    <m/>
    <m/>
    <m/>
    <m/>
    <m/>
    <m/>
    <m/>
    <m/>
    <m/>
    <m/>
    <m/>
    <m/>
    <m/>
    <m/>
    <m/>
    <n v="0"/>
    <n v="0"/>
    <n v="0"/>
    <m/>
    <m/>
    <m/>
    <m/>
    <m/>
    <m/>
    <m/>
    <m/>
    <m/>
    <m/>
    <m/>
    <m/>
    <m/>
    <m/>
    <m/>
    <m/>
    <m/>
    <m/>
    <m/>
    <m/>
    <m/>
    <m/>
    <m/>
    <m/>
    <m/>
    <m/>
    <m/>
    <m/>
    <m/>
    <m/>
    <m/>
    <m/>
    <m/>
    <n v="0"/>
    <n v="0"/>
    <n v="0"/>
    <n v="0"/>
    <m/>
    <m/>
    <n v="0"/>
    <n v="0"/>
    <n v="1"/>
    <n v="1"/>
    <n v="1"/>
    <m/>
    <m/>
  </r>
  <r>
    <n v="49963"/>
    <s v="Twilight Saga, The: Breaking Dawn - Part 1"/>
    <d v="2011-11-18T00:00:00"/>
    <x v="9"/>
    <s v="T10"/>
    <n v="117"/>
    <s v="Summit"/>
    <x v="0"/>
    <s v="Lionsgate"/>
    <x v="0"/>
    <n v="110000000"/>
    <n v="0"/>
    <m/>
    <n v="281287133"/>
    <s v="final"/>
    <n v="7.93"/>
    <n v="0"/>
    <n v="1"/>
    <n v="0"/>
    <n v="0"/>
    <s v="CAN"/>
    <m/>
    <s v="BC"/>
    <s v="VAR"/>
    <m/>
    <m/>
    <s v="Meyer, Stephenie; Godfrey, Wyck; Rosenfelt, Karen"/>
    <s v="Condon, Bill"/>
    <s v="Rosenberg, Melissa"/>
    <s v="Gatlin, Matthew"/>
    <s v="Katz, Virginia"/>
    <s v="Non-IMDb, Extra"/>
    <s v="extra"/>
    <s v="Cigarette"/>
    <s v="30+"/>
    <s v="Male"/>
    <s v="Caucasian"/>
    <m/>
    <m/>
    <s v="Non-IMDb, Extra"/>
    <s v="extra"/>
    <s v="Cigarette"/>
    <s v="30+"/>
    <s v="Male"/>
    <s v="Caucasian"/>
    <m/>
    <m/>
    <m/>
    <m/>
    <m/>
    <m/>
    <m/>
    <m/>
    <m/>
    <m/>
    <m/>
    <m/>
    <m/>
    <m/>
    <m/>
    <m/>
    <m/>
    <m/>
    <m/>
    <m/>
    <m/>
    <m/>
    <m/>
    <m/>
    <m/>
    <m/>
    <m/>
    <m/>
    <m/>
    <m/>
    <m/>
    <m/>
    <m/>
    <m/>
    <m/>
    <m/>
    <m/>
    <m/>
    <m/>
    <m/>
    <m/>
    <m/>
    <m/>
    <m/>
    <m/>
    <m/>
    <m/>
    <m/>
    <m/>
    <m/>
    <m/>
    <m/>
    <m/>
    <m/>
    <m/>
    <m/>
    <m/>
    <m/>
    <m/>
    <m/>
    <m/>
    <m/>
    <m/>
    <m/>
    <m/>
    <m/>
    <m/>
    <m/>
    <m/>
    <m/>
    <m/>
    <m/>
    <m/>
    <m/>
    <m/>
    <m/>
    <m/>
    <m/>
    <m/>
    <m/>
    <m/>
    <m/>
    <m/>
    <m/>
    <m/>
    <m/>
    <m/>
    <m/>
    <m/>
    <n v="3"/>
    <n v="0"/>
    <n v="0"/>
    <n v="0"/>
    <n v="3"/>
    <s v="1 — 9"/>
    <n v="35471265"/>
    <n v="106413795"/>
    <m/>
    <m/>
    <m/>
    <m/>
    <m/>
    <m/>
    <s v="movie theater"/>
    <m/>
    <s v="Non-smoking adult"/>
    <m/>
    <m/>
    <s v="Elsewhere in US"/>
    <m/>
    <m/>
    <m/>
    <m/>
    <m/>
    <m/>
    <m/>
    <m/>
    <m/>
    <m/>
    <m/>
    <n v="0"/>
    <n v="0"/>
    <n v="2"/>
    <m/>
    <m/>
    <m/>
    <m/>
    <m/>
    <m/>
    <m/>
    <m/>
    <m/>
    <m/>
    <m/>
    <m/>
    <m/>
    <m/>
    <m/>
    <m/>
    <m/>
    <m/>
    <s v="cigarette"/>
    <m/>
    <m/>
    <m/>
    <m/>
    <m/>
    <m/>
    <m/>
    <s v="cigarette"/>
    <m/>
    <m/>
    <m/>
    <m/>
    <m/>
    <s v="Neutral"/>
    <n v="2"/>
    <n v="2"/>
    <n v="2"/>
    <n v="2"/>
    <m/>
    <m/>
    <n v="0"/>
    <n v="1.5"/>
    <n v="3"/>
    <n v="1"/>
    <n v="1"/>
    <m/>
    <m/>
  </r>
  <r>
    <n v="49964"/>
    <s v="Hugo"/>
    <d v="2011-11-23T00:00:00"/>
    <x v="9"/>
    <s v="T10"/>
    <n v="127"/>
    <s v="GK Films"/>
    <x v="3"/>
    <m/>
    <x v="2"/>
    <n v="170000000"/>
    <n v="1"/>
    <s v="smoking"/>
    <n v="73864507"/>
    <s v="final"/>
    <n v="7.93"/>
    <n v="0"/>
    <n v="1"/>
    <n v="0"/>
    <n v="0"/>
    <s v="UK"/>
    <m/>
    <m/>
    <m/>
    <m/>
    <m/>
    <s v="Scorsese, Martin; Depp, Johnny; Headington, Tim; King, Graham"/>
    <s v="Scorsese, Martin"/>
    <s v="Logan, John"/>
    <s v="Balfour, David"/>
    <s v="Schoonmaker, Thelma"/>
    <s v="Kingsley, Ben"/>
    <s v="star"/>
    <s v="Cigarette"/>
    <s v="30+"/>
    <s v="Male"/>
    <s v="Caucasian"/>
    <m/>
    <s v="Good guy"/>
    <s v="Winstone, Ray"/>
    <s v="credited non-star"/>
    <s v="Cigarette"/>
    <s v="30+"/>
    <s v="Male"/>
    <s v="Caucasian"/>
    <m/>
    <s v="Bad guy"/>
    <s v="Non-IMDb, Extra"/>
    <s v="extra"/>
    <s v="Cigarette"/>
    <s v="30+"/>
    <s v="Male"/>
    <s v="Caucasian"/>
    <m/>
    <m/>
    <s v="Non-IMDb, Extra"/>
    <s v="extra"/>
    <s v="Cigar"/>
    <s v="30+"/>
    <s v="Male"/>
    <s v="Caucasian"/>
    <m/>
    <m/>
    <s v="Non-IMDb, Extra"/>
    <s v="extra"/>
    <s v="Cigarette"/>
    <s v="20-30"/>
    <s v="Male"/>
    <s v="Caucasian"/>
    <m/>
    <m/>
    <s v="Non-IMDb, Extra"/>
    <s v="extra"/>
    <s v="Pipe"/>
    <s v="20-30"/>
    <s v="Male"/>
    <s v="Caucasian"/>
    <m/>
    <m/>
    <s v="Non-IMDb, Extra"/>
    <s v="extra"/>
    <s v="Pipe"/>
    <s v="20-30"/>
    <s v="Male"/>
    <s v="Caucasian"/>
    <m/>
    <m/>
    <s v="Non-IMDb, Extra"/>
    <s v="extra"/>
    <s v="Pipe"/>
    <s v="20-30"/>
    <s v="Female"/>
    <s v="Caucasian"/>
    <m/>
    <m/>
    <s v="Aponte, Marco"/>
    <s v="credited non-star"/>
    <s v="Cigarette"/>
    <s v="30+"/>
    <s v="Male"/>
    <s v="Caucasian"/>
    <m/>
    <m/>
    <m/>
    <m/>
    <m/>
    <m/>
    <m/>
    <m/>
    <m/>
    <m/>
    <m/>
    <m/>
    <m/>
    <m/>
    <m/>
    <m/>
    <m/>
    <m/>
    <m/>
    <m/>
    <m/>
    <m/>
    <m/>
    <m/>
    <m/>
    <m/>
    <m/>
    <m/>
    <m/>
    <m/>
    <m/>
    <m/>
    <m/>
    <n v="27"/>
    <n v="3"/>
    <n v="3"/>
    <n v="0"/>
    <n v="33"/>
    <s v="30 — 49"/>
    <n v="9314566"/>
    <n v="307380678"/>
    <s v="Workplace"/>
    <s v="Restaurant"/>
    <s v="Outdoors"/>
    <m/>
    <m/>
    <m/>
    <s v="train station, movie set, movie theater"/>
    <s v="sidewalk, street"/>
    <s v="Non-smoking adult"/>
    <s v="Child"/>
    <m/>
    <s v="Outside of US"/>
    <m/>
    <m/>
    <m/>
    <m/>
    <m/>
    <m/>
    <m/>
    <m/>
    <m/>
    <m/>
    <m/>
    <n v="1"/>
    <n v="2"/>
    <n v="6"/>
    <m/>
    <m/>
    <m/>
    <m/>
    <m/>
    <m/>
    <m/>
    <m/>
    <m/>
    <m/>
    <m/>
    <m/>
    <m/>
    <m/>
    <m/>
    <m/>
    <m/>
    <m/>
    <s v="cigarette; cigar"/>
    <m/>
    <m/>
    <m/>
    <m/>
    <m/>
    <m/>
    <s v="cigarette; cigar"/>
    <m/>
    <m/>
    <s v="cigarette"/>
    <s v="cigar; pipe"/>
    <m/>
    <m/>
    <s v="Pro"/>
    <n v="6"/>
    <n v="6"/>
    <n v="6"/>
    <n v="3"/>
    <s v="Tobacco use around child"/>
    <s v="use near child/pregnant/ill person"/>
    <n v="0"/>
    <n v="3"/>
    <n v="6"/>
    <n v="1"/>
    <n v="1"/>
    <m/>
    <m/>
  </r>
  <r>
    <n v="49965"/>
    <s v="Arthur Christmas"/>
    <d v="2011-11-23T00:00:00"/>
    <x v="9"/>
    <s v="T10"/>
    <n v="97"/>
    <s v="Aardman"/>
    <x v="6"/>
    <m/>
    <x v="2"/>
    <n v="100000000"/>
    <n v="0"/>
    <m/>
    <n v="46462469"/>
    <s v="final"/>
    <n v="7.93"/>
    <n v="0"/>
    <n v="0"/>
    <n v="0"/>
    <n v="0"/>
    <s v="UK"/>
    <m/>
    <m/>
    <m/>
    <m/>
    <m/>
    <s v="Pegram, Steve"/>
    <s v="Smith, Sarah; Cook, Barry"/>
    <s v="Baynham, Peter; Smith, Sarah"/>
    <m/>
    <s v="Carnochan, John; Cooper, James"/>
    <m/>
    <m/>
    <m/>
    <m/>
    <m/>
    <m/>
    <m/>
    <m/>
    <m/>
    <m/>
    <m/>
    <m/>
    <m/>
    <m/>
    <m/>
    <m/>
    <m/>
    <m/>
    <m/>
    <m/>
    <m/>
    <m/>
    <m/>
    <m/>
    <m/>
    <m/>
    <m/>
    <m/>
    <m/>
    <m/>
    <m/>
    <m/>
    <m/>
    <m/>
    <m/>
    <m/>
    <m/>
    <m/>
    <m/>
    <m/>
    <m/>
    <m/>
    <m/>
    <m/>
    <m/>
    <m/>
    <m/>
    <m/>
    <m/>
    <m/>
    <m/>
    <m/>
    <m/>
    <m/>
    <m/>
    <m/>
    <m/>
    <m/>
    <m/>
    <m/>
    <m/>
    <m/>
    <m/>
    <m/>
    <m/>
    <m/>
    <m/>
    <m/>
    <m/>
    <m/>
    <m/>
    <m/>
    <m/>
    <m/>
    <m/>
    <m/>
    <m/>
    <m/>
    <m/>
    <m/>
    <m/>
    <m/>
    <m/>
    <m/>
    <m/>
    <m/>
    <m/>
    <m/>
    <m/>
    <m/>
    <m/>
    <m/>
    <m/>
    <m/>
    <m/>
    <m/>
    <m/>
    <m/>
    <m/>
    <m/>
    <m/>
    <m/>
    <m/>
    <n v="0"/>
    <n v="0"/>
    <n v="0"/>
    <n v="0"/>
    <n v="0"/>
    <n v="0"/>
    <n v="5859076"/>
    <n v="0"/>
    <m/>
    <m/>
    <m/>
    <m/>
    <m/>
    <m/>
    <m/>
    <m/>
    <m/>
    <m/>
    <m/>
    <m/>
    <m/>
    <m/>
    <m/>
    <m/>
    <m/>
    <m/>
    <m/>
    <m/>
    <m/>
    <m/>
    <m/>
    <n v="0"/>
    <n v="0"/>
    <n v="0"/>
    <m/>
    <m/>
    <m/>
    <m/>
    <m/>
    <m/>
    <m/>
    <m/>
    <m/>
    <m/>
    <m/>
    <m/>
    <m/>
    <m/>
    <m/>
    <m/>
    <m/>
    <m/>
    <m/>
    <m/>
    <m/>
    <m/>
    <m/>
    <m/>
    <m/>
    <m/>
    <m/>
    <m/>
    <m/>
    <m/>
    <m/>
    <m/>
    <m/>
    <n v="0"/>
    <n v="0"/>
    <n v="0"/>
    <n v="0"/>
    <m/>
    <m/>
    <n v="0"/>
    <n v="0"/>
    <n v="1"/>
    <n v="1"/>
    <n v="1"/>
    <m/>
    <m/>
  </r>
  <r>
    <n v="49967"/>
    <s v="Muppets, The"/>
    <d v="2011-11-23T00:00:00"/>
    <x v="9"/>
    <s v="T10"/>
    <n v="98"/>
    <s v="Mandeville"/>
    <x v="1"/>
    <m/>
    <x v="2"/>
    <n v="50000000"/>
    <n v="0"/>
    <m/>
    <n v="88631237"/>
    <s v="final"/>
    <n v="7.93"/>
    <n v="0"/>
    <n v="0"/>
    <n v="0"/>
    <n v="0"/>
    <s v="US"/>
    <s v="CA"/>
    <m/>
    <m/>
    <m/>
    <m/>
    <s v="Hoberman, David; Lieberman, Todd"/>
    <s v="Bobin, James"/>
    <s v="Segel, Jason; Stoller, Nicholas"/>
    <s v="Glenn, Trish Gallaher"/>
    <s v="Thomas, James"/>
    <m/>
    <m/>
    <m/>
    <m/>
    <m/>
    <m/>
    <m/>
    <m/>
    <m/>
    <m/>
    <m/>
    <m/>
    <m/>
    <m/>
    <m/>
    <m/>
    <m/>
    <m/>
    <m/>
    <m/>
    <m/>
    <m/>
    <m/>
    <m/>
    <m/>
    <m/>
    <m/>
    <m/>
    <m/>
    <m/>
    <m/>
    <m/>
    <m/>
    <m/>
    <m/>
    <m/>
    <m/>
    <m/>
    <m/>
    <m/>
    <m/>
    <m/>
    <m/>
    <m/>
    <m/>
    <m/>
    <m/>
    <m/>
    <m/>
    <m/>
    <m/>
    <m/>
    <m/>
    <m/>
    <m/>
    <m/>
    <m/>
    <m/>
    <m/>
    <m/>
    <m/>
    <m/>
    <m/>
    <m/>
    <m/>
    <m/>
    <m/>
    <m/>
    <m/>
    <m/>
    <m/>
    <m/>
    <m/>
    <m/>
    <m/>
    <m/>
    <m/>
    <m/>
    <m/>
    <m/>
    <m/>
    <m/>
    <m/>
    <m/>
    <m/>
    <m/>
    <m/>
    <m/>
    <m/>
    <m/>
    <m/>
    <m/>
    <m/>
    <m/>
    <m/>
    <m/>
    <m/>
    <m/>
    <m/>
    <m/>
    <m/>
    <m/>
    <m/>
    <n v="0"/>
    <n v="0"/>
    <n v="0"/>
    <n v="0"/>
    <n v="0"/>
    <n v="0"/>
    <n v="11176701"/>
    <n v="0"/>
    <m/>
    <m/>
    <m/>
    <m/>
    <m/>
    <m/>
    <m/>
    <m/>
    <m/>
    <m/>
    <m/>
    <m/>
    <m/>
    <m/>
    <m/>
    <m/>
    <m/>
    <m/>
    <m/>
    <m/>
    <m/>
    <m/>
    <m/>
    <n v="0"/>
    <n v="0"/>
    <n v="0"/>
    <m/>
    <m/>
    <m/>
    <m/>
    <m/>
    <m/>
    <m/>
    <m/>
    <m/>
    <m/>
    <m/>
    <m/>
    <m/>
    <m/>
    <m/>
    <m/>
    <m/>
    <m/>
    <m/>
    <m/>
    <m/>
    <m/>
    <m/>
    <m/>
    <m/>
    <m/>
    <m/>
    <m/>
    <m/>
    <m/>
    <m/>
    <m/>
    <m/>
    <n v="0"/>
    <n v="0"/>
    <n v="0"/>
    <n v="0"/>
    <m/>
    <m/>
    <n v="0"/>
    <n v="0"/>
    <n v="1"/>
    <n v="1"/>
    <n v="1"/>
    <m/>
    <m/>
  </r>
  <r>
    <n v="49975"/>
    <s v="Adventures of Tintin, The"/>
    <d v="2011-11-23T00:00:00"/>
    <x v="9"/>
    <s v="T10"/>
    <n v="107"/>
    <s v="Paramount"/>
    <x v="6"/>
    <m/>
    <x v="2"/>
    <n v="130000000"/>
    <n v="1"/>
    <s v="brief smoking"/>
    <n v="77591831"/>
    <s v="final"/>
    <n v="7.93"/>
    <n v="0"/>
    <n v="1"/>
    <n v="0"/>
    <n v="0"/>
    <s v="New Zealand"/>
    <m/>
    <m/>
    <m/>
    <m/>
    <m/>
    <s v="Spielberg, Steven; Kennedy, Kathleen; Jackson, Peter"/>
    <s v="Spielberg, Steven"/>
    <s v="Moffat, Steven; Wright, Edgar; Cornish, Joe"/>
    <s v="Elliott, Brad"/>
    <s v="Kahn, Michael"/>
    <s v="Curran, Tony"/>
    <s v="credited non-star"/>
    <s v="Pipe"/>
    <s v="30+"/>
    <s v="Male"/>
    <s v="Caucasian"/>
    <m/>
    <m/>
    <s v="Non-IMDb, Extra"/>
    <s v="extra"/>
    <s v="Cigarette"/>
    <s v="30+"/>
    <s v="Male"/>
    <s v="Caucasian"/>
    <m/>
    <m/>
    <s v="Non-IMDb, Extra"/>
    <s v="extra"/>
    <s v="Cigar"/>
    <s v="30+"/>
    <s v="Male"/>
    <s v="Caucasian"/>
    <m/>
    <m/>
    <s v="Non-IMDb, Extra"/>
    <s v="extra"/>
    <s v="Cigar"/>
    <s v="30+"/>
    <s v="Male"/>
    <s v="Caucasian"/>
    <m/>
    <m/>
    <s v="Non-IMDb, Extra"/>
    <s v="extra"/>
    <s v="Pipe"/>
    <s v="30+"/>
    <s v="Male"/>
    <s v="Caucasian"/>
    <m/>
    <m/>
    <m/>
    <m/>
    <m/>
    <m/>
    <m/>
    <m/>
    <m/>
    <m/>
    <m/>
    <m/>
    <m/>
    <m/>
    <m/>
    <m/>
    <m/>
    <m/>
    <m/>
    <m/>
    <m/>
    <m/>
    <m/>
    <m/>
    <m/>
    <m/>
    <m/>
    <m/>
    <m/>
    <m/>
    <m/>
    <m/>
    <m/>
    <m/>
    <m/>
    <m/>
    <m/>
    <m/>
    <m/>
    <m/>
    <m/>
    <m/>
    <m/>
    <m/>
    <m/>
    <m/>
    <m/>
    <m/>
    <m/>
    <m/>
    <m/>
    <m/>
    <m/>
    <m/>
    <m/>
    <m/>
    <m/>
    <m/>
    <m/>
    <m/>
    <m/>
    <m/>
    <m/>
    <m/>
    <m/>
    <n v="1"/>
    <n v="3"/>
    <n v="5"/>
    <n v="0"/>
    <n v="9"/>
    <s v="1 — 9"/>
    <n v="9784594"/>
    <n v="88061346"/>
    <s v="Outdoors"/>
    <m/>
    <m/>
    <m/>
    <m/>
    <m/>
    <s v="clinic in Africa"/>
    <s v="street, market"/>
    <s v="Non-smoking adult"/>
    <m/>
    <m/>
    <s v="Outside of US"/>
    <m/>
    <m/>
    <m/>
    <m/>
    <m/>
    <m/>
    <m/>
    <m/>
    <m/>
    <m/>
    <m/>
    <n v="0"/>
    <n v="1"/>
    <n v="4"/>
    <m/>
    <m/>
    <m/>
    <m/>
    <m/>
    <m/>
    <m/>
    <m/>
    <m/>
    <m/>
    <m/>
    <m/>
    <m/>
    <m/>
    <m/>
    <m/>
    <m/>
    <m/>
    <m/>
    <m/>
    <m/>
    <m/>
    <s v="pipe"/>
    <m/>
    <m/>
    <m/>
    <m/>
    <m/>
    <m/>
    <s v="cigarette; cigar"/>
    <m/>
    <m/>
    <s v="Pro"/>
    <n v="2"/>
    <n v="6"/>
    <n v="4"/>
    <n v="2"/>
    <m/>
    <m/>
    <n v="0"/>
    <n v="2"/>
    <n v="3"/>
    <n v="1"/>
    <n v="1"/>
    <m/>
    <m/>
  </r>
  <r>
    <n v="49968"/>
    <s v="New Year's Eve"/>
    <d v="2011-12-09T00:00:00"/>
    <x v="9"/>
    <s v="T10"/>
    <n v="118"/>
    <s v="New Line"/>
    <x v="4"/>
    <m/>
    <x v="0"/>
    <n v="56000000"/>
    <n v="0"/>
    <m/>
    <n v="54544638"/>
    <s v="final"/>
    <n v="7.93"/>
    <n v="0"/>
    <n v="0"/>
    <n v="0"/>
    <n v="0"/>
    <s v="US"/>
    <s v="NY"/>
    <m/>
    <m/>
    <m/>
    <m/>
    <s v="Brener, Richard; Emmerich, Toby; Karz, Mike; Rosen, Josie"/>
    <s v="Marshall, Garry"/>
    <s v="Fugate, Katherine"/>
    <s v="Burton, Diana"/>
    <s v="Tronick, Michael"/>
    <m/>
    <m/>
    <m/>
    <m/>
    <m/>
    <m/>
    <m/>
    <m/>
    <m/>
    <m/>
    <m/>
    <m/>
    <m/>
    <m/>
    <m/>
    <m/>
    <m/>
    <m/>
    <m/>
    <m/>
    <m/>
    <m/>
    <m/>
    <m/>
    <m/>
    <m/>
    <m/>
    <m/>
    <m/>
    <m/>
    <m/>
    <m/>
    <m/>
    <m/>
    <m/>
    <m/>
    <m/>
    <m/>
    <m/>
    <m/>
    <m/>
    <m/>
    <m/>
    <m/>
    <m/>
    <m/>
    <m/>
    <m/>
    <m/>
    <m/>
    <m/>
    <m/>
    <m/>
    <m/>
    <m/>
    <m/>
    <m/>
    <m/>
    <m/>
    <m/>
    <m/>
    <m/>
    <m/>
    <m/>
    <m/>
    <m/>
    <m/>
    <m/>
    <m/>
    <m/>
    <m/>
    <m/>
    <m/>
    <m/>
    <m/>
    <m/>
    <m/>
    <m/>
    <m/>
    <m/>
    <m/>
    <m/>
    <m/>
    <m/>
    <m/>
    <m/>
    <m/>
    <m/>
    <m/>
    <m/>
    <m/>
    <m/>
    <m/>
    <m/>
    <m/>
    <m/>
    <m/>
    <m/>
    <m/>
    <m/>
    <m/>
    <m/>
    <m/>
    <n v="0"/>
    <n v="0"/>
    <n v="0"/>
    <n v="0"/>
    <n v="0"/>
    <n v="0"/>
    <n v="6878265"/>
    <n v="0"/>
    <m/>
    <m/>
    <m/>
    <m/>
    <m/>
    <m/>
    <m/>
    <m/>
    <m/>
    <m/>
    <m/>
    <m/>
    <m/>
    <m/>
    <m/>
    <m/>
    <m/>
    <m/>
    <m/>
    <m/>
    <m/>
    <m/>
    <m/>
    <n v="0"/>
    <n v="0"/>
    <n v="0"/>
    <m/>
    <m/>
    <m/>
    <m/>
    <m/>
    <m/>
    <m/>
    <m/>
    <m/>
    <m/>
    <m/>
    <m/>
    <m/>
    <m/>
    <m/>
    <m/>
    <m/>
    <m/>
    <m/>
    <m/>
    <m/>
    <m/>
    <m/>
    <m/>
    <m/>
    <m/>
    <m/>
    <m/>
    <m/>
    <m/>
    <m/>
    <m/>
    <m/>
    <n v="0"/>
    <n v="0"/>
    <n v="0"/>
    <n v="0"/>
    <m/>
    <m/>
    <n v="0"/>
    <n v="0"/>
    <n v="1"/>
    <n v="1"/>
    <n v="1"/>
    <m/>
    <m/>
  </r>
  <r>
    <n v="49969"/>
    <s v="Sitter, The"/>
    <d v="2011-12-09T00:00:00"/>
    <x v="9"/>
    <s v="T10"/>
    <n v="82"/>
    <s v="De Luca"/>
    <x v="5"/>
    <m/>
    <x v="1"/>
    <n v="25000000"/>
    <n v="0"/>
    <m/>
    <n v="30441326"/>
    <s v="final"/>
    <n v="7.93"/>
    <n v="0"/>
    <n v="1"/>
    <n v="0"/>
    <n v="0"/>
    <s v="US"/>
    <s v="NY"/>
    <m/>
    <m/>
    <m/>
    <m/>
    <s v="De Luca, Michael"/>
    <s v="Gordon Green, David"/>
    <s v="Gatewood, Brian; Tanaka, Alessandro"/>
    <s v="Jortner, Michael"/>
    <s v="Alpert, Craig"/>
    <s v="Rockwell, Sam"/>
    <s v="credited non-star"/>
    <s v="Cigarette"/>
    <s v="30+"/>
    <s v="Male"/>
    <s v="Caucasian"/>
    <m/>
    <s v="Bad guy"/>
    <s v="Non-IMDb, Extra"/>
    <s v="extra"/>
    <s v="Cigarette"/>
    <s v="30+"/>
    <s v="Male"/>
    <s v="Asian"/>
    <m/>
    <m/>
    <s v="Non-IMDb, Extra"/>
    <s v="extra"/>
    <s v="Cigarette"/>
    <s v="20-30"/>
    <s v="Female"/>
    <s v="African American"/>
    <m/>
    <m/>
    <s v="Non-IMDb, Extra"/>
    <s v="extra"/>
    <s v="Cigarette"/>
    <s v="30+"/>
    <s v="Male"/>
    <s v="African American"/>
    <m/>
    <m/>
    <s v="Non-IMDb, Extra"/>
    <s v="extra"/>
    <s v="Cigarette"/>
    <s v="20-30"/>
    <s v="Male"/>
    <s v="Hispanic"/>
    <m/>
    <m/>
    <s v="Non-IMDb, Extra"/>
    <s v="extra"/>
    <s v="Cigarette"/>
    <s v="20-30"/>
    <s v="Male"/>
    <s v="African American"/>
    <m/>
    <m/>
    <m/>
    <m/>
    <m/>
    <m/>
    <m/>
    <m/>
    <m/>
    <m/>
    <m/>
    <m/>
    <m/>
    <m/>
    <m/>
    <m/>
    <m/>
    <m/>
    <m/>
    <m/>
    <m/>
    <m/>
    <m/>
    <m/>
    <m/>
    <m/>
    <m/>
    <m/>
    <m/>
    <m/>
    <m/>
    <m/>
    <m/>
    <m/>
    <m/>
    <m/>
    <m/>
    <m/>
    <m/>
    <m/>
    <m/>
    <m/>
    <m/>
    <m/>
    <m/>
    <m/>
    <m/>
    <m/>
    <m/>
    <m/>
    <m/>
    <m/>
    <m/>
    <m/>
    <m/>
    <m/>
    <m/>
    <n v="35"/>
    <n v="0"/>
    <n v="0"/>
    <n v="0"/>
    <n v="35"/>
    <s v="30 — 49"/>
    <n v="3838755"/>
    <n v="134356425"/>
    <s v="Home"/>
    <s v="Restaurant"/>
    <s v="Bar/nightclub"/>
    <s v="Outdoors"/>
    <m/>
    <m/>
    <m/>
    <s v="outside stores, street"/>
    <s v="Non-smoking adult"/>
    <s v="Child"/>
    <m/>
    <s v="Elsewhere in US"/>
    <m/>
    <m/>
    <m/>
    <m/>
    <m/>
    <m/>
    <m/>
    <m/>
    <m/>
    <m/>
    <m/>
    <n v="0"/>
    <n v="1"/>
    <n v="5"/>
    <m/>
    <m/>
    <m/>
    <m/>
    <m/>
    <m/>
    <m/>
    <m/>
    <m/>
    <m/>
    <m/>
    <m/>
    <m/>
    <m/>
    <m/>
    <m/>
    <m/>
    <m/>
    <s v="cigarette"/>
    <m/>
    <s v="cigarette"/>
    <s v="cigarette"/>
    <m/>
    <m/>
    <m/>
    <m/>
    <s v="cigarette"/>
    <s v="cigarette"/>
    <m/>
    <m/>
    <m/>
    <m/>
    <s v="Pro"/>
    <n v="6"/>
    <n v="6"/>
    <n v="4"/>
    <n v="3"/>
    <s v="Tobacco use around child"/>
    <s v="use near child/pregnant/ill person"/>
    <n v="0"/>
    <n v="2.71"/>
    <n v="6"/>
    <n v="1"/>
    <n v="1"/>
    <m/>
    <m/>
  </r>
  <r>
    <n v="49970"/>
    <s v="Sherlock Holmes: Game of Shadows"/>
    <d v="2011-12-16T00:00:00"/>
    <x v="9"/>
    <s v="T10"/>
    <n v="129"/>
    <s v="Warner Bros."/>
    <x v="4"/>
    <m/>
    <x v="0"/>
    <n v="125000000"/>
    <n v="0"/>
    <m/>
    <n v="186848418"/>
    <s v="final"/>
    <n v="7.93"/>
    <n v="0"/>
    <n v="1"/>
    <n v="0"/>
    <n v="0"/>
    <s v="UK"/>
    <m/>
    <m/>
    <s v="France"/>
    <m/>
    <m/>
    <s v="Downey, Susan; Lin, Dan; Silver, Joel"/>
    <s v="Ritchie, Guy"/>
    <s v="Mulroney, Michele; Mulroney, Kieran"/>
    <s v="Wiseman, Dennis"/>
    <s v="Herbert, James"/>
    <s v="Downey, Jr., Robert"/>
    <s v="star"/>
    <s v="Cigar"/>
    <s v="30+"/>
    <s v="Male"/>
    <s v="Caucasian"/>
    <m/>
    <s v="Good guy"/>
    <s v="Fry, Stephen"/>
    <s v="credited non-star"/>
    <s v="Cigar"/>
    <s v="30+"/>
    <s v="Male"/>
    <s v="Caucasian"/>
    <m/>
    <s v="Good guy"/>
    <s v="Law, Jude"/>
    <s v="credited non-star"/>
    <s v="Cigar"/>
    <s v="30+"/>
    <s v="Male"/>
    <s v="Caucasian"/>
    <m/>
    <s v="Good guy"/>
    <s v="Anderson, Paul"/>
    <s v="credited non-star"/>
    <s v="Cigarette"/>
    <s v="30+"/>
    <s v="Male"/>
    <s v="Caucasian"/>
    <m/>
    <s v="Bad guy"/>
    <s v="Harris, Jared"/>
    <s v="credited non-star"/>
    <s v="Cigar"/>
    <s v="30+"/>
    <s v="Male"/>
    <s v="Caucasian"/>
    <m/>
    <s v="Bad guy"/>
    <s v="Non-IMDb, Extra"/>
    <s v="extra"/>
    <s v="Pipe"/>
    <s v="20-30"/>
    <s v="Male"/>
    <s v="Caucasian"/>
    <m/>
    <m/>
    <s v="Non-IMDb, Extra"/>
    <s v="extra"/>
    <s v="Pipe"/>
    <s v="30+"/>
    <s v="Male"/>
    <s v="Asian"/>
    <m/>
    <m/>
    <s v="Non-IMDb, Extra"/>
    <s v="extra"/>
    <s v="Cigar"/>
    <s v="20-30"/>
    <s v="Male"/>
    <s v="Caucasian"/>
    <m/>
    <m/>
    <s v="Non-IMDb, Extra"/>
    <s v="extra"/>
    <s v="Cigar"/>
    <s v="30+"/>
    <s v="Male"/>
    <s v="Caucasian"/>
    <m/>
    <m/>
    <s v="Downey, Jr., Robert"/>
    <s v="star"/>
    <s v="Pipe"/>
    <s v="30+"/>
    <s v="Male"/>
    <m/>
    <m/>
    <s v="Good guy"/>
    <s v="Law, Jude"/>
    <s v="credited non-star"/>
    <s v="Pipe"/>
    <s v="30+"/>
    <s v="Male"/>
    <s v="Caucasian"/>
    <m/>
    <s v="Good guy"/>
    <m/>
    <m/>
    <m/>
    <m/>
    <m/>
    <m/>
    <m/>
    <m/>
    <m/>
    <m/>
    <m/>
    <m/>
    <m/>
    <m/>
    <m/>
    <n v="6"/>
    <n v="26"/>
    <n v="45"/>
    <n v="0"/>
    <n v="77"/>
    <s v="50+"/>
    <n v="23562222"/>
    <n v="1814291094"/>
    <s v="Home"/>
    <s v="Restaurant"/>
    <s v="Vehicle"/>
    <s v="Bar/nightclub"/>
    <s v="Outdoors"/>
    <m/>
    <m/>
    <s v="street"/>
    <s v="Non-smoking adult"/>
    <m/>
    <m/>
    <s v="Outside of US"/>
    <m/>
    <m/>
    <m/>
    <m/>
    <m/>
    <m/>
    <m/>
    <m/>
    <m/>
    <m/>
    <m/>
    <n v="2"/>
    <n v="5"/>
    <n v="4"/>
    <m/>
    <m/>
    <m/>
    <m/>
    <m/>
    <m/>
    <m/>
    <m/>
    <m/>
    <m/>
    <m/>
    <m/>
    <m/>
    <m/>
    <m/>
    <m/>
    <m/>
    <m/>
    <m/>
    <s v="cigar; pipe"/>
    <s v="cigar; pipe"/>
    <m/>
    <s v="cigarette"/>
    <m/>
    <m/>
    <s v="cigar; pipe"/>
    <s v="pipe"/>
    <m/>
    <m/>
    <m/>
    <m/>
    <m/>
    <s v="Pro"/>
    <n v="6"/>
    <n v="6"/>
    <n v="6"/>
    <n v="3"/>
    <m/>
    <m/>
    <n v="0"/>
    <n v="3"/>
    <n v="4"/>
    <n v="1"/>
    <n v="1"/>
    <m/>
    <m/>
  </r>
  <r>
    <n v="49971"/>
    <s v="Alvin and the Chipmunks: Chipwrecked"/>
    <d v="2011-12-16T00:00:00"/>
    <x v="9"/>
    <s v="T10"/>
    <n v="87"/>
    <s v="Bagdasarian"/>
    <x v="5"/>
    <m/>
    <x v="3"/>
    <n v="80000000"/>
    <n v="0"/>
    <m/>
    <n v="133110742"/>
    <s v="final"/>
    <n v="7.93"/>
    <n v="0"/>
    <n v="0"/>
    <n v="0"/>
    <n v="0"/>
    <s v="CAN"/>
    <m/>
    <s v="BC"/>
    <s v="US"/>
    <s v="FL"/>
    <m/>
    <s v="Karman, Janice; Bagdasarian, Jr., Ross"/>
    <s v="Mitchell, Mike"/>
    <s v="Aibel, Jonathan; Berger, Glenn; Bagdasarian, Ross; Karman, Janice"/>
    <s v="Guanci, Jr., Charles"/>
    <s v="Amundson, Peter"/>
    <m/>
    <m/>
    <m/>
    <m/>
    <m/>
    <m/>
    <m/>
    <m/>
    <m/>
    <m/>
    <m/>
    <m/>
    <m/>
    <m/>
    <m/>
    <m/>
    <m/>
    <m/>
    <m/>
    <m/>
    <m/>
    <m/>
    <m/>
    <m/>
    <m/>
    <m/>
    <m/>
    <m/>
    <m/>
    <m/>
    <m/>
    <m/>
    <m/>
    <m/>
    <m/>
    <m/>
    <m/>
    <m/>
    <m/>
    <m/>
    <m/>
    <m/>
    <m/>
    <m/>
    <m/>
    <m/>
    <m/>
    <m/>
    <m/>
    <m/>
    <m/>
    <m/>
    <m/>
    <m/>
    <m/>
    <m/>
    <m/>
    <m/>
    <m/>
    <m/>
    <m/>
    <m/>
    <m/>
    <m/>
    <m/>
    <m/>
    <m/>
    <m/>
    <m/>
    <m/>
    <m/>
    <m/>
    <m/>
    <m/>
    <m/>
    <m/>
    <m/>
    <m/>
    <m/>
    <m/>
    <m/>
    <m/>
    <m/>
    <m/>
    <m/>
    <m/>
    <m/>
    <m/>
    <m/>
    <m/>
    <m/>
    <m/>
    <m/>
    <m/>
    <m/>
    <m/>
    <m/>
    <m/>
    <m/>
    <m/>
    <m/>
    <m/>
    <m/>
    <n v="0"/>
    <n v="0"/>
    <n v="0"/>
    <n v="0"/>
    <n v="0"/>
    <n v="0"/>
    <n v="16785718"/>
    <n v="0"/>
    <m/>
    <m/>
    <m/>
    <m/>
    <m/>
    <m/>
    <m/>
    <m/>
    <m/>
    <m/>
    <m/>
    <m/>
    <m/>
    <m/>
    <m/>
    <m/>
    <m/>
    <m/>
    <m/>
    <m/>
    <m/>
    <m/>
    <m/>
    <n v="0"/>
    <n v="0"/>
    <n v="0"/>
    <m/>
    <m/>
    <m/>
    <m/>
    <m/>
    <m/>
    <m/>
    <m/>
    <m/>
    <m/>
    <m/>
    <m/>
    <m/>
    <m/>
    <m/>
    <m/>
    <m/>
    <m/>
    <m/>
    <m/>
    <m/>
    <m/>
    <m/>
    <m/>
    <m/>
    <m/>
    <m/>
    <m/>
    <m/>
    <m/>
    <m/>
    <m/>
    <m/>
    <n v="0"/>
    <n v="0"/>
    <n v="0"/>
    <n v="0"/>
    <m/>
    <m/>
    <n v="0"/>
    <n v="0"/>
    <n v="1"/>
    <n v="1"/>
    <n v="1"/>
    <m/>
    <m/>
  </r>
  <r>
    <n v="49972"/>
    <s v="Young Adult"/>
    <d v="2011-12-16T00:00:00"/>
    <x v="9"/>
    <s v="T10"/>
    <n v="94"/>
    <s v="Paramount"/>
    <x v="3"/>
    <m/>
    <x v="1"/>
    <n v="12000000"/>
    <n v="0"/>
    <m/>
    <n v="16311571"/>
    <s v="final"/>
    <n v="7.93"/>
    <n v="0"/>
    <n v="0"/>
    <n v="0"/>
    <n v="0"/>
    <s v="US"/>
    <s v="NY"/>
    <m/>
    <s v="US"/>
    <s v="MN"/>
    <m/>
    <s v="Reitman, Jason; Cody, Diablo; Theron, Charlize"/>
    <s v="Reitman, Jason"/>
    <s v="Cody, Diablo"/>
    <s v="Hamilton, Sandy"/>
    <s v="Glauberman, Dana E."/>
    <m/>
    <m/>
    <m/>
    <m/>
    <m/>
    <m/>
    <m/>
    <m/>
    <m/>
    <m/>
    <m/>
    <m/>
    <m/>
    <m/>
    <m/>
    <m/>
    <m/>
    <m/>
    <m/>
    <m/>
    <m/>
    <m/>
    <m/>
    <m/>
    <m/>
    <m/>
    <m/>
    <m/>
    <m/>
    <m/>
    <m/>
    <m/>
    <m/>
    <m/>
    <m/>
    <m/>
    <m/>
    <m/>
    <m/>
    <m/>
    <m/>
    <m/>
    <m/>
    <m/>
    <m/>
    <m/>
    <m/>
    <m/>
    <m/>
    <m/>
    <m/>
    <m/>
    <m/>
    <m/>
    <m/>
    <m/>
    <m/>
    <m/>
    <m/>
    <m/>
    <m/>
    <m/>
    <m/>
    <m/>
    <m/>
    <m/>
    <m/>
    <m/>
    <m/>
    <m/>
    <m/>
    <m/>
    <m/>
    <m/>
    <m/>
    <m/>
    <m/>
    <m/>
    <m/>
    <m/>
    <m/>
    <m/>
    <m/>
    <m/>
    <m/>
    <m/>
    <m/>
    <m/>
    <m/>
    <m/>
    <m/>
    <m/>
    <m/>
    <m/>
    <m/>
    <m/>
    <m/>
    <m/>
    <m/>
    <m/>
    <m/>
    <m/>
    <m/>
    <n v="0"/>
    <n v="0"/>
    <n v="0"/>
    <n v="0"/>
    <n v="0"/>
    <n v="0"/>
    <n v="2056945"/>
    <n v="0"/>
    <m/>
    <m/>
    <m/>
    <m/>
    <m/>
    <m/>
    <m/>
    <m/>
    <m/>
    <m/>
    <m/>
    <m/>
    <m/>
    <m/>
    <m/>
    <m/>
    <m/>
    <m/>
    <m/>
    <m/>
    <m/>
    <m/>
    <m/>
    <n v="0"/>
    <n v="0"/>
    <n v="0"/>
    <m/>
    <m/>
    <m/>
    <m/>
    <m/>
    <m/>
    <m/>
    <m/>
    <m/>
    <m/>
    <m/>
    <m/>
    <m/>
    <m/>
    <m/>
    <m/>
    <m/>
    <m/>
    <m/>
    <m/>
    <m/>
    <m/>
    <m/>
    <m/>
    <m/>
    <m/>
    <m/>
    <m/>
    <m/>
    <m/>
    <m/>
    <m/>
    <m/>
    <n v="0"/>
    <n v="0"/>
    <n v="0"/>
    <n v="0"/>
    <m/>
    <m/>
    <n v="0"/>
    <n v="0"/>
    <n v="1"/>
    <n v="1"/>
    <n v="1"/>
    <m/>
    <m/>
  </r>
  <r>
    <n v="49974"/>
    <s v="Mission: Impossible - Ghost Protocol"/>
    <d v="2011-12-16T00:00:00"/>
    <x v="9"/>
    <s v="T10"/>
    <n v="133"/>
    <s v="Skydance"/>
    <x v="3"/>
    <m/>
    <x v="0"/>
    <n v="140000000"/>
    <n v="0"/>
    <m/>
    <n v="209397903"/>
    <s v="final"/>
    <n v="7.93"/>
    <n v="0"/>
    <n v="1"/>
    <n v="0"/>
    <n v="0"/>
    <s v="CAN"/>
    <m/>
    <s v="BC"/>
    <s v="VAR"/>
    <m/>
    <m/>
    <s v="Abrams, J.J.; Cruise, Tom; Burk, Bryan"/>
    <s v="Bird, Brad"/>
    <s v="Appelbaum, Josh; Nemec, André"/>
    <s v="Peck, Kris"/>
    <s v="Hirsch, Paul"/>
    <s v="Mashkov, Vladimir"/>
    <s v="credited non-star"/>
    <s v="Cigarette"/>
    <s v="30+"/>
    <s v="Male"/>
    <s v="Caucasian"/>
    <m/>
    <m/>
    <s v="Non-IMDb, Extra"/>
    <s v="extra"/>
    <s v="Cigarette"/>
    <s v="30+"/>
    <s v="Male"/>
    <s v="Caucasian"/>
    <m/>
    <m/>
    <s v="Non-IMDb, Extra"/>
    <s v="extra"/>
    <s v="Cigarette"/>
    <s v="30+"/>
    <s v="Female"/>
    <s v="Caucasian"/>
    <m/>
    <m/>
    <s v="Non-IMDb, Extra"/>
    <s v="extra"/>
    <s v="Pipe"/>
    <s v="30+"/>
    <s v="Male"/>
    <s v="Caucasian"/>
    <m/>
    <m/>
    <s v="Non-IMDb, Extra"/>
    <s v="extra"/>
    <s v="Cigarette"/>
    <s v="30+"/>
    <s v="Male"/>
    <s v="Caucasian"/>
    <m/>
    <m/>
    <s v="Non-IMDb, Extra"/>
    <s v="extra"/>
    <s v="Cigarette"/>
    <s v="20-30"/>
    <s v="Male"/>
    <s v="Caucasian"/>
    <m/>
    <m/>
    <m/>
    <m/>
    <m/>
    <m/>
    <m/>
    <m/>
    <m/>
    <m/>
    <m/>
    <m/>
    <m/>
    <m/>
    <m/>
    <m/>
    <m/>
    <m/>
    <m/>
    <m/>
    <m/>
    <m/>
    <m/>
    <m/>
    <m/>
    <m/>
    <m/>
    <m/>
    <m/>
    <m/>
    <m/>
    <m/>
    <m/>
    <m/>
    <m/>
    <m/>
    <m/>
    <m/>
    <m/>
    <m/>
    <m/>
    <m/>
    <m/>
    <m/>
    <m/>
    <m/>
    <m/>
    <m/>
    <m/>
    <m/>
    <m/>
    <m/>
    <m/>
    <m/>
    <m/>
    <m/>
    <m/>
    <n v="20"/>
    <n v="0"/>
    <n v="1"/>
    <n v="0"/>
    <n v="21"/>
    <s v="10 — 29"/>
    <n v="26405789"/>
    <n v="554521569"/>
    <s v="Workplace"/>
    <s v="Restaurant"/>
    <s v="Outdoors"/>
    <m/>
    <m/>
    <m/>
    <m/>
    <s v="street"/>
    <s v="Non-smoking adult"/>
    <s v="Designated non-smoking area"/>
    <m/>
    <s v="Outside of US"/>
    <m/>
    <m/>
    <m/>
    <m/>
    <m/>
    <m/>
    <m/>
    <m/>
    <m/>
    <m/>
    <m/>
    <n v="0"/>
    <n v="1"/>
    <n v="5"/>
    <s v="Comment by actor/actress"/>
    <s v="Nurse takes cigarette out of Mashkov's mouth and says: This is a hospital, not a night club."/>
    <m/>
    <m/>
    <s v="Visual clue"/>
    <m/>
    <m/>
    <m/>
    <m/>
    <m/>
    <m/>
    <m/>
    <m/>
    <m/>
    <m/>
    <m/>
    <m/>
    <m/>
    <m/>
    <s v="cigarette"/>
    <s v="cigarette"/>
    <m/>
    <s v="pipe"/>
    <m/>
    <m/>
    <m/>
    <s v="cigarette"/>
    <s v="cigarette"/>
    <m/>
    <m/>
    <m/>
    <m/>
    <s v="Pro"/>
    <n v="4"/>
    <n v="6"/>
    <n v="4"/>
    <n v="3"/>
    <s v="Tobacco use in designated non-smoking area"/>
    <m/>
    <n v="0"/>
    <n v="2.4300000000000002"/>
    <n v="3"/>
    <n v="1"/>
    <n v="1"/>
    <m/>
    <m/>
  </r>
  <r>
    <n v="49973"/>
    <s v="Girl with the Dragon Tattoo, The"/>
    <d v="2011-12-20T00:00:00"/>
    <x v="9"/>
    <s v="T10"/>
    <m/>
    <s v="Scott Rudin"/>
    <x v="6"/>
    <m/>
    <x v="1"/>
    <n v="90000000"/>
    <n v="0"/>
    <m/>
    <n v="102515793"/>
    <s v="final"/>
    <n v="7.93"/>
    <n v="0"/>
    <n v="1"/>
    <n v="0"/>
    <n v="0"/>
    <s v="US"/>
    <s v="CA"/>
    <m/>
    <s v="Sweden"/>
    <m/>
    <m/>
    <s v="Chaffin, Ceán; Rudin, Scott"/>
    <s v="Fincher, David"/>
    <s v="Zaillian, Steven"/>
    <s v="Cheeseman, Craig"/>
    <s v="Baxter, Kirk"/>
    <s v="Craig, Daniel"/>
    <s v="star"/>
    <s v="Cigarette"/>
    <s v="30+"/>
    <s v="Male"/>
    <s v="Caucasian"/>
    <m/>
    <s v="Good guy"/>
    <s v="Mara, Rooney"/>
    <s v="star"/>
    <s v="Cigarette"/>
    <s v="20-30"/>
    <s v="Female"/>
    <s v="Caucasian"/>
    <m/>
    <s v="Good guy"/>
    <s v="Carpendal, Moa"/>
    <s v="credited non-star"/>
    <s v="Cigarette"/>
    <s v="20-30"/>
    <s v="Female"/>
    <s v="Caucasian"/>
    <m/>
    <m/>
    <s v="Skarsgard, Stellen"/>
    <s v="credited non-star"/>
    <s v="Cigarette"/>
    <s v="30+"/>
    <s v="Male"/>
    <s v="Caucasian"/>
    <m/>
    <s v="Bad guy"/>
    <s v="Berkoff, Steven"/>
    <s v="credited non-star"/>
    <s v="Cigarette"/>
    <s v="30+"/>
    <s v="Male"/>
    <s v="Caucasian"/>
    <m/>
    <m/>
    <s v="Non-IMDb, Extra"/>
    <s v="extra"/>
    <s v="Cigar"/>
    <s v="20-30"/>
    <s v="Male"/>
    <s v="Caucasian"/>
    <m/>
    <m/>
    <s v="Non-IMDb, Extra"/>
    <s v="extra"/>
    <s v="Cigarette"/>
    <s v="30+"/>
    <s v="Female"/>
    <s v="Caucasian"/>
    <m/>
    <m/>
    <m/>
    <m/>
    <m/>
    <m/>
    <m/>
    <m/>
    <m/>
    <m/>
    <m/>
    <m/>
    <m/>
    <m/>
    <m/>
    <m/>
    <m/>
    <m/>
    <m/>
    <m/>
    <m/>
    <m/>
    <m/>
    <m/>
    <m/>
    <m/>
    <m/>
    <m/>
    <m/>
    <m/>
    <m/>
    <m/>
    <m/>
    <m/>
    <m/>
    <s v="Marlboro"/>
    <s v="Marlboro"/>
    <s v="Craig, Daniel"/>
    <s v="Cigarette pack/smokeless container"/>
    <m/>
    <m/>
    <m/>
    <m/>
    <m/>
    <m/>
    <m/>
    <m/>
    <m/>
    <m/>
    <n v="135"/>
    <n v="1"/>
    <n v="0"/>
    <n v="0"/>
    <n v="136"/>
    <s v="50+"/>
    <n v="12927591"/>
    <n v="1758152376"/>
    <s v="Home"/>
    <s v="Restaurant"/>
    <s v="Outdoors"/>
    <s v="Bar/nightclub"/>
    <s v="Medical facility"/>
    <s v="Hotel/motel"/>
    <s v="on train"/>
    <s v="outside house and store"/>
    <s v="Non-smoking adult"/>
    <s v="Pregnant/ill person"/>
    <s v="Designated non-smoking area"/>
    <s v="Outside of US"/>
    <m/>
    <m/>
    <m/>
    <m/>
    <m/>
    <m/>
    <m/>
    <m/>
    <m/>
    <m/>
    <m/>
    <n v="2"/>
    <n v="3"/>
    <n v="2"/>
    <s v="Comment by actor/actress"/>
    <s v="Excuse me, Mrs. Vanger. There is no smoking in here. Craig to Mara, to stop her smoking inside: I usually like to smoke outside. When offered a cigarette in front of his girlfriend: I quit."/>
    <m/>
    <s v="Health of Smoker"/>
    <m/>
    <m/>
    <m/>
    <m/>
    <m/>
    <m/>
    <m/>
    <m/>
    <m/>
    <m/>
    <m/>
    <m/>
    <m/>
    <m/>
    <s v="cigarette"/>
    <m/>
    <s v="cigarette; cigar"/>
    <s v="cigarette; cigar"/>
    <m/>
    <s v="cigarette"/>
    <s v="cigarette"/>
    <s v="cigarette"/>
    <s v="cigarette"/>
    <m/>
    <m/>
    <m/>
    <m/>
    <m/>
    <s v="Pro"/>
    <n v="6"/>
    <n v="6"/>
    <n v="6"/>
    <n v="3"/>
    <s v="Tobacco use in designated non-smoking area, tobacco use around pregnant/ill person, specific brand"/>
    <s v="use near child/pregnant/ill person; use in non-smoking area; specific brand depiction"/>
    <n v="0"/>
    <n v="3"/>
    <n v="6"/>
    <n v="1"/>
    <n v="1"/>
    <m/>
    <m/>
  </r>
  <r>
    <n v="49976"/>
    <s v="We Bought a Zoo"/>
    <d v="2011-12-23T00:00:00"/>
    <x v="9"/>
    <s v="T10"/>
    <n v="124"/>
    <s v="Fox"/>
    <x v="5"/>
    <m/>
    <x v="2"/>
    <n v="50000000"/>
    <n v="0"/>
    <m/>
    <n v="75624550"/>
    <s v="final"/>
    <n v="7.93"/>
    <n v="0"/>
    <n v="1"/>
    <n v="0"/>
    <n v="0"/>
    <s v="US"/>
    <s v="CA"/>
    <m/>
    <m/>
    <m/>
    <m/>
    <m/>
    <s v="Crowe, Cameron"/>
    <s v="Crowe, Cameron; McKenna, Aline Brosh"/>
    <s v="Jones, John Paul"/>
    <s v="Livolsi, Mark"/>
    <s v="Non-IMDb, Extra"/>
    <s v="extra"/>
    <s v="Cigar"/>
    <s v="30+"/>
    <s v="Male"/>
    <s v="Caucasian"/>
    <m/>
    <m/>
    <m/>
    <m/>
    <m/>
    <m/>
    <m/>
    <m/>
    <m/>
    <m/>
    <m/>
    <m/>
    <m/>
    <m/>
    <m/>
    <m/>
    <m/>
    <m/>
    <m/>
    <m/>
    <m/>
    <m/>
    <m/>
    <m/>
    <m/>
    <m/>
    <m/>
    <m/>
    <m/>
    <m/>
    <m/>
    <m/>
    <m/>
    <m/>
    <m/>
    <m/>
    <m/>
    <m/>
    <m/>
    <m/>
    <m/>
    <m/>
    <m/>
    <m/>
    <m/>
    <m/>
    <m/>
    <m/>
    <m/>
    <m/>
    <m/>
    <m/>
    <m/>
    <m/>
    <m/>
    <m/>
    <m/>
    <m/>
    <m/>
    <m/>
    <m/>
    <m/>
    <m/>
    <m/>
    <m/>
    <m/>
    <m/>
    <m/>
    <m/>
    <m/>
    <m/>
    <m/>
    <m/>
    <m/>
    <m/>
    <m/>
    <m/>
    <m/>
    <m/>
    <m/>
    <m/>
    <m/>
    <m/>
    <m/>
    <m/>
    <m/>
    <m/>
    <m/>
    <m/>
    <m/>
    <m/>
    <m/>
    <m/>
    <m/>
    <m/>
    <m/>
    <m/>
    <n v="0"/>
    <n v="2"/>
    <n v="0"/>
    <n v="0"/>
    <n v="2"/>
    <s v="1 — 9"/>
    <n v="9536513"/>
    <n v="19073026"/>
    <m/>
    <m/>
    <m/>
    <m/>
    <m/>
    <m/>
    <s v="on a poster in office"/>
    <m/>
    <m/>
    <m/>
    <m/>
    <s v="Elsewhere in US"/>
    <m/>
    <m/>
    <m/>
    <m/>
    <m/>
    <m/>
    <m/>
    <m/>
    <m/>
    <m/>
    <m/>
    <n v="0"/>
    <n v="0"/>
    <n v="1"/>
    <m/>
    <m/>
    <m/>
    <m/>
    <m/>
    <m/>
    <m/>
    <m/>
    <m/>
    <m/>
    <m/>
    <m/>
    <m/>
    <m/>
    <m/>
    <m/>
    <m/>
    <m/>
    <m/>
    <m/>
    <m/>
    <m/>
    <m/>
    <m/>
    <m/>
    <m/>
    <m/>
    <m/>
    <m/>
    <s v="cigar"/>
    <m/>
    <m/>
    <s v="Neutral"/>
    <n v="2"/>
    <n v="0"/>
    <n v="0"/>
    <n v="0"/>
    <m/>
    <m/>
    <n v="0"/>
    <n v="0.28999999999999998"/>
    <n v="1"/>
    <n v="1"/>
    <n v="1"/>
    <m/>
    <m/>
  </r>
  <r>
    <n v="49977"/>
    <s v="War Horse"/>
    <d v="2011-12-25T00:00:00"/>
    <x v="9"/>
    <s v="T10"/>
    <n v="146"/>
    <s v="Amblin"/>
    <x v="1"/>
    <m/>
    <x v="0"/>
    <n v="70000000"/>
    <n v="0"/>
    <m/>
    <n v="79884879"/>
    <s v="final"/>
    <n v="7.93"/>
    <n v="0"/>
    <n v="1"/>
    <n v="0"/>
    <n v="0"/>
    <s v="UK"/>
    <m/>
    <m/>
    <m/>
    <m/>
    <m/>
    <s v="Spielberg, Steven; Kennedy, Kathleen"/>
    <s v="Spielberg, Steven"/>
    <s v="Hall, Lee; Curtis, Richard"/>
    <s v="Enright, James"/>
    <s v="Kahn, Michael"/>
    <s v="Cumberbatch, Benedict"/>
    <s v="credited non-star"/>
    <s v="Cigarette"/>
    <s v="30+"/>
    <s v="Male"/>
    <s v="Caucasian"/>
    <m/>
    <s v="Good guy"/>
    <s v="Kennedy, Patrick"/>
    <s v="credited non-star"/>
    <s v="Cigarette"/>
    <s v="20-30"/>
    <s v="Male"/>
    <s v="Caucasian"/>
    <m/>
    <s v="Good guy"/>
    <s v="Non-IMDb, Extra"/>
    <s v="extra"/>
    <s v="Cigar"/>
    <s v="30+"/>
    <s v="Male"/>
    <s v="Caucasian"/>
    <m/>
    <s v="Bad guy"/>
    <s v="Non-IMDb, Extra"/>
    <s v="extra"/>
    <s v="Pipe"/>
    <s v="30+"/>
    <s v="Male"/>
    <s v="Caucasian"/>
    <m/>
    <m/>
    <s v="Non-IMDb, Extra"/>
    <s v="extra"/>
    <s v="Cigarette"/>
    <s v="30+"/>
    <s v="Male"/>
    <s v="Caucasian"/>
    <m/>
    <m/>
    <s v="Non-IMDb, Extra"/>
    <s v="extra"/>
    <s v="Cigarette"/>
    <s v="30+"/>
    <s v="Male"/>
    <s v="Caucasian"/>
    <m/>
    <m/>
    <m/>
    <m/>
    <m/>
    <m/>
    <m/>
    <m/>
    <m/>
    <m/>
    <m/>
    <m/>
    <m/>
    <m/>
    <m/>
    <m/>
    <m/>
    <m/>
    <m/>
    <m/>
    <m/>
    <m/>
    <m/>
    <m/>
    <m/>
    <m/>
    <m/>
    <m/>
    <m/>
    <m/>
    <m/>
    <m/>
    <m/>
    <m/>
    <m/>
    <m/>
    <m/>
    <m/>
    <m/>
    <m/>
    <m/>
    <m/>
    <m/>
    <m/>
    <m/>
    <m/>
    <m/>
    <m/>
    <m/>
    <m/>
    <m/>
    <m/>
    <m/>
    <m/>
    <m/>
    <m/>
    <m/>
    <n v="7"/>
    <n v="17"/>
    <n v="2"/>
    <n v="0"/>
    <n v="26"/>
    <s v="10 — 29"/>
    <n v="10073755"/>
    <n v="261917630"/>
    <s v="Home"/>
    <s v="Vehicle"/>
    <s v="Outdoors"/>
    <m/>
    <m/>
    <m/>
    <m/>
    <s v="farm, auction, battlefield"/>
    <s v="Non-smoking adult"/>
    <m/>
    <m/>
    <s v="Outside of US"/>
    <m/>
    <m/>
    <m/>
    <m/>
    <m/>
    <m/>
    <m/>
    <m/>
    <m/>
    <m/>
    <m/>
    <n v="0"/>
    <n v="2"/>
    <n v="4"/>
    <m/>
    <m/>
    <m/>
    <m/>
    <m/>
    <m/>
    <m/>
    <m/>
    <m/>
    <m/>
    <m/>
    <m/>
    <m/>
    <m/>
    <m/>
    <m/>
    <m/>
    <m/>
    <m/>
    <m/>
    <s v="cigar"/>
    <m/>
    <m/>
    <m/>
    <s v="cigarette"/>
    <s v="cigarette; cigar"/>
    <m/>
    <s v="cigar"/>
    <m/>
    <s v="cigarette; pipe"/>
    <m/>
    <m/>
    <s v="Pro"/>
    <n v="4"/>
    <n v="6"/>
    <n v="4"/>
    <n v="2"/>
    <m/>
    <m/>
    <n v="0"/>
    <n v="2.29"/>
    <n v="3"/>
    <n v="1"/>
    <n v="1"/>
    <m/>
    <m/>
  </r>
  <r>
    <n v="49978"/>
    <s v="Darkest Hour, The"/>
    <d v="2011-12-25T00:00:00"/>
    <x v="9"/>
    <s v="T10"/>
    <n v="89"/>
    <s v="Regency"/>
    <x v="0"/>
    <s v="Lionsgate"/>
    <x v="0"/>
    <n v="30000000"/>
    <n v="0"/>
    <m/>
    <n v="21443494"/>
    <s v="final"/>
    <n v="7.93"/>
    <n v="0"/>
    <n v="0"/>
    <n v="0"/>
    <n v="0"/>
    <s v="Russian Federation"/>
    <m/>
    <s v="BC"/>
    <m/>
    <s v="CA"/>
    <s v="BC"/>
    <s v="Bekmambetov, Timur; Jacobson, Tom"/>
    <s v="Gorak, Chris"/>
    <s v="Spaihts, Jon"/>
    <m/>
    <s v="White, Doobie"/>
    <m/>
    <m/>
    <m/>
    <m/>
    <m/>
    <m/>
    <m/>
    <m/>
    <m/>
    <m/>
    <m/>
    <m/>
    <m/>
    <m/>
    <m/>
    <m/>
    <m/>
    <m/>
    <m/>
    <m/>
    <m/>
    <m/>
    <m/>
    <m/>
    <m/>
    <m/>
    <m/>
    <m/>
    <m/>
    <m/>
    <m/>
    <m/>
    <m/>
    <m/>
    <m/>
    <m/>
    <m/>
    <m/>
    <m/>
    <m/>
    <m/>
    <m/>
    <m/>
    <m/>
    <m/>
    <m/>
    <m/>
    <m/>
    <m/>
    <m/>
    <m/>
    <m/>
    <m/>
    <m/>
    <m/>
    <m/>
    <m/>
    <m/>
    <m/>
    <m/>
    <m/>
    <m/>
    <m/>
    <m/>
    <m/>
    <m/>
    <m/>
    <m/>
    <m/>
    <m/>
    <m/>
    <m/>
    <m/>
    <m/>
    <m/>
    <m/>
    <m/>
    <m/>
    <m/>
    <m/>
    <m/>
    <m/>
    <m/>
    <m/>
    <m/>
    <m/>
    <m/>
    <m/>
    <m/>
    <m/>
    <m/>
    <m/>
    <m/>
    <m/>
    <m/>
    <m/>
    <m/>
    <m/>
    <m/>
    <m/>
    <m/>
    <m/>
    <m/>
    <n v="0"/>
    <n v="0"/>
    <n v="0"/>
    <n v="0"/>
    <n v="0"/>
    <n v="0"/>
    <n v="2704098"/>
    <n v="0"/>
    <m/>
    <m/>
    <m/>
    <m/>
    <m/>
    <m/>
    <m/>
    <m/>
    <m/>
    <m/>
    <m/>
    <m/>
    <m/>
    <m/>
    <m/>
    <m/>
    <m/>
    <m/>
    <m/>
    <m/>
    <m/>
    <m/>
    <m/>
    <n v="0"/>
    <n v="0"/>
    <n v="0"/>
    <m/>
    <m/>
    <m/>
    <m/>
    <m/>
    <m/>
    <m/>
    <m/>
    <m/>
    <m/>
    <m/>
    <m/>
    <m/>
    <m/>
    <m/>
    <m/>
    <m/>
    <m/>
    <m/>
    <m/>
    <m/>
    <m/>
    <m/>
    <m/>
    <m/>
    <m/>
    <m/>
    <m/>
    <m/>
    <m/>
    <m/>
    <m/>
    <m/>
    <n v="0"/>
    <n v="0"/>
    <n v="0"/>
    <n v="0"/>
    <m/>
    <m/>
    <n v="0"/>
    <n v="0"/>
    <n v="1"/>
    <n v="1"/>
    <n v="1"/>
    <m/>
    <m/>
  </r>
  <r>
    <n v="49979"/>
    <s v="Devil Inside, The"/>
    <d v="2012-01-06T00:00:00"/>
    <x v="10"/>
    <s v="T10"/>
    <n v="87"/>
    <s v="Paramount"/>
    <x v="3"/>
    <m/>
    <x v="1"/>
    <n v="1000000"/>
    <n v="0"/>
    <m/>
    <n v="53245055"/>
    <s v="final"/>
    <n v="7.96"/>
    <n v="0"/>
    <n v="1"/>
    <n v="0"/>
    <n v="0"/>
    <s v="Romania"/>
    <m/>
    <m/>
    <s v="Italy"/>
    <m/>
    <m/>
    <s v="Peterman, Matthew; Paulson, Morris"/>
    <s v="Bell, William Brent"/>
    <s v="Bell, William Brent; Peterman, Matthew"/>
    <m/>
    <s v="Bell, Wiliam Brent"/>
    <s v="Evan, Helmuth"/>
    <s v="credited non-star"/>
    <s v="Cigarette"/>
    <s v="30+"/>
    <s v="Male"/>
    <s v="Caucasian"/>
    <m/>
    <m/>
    <s v="Quarterman, Simon"/>
    <s v="credited non-star"/>
    <s v="Cigarette"/>
    <s v="30+"/>
    <s v="Male"/>
    <s v="Caucasian"/>
    <m/>
    <m/>
    <m/>
    <m/>
    <m/>
    <m/>
    <m/>
    <m/>
    <m/>
    <m/>
    <m/>
    <m/>
    <m/>
    <m/>
    <m/>
    <m/>
    <m/>
    <m/>
    <m/>
    <m/>
    <m/>
    <m/>
    <m/>
    <m/>
    <m/>
    <m/>
    <m/>
    <m/>
    <m/>
    <m/>
    <m/>
    <m/>
    <m/>
    <m/>
    <m/>
    <m/>
    <m/>
    <m/>
    <m/>
    <m/>
    <m/>
    <m/>
    <m/>
    <m/>
    <m/>
    <m/>
    <m/>
    <m/>
    <m/>
    <m/>
    <m/>
    <m/>
    <m/>
    <m/>
    <m/>
    <m/>
    <m/>
    <m/>
    <m/>
    <m/>
    <m/>
    <m/>
    <m/>
    <m/>
    <m/>
    <m/>
    <m/>
    <m/>
    <m/>
    <m/>
    <m/>
    <m/>
    <m/>
    <m/>
    <m/>
    <m/>
    <m/>
    <m/>
    <m/>
    <m/>
    <m/>
    <m/>
    <m/>
    <m/>
    <m/>
    <m/>
    <m/>
    <m/>
    <m/>
    <n v="14"/>
    <n v="0"/>
    <n v="0"/>
    <n v="0"/>
    <n v="14"/>
    <s v="10 — 29"/>
    <n v="6689077"/>
    <n v="93647078"/>
    <s v="Home"/>
    <m/>
    <m/>
    <m/>
    <m/>
    <m/>
    <m/>
    <m/>
    <s v="Non-smoking adult"/>
    <m/>
    <m/>
    <s v="Outside of US"/>
    <m/>
    <m/>
    <m/>
    <m/>
    <m/>
    <m/>
    <m/>
    <m/>
    <m/>
    <m/>
    <m/>
    <n v="0"/>
    <n v="2"/>
    <n v="0"/>
    <m/>
    <m/>
    <m/>
    <m/>
    <m/>
    <m/>
    <m/>
    <m/>
    <m/>
    <m/>
    <m/>
    <m/>
    <m/>
    <m/>
    <m/>
    <m/>
    <m/>
    <m/>
    <m/>
    <m/>
    <m/>
    <m/>
    <m/>
    <m/>
    <s v="cigarette"/>
    <s v="cigarette"/>
    <m/>
    <m/>
    <m/>
    <m/>
    <m/>
    <m/>
    <s v="Pro"/>
    <n v="4"/>
    <n v="6"/>
    <n v="4"/>
    <n v="3"/>
    <m/>
    <m/>
    <n v="0"/>
    <n v="2.4300000000000002"/>
    <n v="3"/>
    <n v="1"/>
    <n v="1"/>
    <m/>
    <m/>
  </r>
  <r>
    <n v="49980"/>
    <s v="Tinker Tailor Soldier Spy"/>
    <d v="2012-01-06T00:00:00"/>
    <x v="10"/>
    <s v="T10"/>
    <n v="127"/>
    <s v="Focus"/>
    <x v="2"/>
    <m/>
    <x v="1"/>
    <n v="21000000"/>
    <n v="0"/>
    <m/>
    <n v="24104113"/>
    <s v="final"/>
    <n v="7.96"/>
    <n v="0"/>
    <n v="1"/>
    <n v="0"/>
    <n v="0"/>
    <s v="UK"/>
    <m/>
    <m/>
    <s v="Hungary"/>
    <m/>
    <m/>
    <s v="Bevan, Tim; Fellner, Eric"/>
    <s v="Alfredson, Tomas"/>
    <s v="O'Connor, Bridget; Straughan, Peter"/>
    <s v="Cull, Chris"/>
    <s v="Jonsäter, Dino"/>
    <s v="Hurt, John"/>
    <s v="credited non-star"/>
    <s v="Cigarette"/>
    <s v="30+"/>
    <s v="Male"/>
    <s v="Caucasian"/>
    <m/>
    <s v="Good guy"/>
    <s v="Oldman, Gary"/>
    <s v="star"/>
    <s v="Cigarette"/>
    <s v="30+"/>
    <s v="Male"/>
    <s v="Caucasian"/>
    <m/>
    <s v="Good guy"/>
    <s v="Dencik, David"/>
    <s v="credited non-star"/>
    <s v="Pipe"/>
    <s v="30+"/>
    <s v="Male"/>
    <s v="Caucasian"/>
    <m/>
    <s v="Bad guy"/>
    <s v="Firth, Colin"/>
    <s v="star"/>
    <s v="Cigarette"/>
    <s v="30+"/>
    <s v="Male"/>
    <s v="Caucasian"/>
    <m/>
    <s v="Bad guy"/>
    <s v="Burke, Kathy"/>
    <s v="credited non-star"/>
    <s v="Cigarette"/>
    <s v="30+"/>
    <s v="Female"/>
    <s v="Caucasian"/>
    <m/>
    <s v="Good guy"/>
    <s v="Cumberbatch, Benedict"/>
    <s v="star"/>
    <s v="Cigarette"/>
    <s v="30+"/>
    <s v="Male"/>
    <s v="Caucasian"/>
    <m/>
    <s v="Good guy"/>
    <s v="Strong, Mark"/>
    <s v="credited non-star"/>
    <s v="Cigarette"/>
    <s v="30+"/>
    <s v="Male"/>
    <s v="Caucasian"/>
    <m/>
    <m/>
    <s v="Hardy, Tom"/>
    <s v="credited non-star"/>
    <s v="Cigarette"/>
    <s v="30+"/>
    <s v="Male"/>
    <s v="Caucasian"/>
    <m/>
    <m/>
    <s v="McBurney, Simon"/>
    <s v="credited non-star"/>
    <s v="Cigarette"/>
    <s v="30+"/>
    <s v="Male"/>
    <s v="Caucasian"/>
    <m/>
    <m/>
    <s v="Graham, Stephen"/>
    <s v="credited non-star"/>
    <s v="Cigarette"/>
    <s v="30+"/>
    <s v="Male"/>
    <m/>
    <m/>
    <m/>
    <s v="Non-IMDb, Extra"/>
    <s v="extra"/>
    <s v="Cigarette"/>
    <s v="30+"/>
    <s v="Male"/>
    <s v="Caucasian"/>
    <m/>
    <m/>
    <m/>
    <m/>
    <m/>
    <m/>
    <m/>
    <m/>
    <m/>
    <m/>
    <m/>
    <m/>
    <m/>
    <m/>
    <m/>
    <m/>
    <m/>
    <n v="93"/>
    <n v="0"/>
    <n v="18"/>
    <n v="0"/>
    <n v="111"/>
    <s v="50+"/>
    <n v="3028155"/>
    <n v="336125205"/>
    <s v="Home"/>
    <s v="Workplace"/>
    <s v="Bar/nightclub"/>
    <s v="Outdoors"/>
    <m/>
    <m/>
    <s v="health/fitness club"/>
    <s v="sidewalk, café"/>
    <s v="Non-smoking adult"/>
    <s v="Child"/>
    <m/>
    <s v="Outside of US"/>
    <m/>
    <m/>
    <m/>
    <m/>
    <m/>
    <m/>
    <m/>
    <m/>
    <m/>
    <m/>
    <m/>
    <n v="3"/>
    <n v="7"/>
    <n v="1"/>
    <m/>
    <m/>
    <m/>
    <m/>
    <m/>
    <m/>
    <m/>
    <m/>
    <m/>
    <m/>
    <m/>
    <m/>
    <m/>
    <m/>
    <m/>
    <m/>
    <m/>
    <m/>
    <m/>
    <s v="cigarette; cigar"/>
    <s v="cigarette; cigar"/>
    <m/>
    <m/>
    <m/>
    <s v="cigarette; cigar"/>
    <s v="cigarette; cigar"/>
    <s v="cigarette; cigar"/>
    <m/>
    <m/>
    <m/>
    <m/>
    <m/>
    <s v="Pro"/>
    <n v="6"/>
    <n v="6"/>
    <n v="6"/>
    <n v="3"/>
    <s v="Tobacco use around child"/>
    <s v="use near child/pregnant/ill person"/>
    <n v="0"/>
    <n v="3"/>
    <n v="6"/>
    <n v="1"/>
    <n v="1"/>
    <m/>
    <m/>
  </r>
  <r>
    <n v="49981"/>
    <s v="Contraband"/>
    <d v="2012-01-13T00:00:00"/>
    <x v="10"/>
    <s v="T10"/>
    <n v="110"/>
    <s v="Universal"/>
    <x v="2"/>
    <m/>
    <x v="1"/>
    <n v="25000000"/>
    <n v="0"/>
    <m/>
    <n v="66489425"/>
    <s v="final"/>
    <n v="7.96"/>
    <n v="0"/>
    <n v="1"/>
    <n v="0"/>
    <n v="0"/>
    <s v="US"/>
    <s v="LA"/>
    <m/>
    <s v="Panama"/>
    <m/>
    <m/>
    <s v="Kormákur, Baltasar; Levinson, Stephen; Fellner, Eric"/>
    <s v="Kormákur, Baltasar"/>
    <s v="Guzikowski, Aaron"/>
    <s v="Wert, Andrew"/>
    <s v="Ronaldsdóttir, Elísabet"/>
    <s v="Jones, Caleb Landry"/>
    <s v="credited non-star"/>
    <s v="Cigarette"/>
    <s v="20-30"/>
    <s v="Male"/>
    <s v="Caucasian"/>
    <m/>
    <s v="Good guy"/>
    <s v="Olafsson, Olafur Darri"/>
    <s v="credited non-star"/>
    <s v="Cigarette"/>
    <s v="30+"/>
    <s v="Male"/>
    <s v="Caucasian"/>
    <m/>
    <s v="Good guy"/>
    <s v="Rhodes, Dane"/>
    <s v="credited non-star"/>
    <s v="Cigarette"/>
    <s v="30+"/>
    <s v="Male"/>
    <s v="Caucasian"/>
    <m/>
    <m/>
    <m/>
    <m/>
    <m/>
    <m/>
    <m/>
    <m/>
    <m/>
    <m/>
    <m/>
    <m/>
    <m/>
    <m/>
    <m/>
    <m/>
    <m/>
    <m/>
    <m/>
    <m/>
    <m/>
    <m/>
    <m/>
    <m/>
    <m/>
    <m/>
    <m/>
    <m/>
    <m/>
    <m/>
    <m/>
    <m/>
    <m/>
    <m/>
    <m/>
    <m/>
    <m/>
    <m/>
    <m/>
    <m/>
    <m/>
    <m/>
    <m/>
    <m/>
    <m/>
    <m/>
    <m/>
    <m/>
    <m/>
    <m/>
    <m/>
    <m/>
    <m/>
    <m/>
    <m/>
    <m/>
    <m/>
    <m/>
    <m/>
    <m/>
    <m/>
    <m/>
    <m/>
    <m/>
    <m/>
    <m/>
    <m/>
    <m/>
    <m/>
    <m/>
    <m/>
    <m/>
    <m/>
    <m/>
    <m/>
    <m/>
    <m/>
    <m/>
    <m/>
    <m/>
    <m/>
    <n v="20"/>
    <n v="0"/>
    <n v="0"/>
    <n v="0"/>
    <n v="20"/>
    <s v="10 — 29"/>
    <n v="8352943"/>
    <n v="167058860"/>
    <s v="Workplace"/>
    <s v="Vehicle"/>
    <s v="Outdoors"/>
    <m/>
    <m/>
    <m/>
    <s v="AA meeting"/>
    <s v="auction, ship"/>
    <s v="Non-smoking adult"/>
    <m/>
    <m/>
    <s v="Elsewhere in US"/>
    <m/>
    <m/>
    <s v="Outside of US"/>
    <m/>
    <s v="Outside of US"/>
    <m/>
    <m/>
    <m/>
    <m/>
    <m/>
    <m/>
    <n v="0"/>
    <n v="3"/>
    <n v="0"/>
    <m/>
    <m/>
    <m/>
    <m/>
    <m/>
    <m/>
    <m/>
    <m/>
    <m/>
    <m/>
    <m/>
    <m/>
    <m/>
    <m/>
    <m/>
    <m/>
    <m/>
    <m/>
    <m/>
    <m/>
    <m/>
    <s v="cigarette"/>
    <m/>
    <s v="cigarette"/>
    <s v="cigarette"/>
    <s v="cigarette"/>
    <m/>
    <m/>
    <m/>
    <m/>
    <m/>
    <m/>
    <s v="Pro"/>
    <n v="4"/>
    <n v="6"/>
    <n v="4"/>
    <n v="2"/>
    <m/>
    <m/>
    <n v="0"/>
    <n v="2.2799999999999998"/>
    <n v="3"/>
    <n v="1"/>
    <n v="1"/>
    <m/>
    <m/>
  </r>
  <r>
    <n v="49982"/>
    <s v="Beauty and the Beast (3D)"/>
    <d v="2012-01-13T00:00:00"/>
    <x v="10"/>
    <s v="T10"/>
    <n v="84"/>
    <s v="Walt Disney"/>
    <x v="1"/>
    <m/>
    <x v="3"/>
    <n v="0"/>
    <n v="0"/>
    <m/>
    <n v="22124303"/>
    <s v="final"/>
    <n v="7.96"/>
    <n v="0"/>
    <n v="0"/>
    <n v="0"/>
    <n v="0"/>
    <s v="US"/>
    <s v="CA"/>
    <m/>
    <m/>
    <m/>
    <m/>
    <s v="Hahn, Don"/>
    <s v="Trousdale, Gary"/>
    <s v="Chapman, Brenda; Mattinson, Burny; Pimental, Brian; Ranft, Joe"/>
    <m/>
    <s v="Carnochan, John"/>
    <m/>
    <m/>
    <m/>
    <m/>
    <m/>
    <m/>
    <m/>
    <m/>
    <m/>
    <m/>
    <m/>
    <m/>
    <m/>
    <m/>
    <m/>
    <m/>
    <m/>
    <m/>
    <m/>
    <m/>
    <m/>
    <m/>
    <m/>
    <m/>
    <m/>
    <m/>
    <m/>
    <m/>
    <m/>
    <m/>
    <m/>
    <m/>
    <m/>
    <m/>
    <m/>
    <m/>
    <m/>
    <m/>
    <m/>
    <m/>
    <m/>
    <m/>
    <m/>
    <m/>
    <m/>
    <m/>
    <m/>
    <m/>
    <m/>
    <m/>
    <m/>
    <m/>
    <m/>
    <m/>
    <m/>
    <m/>
    <m/>
    <m/>
    <m/>
    <m/>
    <m/>
    <m/>
    <m/>
    <m/>
    <m/>
    <m/>
    <m/>
    <m/>
    <m/>
    <m/>
    <m/>
    <m/>
    <m/>
    <m/>
    <m/>
    <m/>
    <m/>
    <m/>
    <m/>
    <m/>
    <m/>
    <m/>
    <m/>
    <m/>
    <m/>
    <m/>
    <m/>
    <m/>
    <m/>
    <m/>
    <m/>
    <m/>
    <m/>
    <m/>
    <m/>
    <m/>
    <m/>
    <m/>
    <m/>
    <m/>
    <m/>
    <m/>
    <m/>
    <n v="0"/>
    <n v="0"/>
    <n v="0"/>
    <n v="0"/>
    <n v="0"/>
    <n v="0"/>
    <n v="2779435"/>
    <n v="0"/>
    <m/>
    <m/>
    <m/>
    <m/>
    <m/>
    <m/>
    <m/>
    <m/>
    <m/>
    <m/>
    <m/>
    <m/>
    <m/>
    <m/>
    <m/>
    <m/>
    <m/>
    <m/>
    <m/>
    <m/>
    <m/>
    <m/>
    <m/>
    <n v="0"/>
    <n v="0"/>
    <n v="0"/>
    <m/>
    <m/>
    <m/>
    <m/>
    <m/>
    <m/>
    <m/>
    <m/>
    <m/>
    <m/>
    <m/>
    <m/>
    <m/>
    <m/>
    <m/>
    <m/>
    <m/>
    <m/>
    <m/>
    <m/>
    <m/>
    <m/>
    <m/>
    <m/>
    <m/>
    <m/>
    <m/>
    <m/>
    <m/>
    <m/>
    <m/>
    <m/>
    <m/>
    <n v="0"/>
    <n v="0"/>
    <n v="0"/>
    <n v="0"/>
    <m/>
    <m/>
    <n v="0"/>
    <n v="0"/>
    <n v="1"/>
    <n v="1"/>
    <n v="1"/>
    <m/>
    <m/>
  </r>
  <r>
    <n v="49983"/>
    <s v="Joyful Noise"/>
    <d v="2012-01-13T00:00:00"/>
    <x v="10"/>
    <s v="T10"/>
    <n v="118"/>
    <s v="Warner Bros."/>
    <x v="4"/>
    <m/>
    <x v="0"/>
    <n v="25000000"/>
    <n v="0"/>
    <m/>
    <n v="30920167"/>
    <s v="final"/>
    <n v="7.96"/>
    <n v="0"/>
    <n v="0"/>
    <n v="0"/>
    <n v="0"/>
    <s v="US"/>
    <s v="GA"/>
    <m/>
    <m/>
    <m/>
    <m/>
    <s v="Farrell, Joseph; Johnson, Broderick; Kosove, Andrew A.; Nathanson, Michael G"/>
    <s v="Graff, Todd"/>
    <s v="Graff, Todd"/>
    <s v="Gray, Shawn M."/>
    <s v="Himoff, Kathryn"/>
    <m/>
    <m/>
    <m/>
    <m/>
    <m/>
    <m/>
    <m/>
    <m/>
    <m/>
    <m/>
    <m/>
    <m/>
    <m/>
    <m/>
    <m/>
    <m/>
    <m/>
    <m/>
    <m/>
    <m/>
    <m/>
    <m/>
    <m/>
    <m/>
    <m/>
    <m/>
    <m/>
    <m/>
    <m/>
    <m/>
    <m/>
    <m/>
    <m/>
    <m/>
    <m/>
    <m/>
    <m/>
    <m/>
    <m/>
    <m/>
    <m/>
    <m/>
    <m/>
    <m/>
    <m/>
    <m/>
    <m/>
    <m/>
    <m/>
    <m/>
    <m/>
    <m/>
    <m/>
    <m/>
    <m/>
    <m/>
    <m/>
    <m/>
    <m/>
    <m/>
    <m/>
    <m/>
    <m/>
    <m/>
    <m/>
    <m/>
    <m/>
    <m/>
    <m/>
    <m/>
    <m/>
    <m/>
    <m/>
    <m/>
    <m/>
    <m/>
    <m/>
    <m/>
    <m/>
    <m/>
    <m/>
    <m/>
    <m/>
    <m/>
    <m/>
    <m/>
    <m/>
    <m/>
    <m/>
    <m/>
    <m/>
    <m/>
    <m/>
    <m/>
    <m/>
    <m/>
    <m/>
    <m/>
    <m/>
    <m/>
    <m/>
    <m/>
    <m/>
    <n v="0"/>
    <n v="0"/>
    <n v="0"/>
    <n v="0"/>
    <n v="0"/>
    <n v="0"/>
    <n v="3884443"/>
    <n v="0"/>
    <m/>
    <m/>
    <m/>
    <m/>
    <m/>
    <m/>
    <m/>
    <m/>
    <m/>
    <m/>
    <m/>
    <m/>
    <m/>
    <m/>
    <m/>
    <m/>
    <m/>
    <m/>
    <m/>
    <m/>
    <m/>
    <m/>
    <m/>
    <n v="0"/>
    <n v="0"/>
    <n v="0"/>
    <m/>
    <m/>
    <m/>
    <m/>
    <m/>
    <m/>
    <m/>
    <m/>
    <m/>
    <m/>
    <m/>
    <m/>
    <m/>
    <m/>
    <m/>
    <m/>
    <m/>
    <m/>
    <m/>
    <m/>
    <m/>
    <m/>
    <m/>
    <m/>
    <m/>
    <m/>
    <m/>
    <m/>
    <m/>
    <m/>
    <m/>
    <m/>
    <m/>
    <n v="0"/>
    <n v="0"/>
    <n v="0"/>
    <n v="0"/>
    <m/>
    <m/>
    <n v="0"/>
    <n v="0"/>
    <n v="1"/>
    <n v="1"/>
    <n v="1"/>
    <m/>
    <m/>
  </r>
  <r>
    <n v="49988"/>
    <s v="Iron Lady, The"/>
    <d v="2012-01-13T00:00:00"/>
    <x v="10"/>
    <s v="T10"/>
    <n v="105"/>
    <s v="Weinstein"/>
    <x v="0"/>
    <s v="Weinstein"/>
    <x v="0"/>
    <n v="13000000"/>
    <n v="0"/>
    <m/>
    <n v="29959436"/>
    <s v="final"/>
    <n v="7.96"/>
    <n v="0"/>
    <n v="1"/>
    <n v="0"/>
    <n v="0"/>
    <s v="UK"/>
    <m/>
    <m/>
    <m/>
    <m/>
    <m/>
    <s v="Jones, Damian"/>
    <s v="Lloyd, Phyllida"/>
    <s v="Morgan, Abi"/>
    <s v="Hallam, Peter"/>
    <s v="Wright, Justine"/>
    <s v="Broadbent, Jim"/>
    <s v="credited non-star"/>
    <s v="Cigarette"/>
    <s v="30+"/>
    <s v="Male"/>
    <s v="Caucasian"/>
    <m/>
    <m/>
    <s v="LLoyd, Henry"/>
    <s v="credited non-star"/>
    <s v="Cigarette"/>
    <s v="20-30"/>
    <s v="Male"/>
    <s v="Caucasian"/>
    <m/>
    <m/>
    <s v="Farell, Nicholas"/>
    <s v="credited non-star"/>
    <s v="Cigarette"/>
    <s v="30+"/>
    <s v="Male"/>
    <s v="Caucasian"/>
    <m/>
    <m/>
    <s v="Allan, Roger"/>
    <s v="credited non-star"/>
    <s v="Cigar"/>
    <s v="30+"/>
    <s v="Male"/>
    <s v="Caucasian"/>
    <m/>
    <m/>
    <s v="Bently, Paul"/>
    <s v="credited non-star"/>
    <s v="Cigarette"/>
    <s v="30+"/>
    <s v="Male"/>
    <s v="Caucasian"/>
    <m/>
    <m/>
    <s v="Non-IMDb, Extra"/>
    <s v="extra"/>
    <s v="Cigarette"/>
    <s v="30+"/>
    <s v="Male"/>
    <s v="Caucasian"/>
    <m/>
    <m/>
    <m/>
    <m/>
    <m/>
    <m/>
    <m/>
    <m/>
    <m/>
    <m/>
    <m/>
    <m/>
    <m/>
    <m/>
    <m/>
    <m/>
    <m/>
    <m/>
    <m/>
    <m/>
    <m/>
    <m/>
    <m/>
    <m/>
    <m/>
    <m/>
    <m/>
    <m/>
    <m/>
    <m/>
    <m/>
    <m/>
    <m/>
    <m/>
    <m/>
    <m/>
    <m/>
    <m/>
    <m/>
    <m/>
    <m/>
    <m/>
    <m/>
    <m/>
    <m/>
    <m/>
    <m/>
    <m/>
    <m/>
    <m/>
    <m/>
    <m/>
    <m/>
    <m/>
    <m/>
    <m/>
    <m/>
    <n v="21"/>
    <n v="5"/>
    <n v="0"/>
    <n v="0"/>
    <n v="26"/>
    <s v="10 — 29"/>
    <n v="3763748"/>
    <n v="97857448"/>
    <s v="Home"/>
    <s v="Workplace"/>
    <s v="Restaurant"/>
    <m/>
    <m/>
    <m/>
    <s v="Parliament, theatre"/>
    <m/>
    <s v="Non-smoking adult"/>
    <s v="Pregnant/ill person"/>
    <m/>
    <s v="Outside of US"/>
    <m/>
    <m/>
    <m/>
    <m/>
    <m/>
    <m/>
    <m/>
    <m/>
    <m/>
    <m/>
    <m/>
    <n v="0"/>
    <n v="5"/>
    <n v="1"/>
    <m/>
    <m/>
    <m/>
    <m/>
    <m/>
    <m/>
    <m/>
    <m/>
    <m/>
    <m/>
    <m/>
    <m/>
    <m/>
    <m/>
    <m/>
    <m/>
    <m/>
    <m/>
    <s v="cigarette; cigar"/>
    <s v="cigarette; cigar"/>
    <s v="cigarette; cigar"/>
    <m/>
    <m/>
    <m/>
    <m/>
    <s v="cigarette"/>
    <s v="cigarette"/>
    <m/>
    <m/>
    <m/>
    <m/>
    <m/>
    <s v="Pro"/>
    <n v="4"/>
    <n v="6"/>
    <n v="4"/>
    <n v="3"/>
    <s v="Tobacco use around ill person"/>
    <s v="use near child/pregnant/ill person"/>
    <n v="0"/>
    <n v="2.4300000000000002"/>
    <n v="6"/>
    <n v="1"/>
    <n v="1"/>
    <m/>
    <m/>
  </r>
  <r>
    <n v="49984"/>
    <s v="Underworld: Awakening"/>
    <d v="2012-01-20T00:00:00"/>
    <x v="10"/>
    <s v="T10"/>
    <n v="88"/>
    <s v="Screen Gems"/>
    <x v="6"/>
    <m/>
    <x v="1"/>
    <n v="70000000"/>
    <n v="0"/>
    <m/>
    <n v="62321039"/>
    <s v="final"/>
    <n v="7.96"/>
    <n v="0"/>
    <n v="0"/>
    <n v="0"/>
    <n v="0"/>
    <s v="CAN"/>
    <m/>
    <s v="BC"/>
    <m/>
    <m/>
    <m/>
    <s v="Wiseman, Len; Rosenberg, Tom; Lucchesi, Gary; Wright, Richard S."/>
    <s v="Mårlind, Måns; Stein, Björn"/>
    <s v="Wiseman, Len; Hlavin, John; Straczynski, J. Michael; Burnett, Allison"/>
    <s v="Sissons, Dan"/>
    <s v="McEvoy, Jeff"/>
    <m/>
    <m/>
    <m/>
    <m/>
    <m/>
    <m/>
    <m/>
    <m/>
    <m/>
    <m/>
    <m/>
    <m/>
    <m/>
    <m/>
    <m/>
    <m/>
    <m/>
    <m/>
    <m/>
    <m/>
    <m/>
    <m/>
    <m/>
    <m/>
    <m/>
    <m/>
    <m/>
    <m/>
    <m/>
    <m/>
    <m/>
    <m/>
    <m/>
    <m/>
    <m/>
    <m/>
    <m/>
    <m/>
    <m/>
    <m/>
    <m/>
    <m/>
    <m/>
    <m/>
    <m/>
    <m/>
    <m/>
    <m/>
    <m/>
    <m/>
    <m/>
    <m/>
    <m/>
    <m/>
    <m/>
    <m/>
    <m/>
    <m/>
    <m/>
    <m/>
    <m/>
    <m/>
    <m/>
    <m/>
    <m/>
    <m/>
    <m/>
    <m/>
    <m/>
    <m/>
    <m/>
    <m/>
    <m/>
    <m/>
    <m/>
    <m/>
    <m/>
    <m/>
    <m/>
    <m/>
    <m/>
    <m/>
    <m/>
    <m/>
    <m/>
    <m/>
    <m/>
    <m/>
    <m/>
    <m/>
    <m/>
    <m/>
    <m/>
    <m/>
    <m/>
    <m/>
    <m/>
    <m/>
    <m/>
    <m/>
    <m/>
    <m/>
    <m/>
    <n v="0"/>
    <n v="0"/>
    <n v="0"/>
    <n v="0"/>
    <n v="0"/>
    <n v="0"/>
    <n v="7829276"/>
    <n v="0"/>
    <m/>
    <m/>
    <m/>
    <m/>
    <m/>
    <m/>
    <m/>
    <m/>
    <m/>
    <m/>
    <m/>
    <m/>
    <m/>
    <m/>
    <m/>
    <m/>
    <m/>
    <m/>
    <m/>
    <m/>
    <m/>
    <m/>
    <m/>
    <n v="0"/>
    <n v="0"/>
    <n v="0"/>
    <m/>
    <m/>
    <m/>
    <m/>
    <m/>
    <m/>
    <m/>
    <m/>
    <m/>
    <m/>
    <m/>
    <m/>
    <m/>
    <m/>
    <m/>
    <m/>
    <m/>
    <m/>
    <m/>
    <m/>
    <m/>
    <m/>
    <m/>
    <m/>
    <m/>
    <m/>
    <m/>
    <m/>
    <m/>
    <m/>
    <m/>
    <m/>
    <m/>
    <n v="0"/>
    <n v="0"/>
    <n v="0"/>
    <n v="0"/>
    <m/>
    <m/>
    <n v="0"/>
    <n v="0"/>
    <n v="1"/>
    <n v="1"/>
    <n v="1"/>
    <m/>
    <m/>
  </r>
  <r>
    <n v="49985"/>
    <s v="Red Tails"/>
    <d v="2012-01-20T00:00:00"/>
    <x v="10"/>
    <s v="T10"/>
    <n v="125"/>
    <s v="Fox"/>
    <x v="5"/>
    <m/>
    <x v="0"/>
    <n v="58000000"/>
    <n v="0"/>
    <m/>
    <n v="49875589"/>
    <s v="final"/>
    <n v="7.96"/>
    <n v="0"/>
    <n v="1"/>
    <n v="0"/>
    <n v="0"/>
    <s v="Czech Republic"/>
    <m/>
    <m/>
    <s v="US"/>
    <s v="CA"/>
    <m/>
    <s v="McCallum, Rick"/>
    <s v="Hemingway, Anthony"/>
    <s v="Ridley, John; McGruder, Aaron"/>
    <s v="House, Sean"/>
    <s v="Burtt, Ben"/>
    <s v="Gooding, Cuba Jr."/>
    <s v="star"/>
    <s v="Pipe"/>
    <s v="30+"/>
    <s v="Male"/>
    <s v="African American"/>
    <m/>
    <m/>
    <s v="Oyelowo, David"/>
    <s v="star"/>
    <s v="Cigar"/>
    <s v="20-30"/>
    <s v="Male"/>
    <s v="African American"/>
    <m/>
    <s v="Good guy"/>
    <s v="Dallas, Josh"/>
    <s v="credited non-star"/>
    <s v="Cigarette"/>
    <s v="30+"/>
    <s v="Male"/>
    <s v="Caucasian"/>
    <m/>
    <m/>
    <s v="Kay, Barnaby"/>
    <s v="credited non-star"/>
    <s v="Cigarette"/>
    <s v="30+"/>
    <s v="Male"/>
    <s v="Caucasian"/>
    <m/>
    <s v="Bad guy"/>
    <s v="Non-IMDb, Extra"/>
    <s v="extra"/>
    <s v="Cigarette"/>
    <s v="20-30"/>
    <s v="Male"/>
    <s v="Caucasian"/>
    <m/>
    <s v="Good guy"/>
    <s v="Non-IMDb, Extra"/>
    <s v="extra"/>
    <s v="Cigarette"/>
    <s v="20-30"/>
    <s v="Male"/>
    <s v="Caucasian"/>
    <m/>
    <s v="Bad guy"/>
    <m/>
    <m/>
    <m/>
    <m/>
    <m/>
    <m/>
    <m/>
    <m/>
    <m/>
    <m/>
    <m/>
    <m/>
    <m/>
    <m/>
    <m/>
    <m/>
    <m/>
    <m/>
    <m/>
    <m/>
    <m/>
    <m/>
    <m/>
    <m/>
    <m/>
    <m/>
    <m/>
    <m/>
    <m/>
    <m/>
    <m/>
    <m/>
    <m/>
    <m/>
    <m/>
    <m/>
    <m/>
    <m/>
    <m/>
    <m/>
    <m/>
    <m/>
    <m/>
    <m/>
    <m/>
    <m/>
    <m/>
    <m/>
    <m/>
    <m/>
    <m/>
    <m/>
    <m/>
    <m/>
    <m/>
    <n v="18"/>
    <n v="9"/>
    <n v="39"/>
    <n v="0"/>
    <n v="66"/>
    <s v="50+"/>
    <n v="6265778"/>
    <n v="413541348"/>
    <s v="Home"/>
    <s v="Workplace"/>
    <s v="Bar/nightclub"/>
    <s v="Outdoors"/>
    <m/>
    <m/>
    <m/>
    <s v="air force base"/>
    <s v="Non-smoking adult"/>
    <m/>
    <m/>
    <s v="Outside of US"/>
    <m/>
    <m/>
    <m/>
    <m/>
    <m/>
    <m/>
    <m/>
    <m/>
    <m/>
    <m/>
    <m/>
    <n v="2"/>
    <n v="2"/>
    <n v="2"/>
    <m/>
    <m/>
    <m/>
    <m/>
    <m/>
    <m/>
    <m/>
    <m/>
    <m/>
    <m/>
    <m/>
    <m/>
    <m/>
    <m/>
    <m/>
    <m/>
    <m/>
    <m/>
    <m/>
    <m/>
    <s v="cigarette; cigar"/>
    <m/>
    <m/>
    <m/>
    <s v="cigar; pipe"/>
    <m/>
    <s v="cigarette; pipe"/>
    <m/>
    <m/>
    <s v="cigarette; pipe"/>
    <m/>
    <m/>
    <s v="Pro"/>
    <n v="6"/>
    <n v="6"/>
    <n v="6"/>
    <n v="3"/>
    <m/>
    <m/>
    <n v="0"/>
    <n v="3"/>
    <n v="4"/>
    <n v="1"/>
    <n v="1"/>
    <m/>
    <m/>
  </r>
  <r>
    <n v="49986"/>
    <s v="Extremely Loud and Incredibly Close"/>
    <d v="2012-01-20T00:00:00"/>
    <x v="10"/>
    <s v="T10"/>
    <n v="129"/>
    <s v="Scott Rudin"/>
    <x v="4"/>
    <m/>
    <x v="0"/>
    <n v="40000000"/>
    <n v="0"/>
    <m/>
    <n v="31836745"/>
    <s v="final"/>
    <n v="7.96"/>
    <n v="0"/>
    <n v="0"/>
    <n v="0"/>
    <n v="0"/>
    <s v="US"/>
    <s v="NY"/>
    <m/>
    <m/>
    <m/>
    <m/>
    <s v="Rudin, Scott"/>
    <s v="Daldry, Stephen"/>
    <s v="Roth, Eric"/>
    <s v="Allen, Tommy"/>
    <s v="Simpson, Claire"/>
    <m/>
    <m/>
    <m/>
    <m/>
    <m/>
    <m/>
    <m/>
    <m/>
    <m/>
    <m/>
    <m/>
    <m/>
    <m/>
    <m/>
    <m/>
    <m/>
    <m/>
    <m/>
    <m/>
    <m/>
    <m/>
    <m/>
    <m/>
    <m/>
    <m/>
    <m/>
    <m/>
    <m/>
    <m/>
    <m/>
    <m/>
    <m/>
    <m/>
    <m/>
    <m/>
    <m/>
    <m/>
    <m/>
    <m/>
    <m/>
    <m/>
    <m/>
    <m/>
    <m/>
    <m/>
    <m/>
    <m/>
    <m/>
    <m/>
    <m/>
    <m/>
    <m/>
    <m/>
    <m/>
    <m/>
    <m/>
    <m/>
    <m/>
    <m/>
    <m/>
    <m/>
    <m/>
    <m/>
    <m/>
    <m/>
    <m/>
    <m/>
    <m/>
    <m/>
    <m/>
    <m/>
    <m/>
    <m/>
    <m/>
    <m/>
    <m/>
    <m/>
    <m/>
    <m/>
    <m/>
    <m/>
    <m/>
    <m/>
    <m/>
    <m/>
    <m/>
    <m/>
    <m/>
    <m/>
    <m/>
    <m/>
    <m/>
    <m/>
    <m/>
    <m/>
    <m/>
    <m/>
    <m/>
    <m/>
    <m/>
    <m/>
    <m/>
    <m/>
    <n v="0"/>
    <n v="0"/>
    <n v="0"/>
    <n v="0"/>
    <n v="0"/>
    <n v="0"/>
    <n v="3999591"/>
    <n v="0"/>
    <m/>
    <m/>
    <m/>
    <m/>
    <m/>
    <m/>
    <m/>
    <m/>
    <m/>
    <m/>
    <m/>
    <m/>
    <m/>
    <m/>
    <m/>
    <m/>
    <m/>
    <m/>
    <m/>
    <m/>
    <m/>
    <m/>
    <m/>
    <n v="0"/>
    <n v="0"/>
    <n v="0"/>
    <m/>
    <m/>
    <m/>
    <m/>
    <m/>
    <m/>
    <m/>
    <m/>
    <m/>
    <m/>
    <m/>
    <m/>
    <m/>
    <m/>
    <m/>
    <m/>
    <m/>
    <m/>
    <m/>
    <m/>
    <m/>
    <m/>
    <m/>
    <m/>
    <m/>
    <m/>
    <m/>
    <m/>
    <m/>
    <m/>
    <m/>
    <m/>
    <m/>
    <n v="0"/>
    <n v="0"/>
    <n v="0"/>
    <n v="0"/>
    <m/>
    <m/>
    <n v="0"/>
    <n v="0"/>
    <n v="1"/>
    <n v="1"/>
    <n v="1"/>
    <m/>
    <m/>
  </r>
  <r>
    <n v="49987"/>
    <s v="Haywire"/>
    <d v="2012-01-20T00:00:00"/>
    <x v="10"/>
    <s v="T10"/>
    <n v="93"/>
    <s v="Relativity"/>
    <x v="0"/>
    <s v="Relativity"/>
    <x v="1"/>
    <n v="23000000"/>
    <n v="0"/>
    <m/>
    <n v="18934858"/>
    <s v="final"/>
    <n v="7.96"/>
    <n v="0"/>
    <n v="1"/>
    <n v="0"/>
    <n v="0"/>
    <s v="Ireland"/>
    <m/>
    <m/>
    <s v="US"/>
    <s v="NM"/>
    <m/>
    <s v="Jacobs, Gregory"/>
    <s v="Soderbergh, Steven"/>
    <s v="Dobbs, Lem"/>
    <s v="Einhorn, Brad"/>
    <m/>
    <s v="Banderas, Antonio"/>
    <s v="star"/>
    <s v="Cigar"/>
    <s v="30+"/>
    <s v="Male"/>
    <s v="Hispanic"/>
    <m/>
    <s v="Bad guy"/>
    <s v="Fassbender, Michael"/>
    <s v="star"/>
    <s v="Cigarette"/>
    <s v="30+"/>
    <s v="Male"/>
    <s v="Caucasian"/>
    <m/>
    <s v="Bad guy"/>
    <s v="Non-IMDb, Extra"/>
    <s v="extra"/>
    <s v="Cigarette"/>
    <s v="30+"/>
    <s v="Male"/>
    <s v="Hispanic"/>
    <m/>
    <s v="Bad guy"/>
    <s v="Non-IMDb, Extra"/>
    <s v="extra"/>
    <s v="Cigarette"/>
    <s v="30+"/>
    <s v="Male"/>
    <s v="Hispanic"/>
    <m/>
    <s v="Bad guy"/>
    <s v="Non-IMDb, Extra"/>
    <s v="extra"/>
    <s v="Cigarette"/>
    <s v="30+"/>
    <s v="Male"/>
    <s v="Hispanic"/>
    <m/>
    <s v="Bad guy"/>
    <m/>
    <m/>
    <m/>
    <m/>
    <m/>
    <m/>
    <m/>
    <m/>
    <m/>
    <m/>
    <m/>
    <m/>
    <m/>
    <m/>
    <m/>
    <m/>
    <m/>
    <m/>
    <m/>
    <m/>
    <m/>
    <m/>
    <m/>
    <m/>
    <m/>
    <m/>
    <m/>
    <m/>
    <m/>
    <m/>
    <m/>
    <m/>
    <m/>
    <m/>
    <m/>
    <m/>
    <m/>
    <m/>
    <m/>
    <m/>
    <m/>
    <m/>
    <m/>
    <m/>
    <m/>
    <m/>
    <m/>
    <m/>
    <m/>
    <m/>
    <m/>
    <m/>
    <m/>
    <m/>
    <m/>
    <m/>
    <m/>
    <m/>
    <m/>
    <m/>
    <m/>
    <m/>
    <m/>
    <n v="5"/>
    <n v="3"/>
    <n v="0"/>
    <n v="0"/>
    <n v="8"/>
    <s v="1 — 9"/>
    <n v="2378751"/>
    <n v="19030008"/>
    <s v="Outdoors"/>
    <m/>
    <m/>
    <m/>
    <m/>
    <m/>
    <m/>
    <s v="street, balcony"/>
    <m/>
    <m/>
    <m/>
    <s v="Elsewhere in US"/>
    <m/>
    <m/>
    <s v="Outside of US"/>
    <m/>
    <s v="Outside of US"/>
    <m/>
    <m/>
    <m/>
    <m/>
    <m/>
    <m/>
    <n v="2"/>
    <n v="0"/>
    <n v="3"/>
    <s v="No smoking sign"/>
    <m/>
    <m/>
    <m/>
    <m/>
    <m/>
    <m/>
    <m/>
    <m/>
    <m/>
    <m/>
    <m/>
    <m/>
    <m/>
    <m/>
    <m/>
    <m/>
    <m/>
    <m/>
    <s v="cigarette; cigar"/>
    <s v="cigarette; cigar"/>
    <m/>
    <m/>
    <m/>
    <m/>
    <s v="cigarette; cigar"/>
    <s v="cigarette"/>
    <m/>
    <m/>
    <m/>
    <m/>
    <m/>
    <s v="Pro"/>
    <n v="2"/>
    <n v="6"/>
    <n v="6"/>
    <n v="1"/>
    <m/>
    <m/>
    <n v="0"/>
    <n v="2.14"/>
    <n v="3"/>
    <n v="1"/>
    <n v="1"/>
    <m/>
    <m/>
  </r>
  <r>
    <n v="50008"/>
    <s v="Artist, The"/>
    <d v="2012-01-20T00:00:00"/>
    <x v="10"/>
    <s v="T10"/>
    <n v="100"/>
    <s v="Weinstein"/>
    <x v="0"/>
    <s v="Weinstein"/>
    <x v="0"/>
    <n v="15000000"/>
    <n v="0"/>
    <m/>
    <n v="44667095"/>
    <s v="final"/>
    <n v="7.96"/>
    <n v="0"/>
    <n v="1"/>
    <n v="0"/>
    <n v="0"/>
    <s v="US"/>
    <s v="CA"/>
    <m/>
    <m/>
    <m/>
    <m/>
    <s v="Langmann, Thomas; Montamat, Emmanuel"/>
    <s v="Hazanavicius, Michel"/>
    <s v="Hazanavicius, Michel"/>
    <s v="Spears, Michelle"/>
    <s v="Hazanavicius, Michel"/>
    <s v="Dujardin, Jean"/>
    <s v="star"/>
    <s v="Cigarette"/>
    <s v="30+"/>
    <s v="Male"/>
    <s v="Caucasian"/>
    <m/>
    <m/>
    <s v="Goodman, John"/>
    <s v="credited non-star"/>
    <s v="Cigar"/>
    <s v="30+"/>
    <s v="Male"/>
    <s v="Caucasian"/>
    <m/>
    <m/>
    <s v="Non-IMDb, Extra"/>
    <s v="extra"/>
    <s v="Cigarette"/>
    <s v="20-30"/>
    <s v="Female"/>
    <s v="Caucasian"/>
    <m/>
    <m/>
    <s v="Non-IMDb, Extra"/>
    <s v="extra"/>
    <s v="Cigarette"/>
    <s v="20-30"/>
    <s v="Male"/>
    <s v="Caucasian"/>
    <m/>
    <m/>
    <s v="Non-IMDb, Extra"/>
    <s v="extra"/>
    <s v="Cigarette"/>
    <s v="30+"/>
    <s v="Male"/>
    <s v="Caucasian"/>
    <m/>
    <m/>
    <s v="Non-IMDb, Extra"/>
    <s v="extra"/>
    <s v="Cigarette"/>
    <s v="30+"/>
    <s v="Male"/>
    <s v="Caucasian"/>
    <m/>
    <m/>
    <s v="Non-IMDb, Extra"/>
    <s v="extra"/>
    <s v="Cigarette"/>
    <s v="30+"/>
    <s v="Male"/>
    <s v="Caucasian"/>
    <m/>
    <m/>
    <m/>
    <m/>
    <m/>
    <m/>
    <m/>
    <m/>
    <m/>
    <m/>
    <m/>
    <m/>
    <m/>
    <m/>
    <m/>
    <m/>
    <m/>
    <m/>
    <m/>
    <m/>
    <m/>
    <m/>
    <m/>
    <m/>
    <m/>
    <m/>
    <m/>
    <m/>
    <m/>
    <m/>
    <m/>
    <m/>
    <m/>
    <m/>
    <m/>
    <m/>
    <m/>
    <m/>
    <m/>
    <m/>
    <m/>
    <m/>
    <m/>
    <m/>
    <m/>
    <m/>
    <m/>
    <m/>
    <m/>
    <n v="43"/>
    <n v="17"/>
    <n v="0"/>
    <n v="0"/>
    <n v="60"/>
    <s v="50+"/>
    <n v="5611444"/>
    <n v="336686640"/>
    <s v="Home"/>
    <s v="Workplace"/>
    <s v="Restaurant"/>
    <s v="Bar/nightclub"/>
    <m/>
    <m/>
    <s v="auction room"/>
    <m/>
    <s v="Non-smoking adult"/>
    <m/>
    <m/>
    <s v="California"/>
    <m/>
    <m/>
    <m/>
    <m/>
    <m/>
    <m/>
    <m/>
    <m/>
    <m/>
    <m/>
    <m/>
    <n v="1"/>
    <n v="1"/>
    <n v="5"/>
    <m/>
    <m/>
    <m/>
    <m/>
    <m/>
    <m/>
    <m/>
    <m/>
    <m/>
    <m/>
    <m/>
    <m/>
    <m/>
    <m/>
    <m/>
    <m/>
    <m/>
    <m/>
    <m/>
    <m/>
    <s v="cigarette; cigar"/>
    <m/>
    <m/>
    <m/>
    <m/>
    <m/>
    <s v="cigarette; cigar"/>
    <m/>
    <m/>
    <m/>
    <m/>
    <m/>
    <s v="Pro"/>
    <n v="6"/>
    <n v="6"/>
    <n v="6"/>
    <n v="3"/>
    <m/>
    <m/>
    <n v="0"/>
    <n v="3"/>
    <n v="4"/>
    <n v="1"/>
    <n v="1"/>
    <m/>
    <m/>
  </r>
  <r>
    <n v="49989"/>
    <s v="Grey, The"/>
    <d v="2012-01-27T00:00:00"/>
    <x v="10"/>
    <s v="T10"/>
    <n v="117"/>
    <s v="Scott Free"/>
    <x v="0"/>
    <s v="Open Road"/>
    <x v="1"/>
    <n v="25000000"/>
    <n v="0"/>
    <m/>
    <n v="51533608"/>
    <s v="final"/>
    <n v="7.96"/>
    <n v="0"/>
    <n v="1"/>
    <n v="0"/>
    <n v="0"/>
    <s v="CAN"/>
    <m/>
    <s v="BC"/>
    <m/>
    <s v="CA"/>
    <s v="BC"/>
    <s v="Carnahan, Joe; Daly, Jules; Liddell, Mickey; Scott, Tony"/>
    <s v="Carnahan, Joe"/>
    <s v="Carnahan, Joe; Jeffers, Ian Mackenzie"/>
    <s v="Coutts, Graham"/>
    <s v="Barton, Roger"/>
    <s v="Roberts, Dallas"/>
    <s v="credited non-star"/>
    <s v="Cigarette"/>
    <s v="30+"/>
    <s v="Male"/>
    <s v="Caucasian"/>
    <m/>
    <m/>
    <s v="Non-IMDb, Extra"/>
    <s v="extra"/>
    <s v="Cigarette"/>
    <s v="30+"/>
    <s v="Male"/>
    <s v="Caucasian"/>
    <m/>
    <m/>
    <m/>
    <m/>
    <m/>
    <m/>
    <m/>
    <m/>
    <m/>
    <m/>
    <m/>
    <m/>
    <m/>
    <m/>
    <m/>
    <m/>
    <m/>
    <m/>
    <m/>
    <m/>
    <m/>
    <m/>
    <m/>
    <m/>
    <m/>
    <m/>
    <m/>
    <m/>
    <m/>
    <m/>
    <m/>
    <m/>
    <m/>
    <m/>
    <m/>
    <m/>
    <m/>
    <m/>
    <m/>
    <m/>
    <m/>
    <m/>
    <m/>
    <m/>
    <m/>
    <m/>
    <m/>
    <m/>
    <m/>
    <m/>
    <m/>
    <m/>
    <m/>
    <m/>
    <m/>
    <m/>
    <m/>
    <m/>
    <m/>
    <m/>
    <m/>
    <m/>
    <m/>
    <m/>
    <m/>
    <m/>
    <m/>
    <m/>
    <m/>
    <m/>
    <m/>
    <m/>
    <m/>
    <m/>
    <m/>
    <m/>
    <m/>
    <m/>
    <m/>
    <m/>
    <m/>
    <m/>
    <m/>
    <m/>
    <m/>
    <m/>
    <m/>
    <m/>
    <m/>
    <n v="16"/>
    <n v="0"/>
    <n v="0"/>
    <n v="0"/>
    <n v="16"/>
    <s v="10 — 29"/>
    <n v="6474071"/>
    <n v="103585136"/>
    <s v="Outdoors"/>
    <m/>
    <m/>
    <m/>
    <m/>
    <m/>
    <m/>
    <s v="woods, airplane hanger"/>
    <s v="Non-smoking adult"/>
    <m/>
    <m/>
    <s v="Outside of US"/>
    <m/>
    <m/>
    <m/>
    <m/>
    <m/>
    <m/>
    <m/>
    <m/>
    <m/>
    <m/>
    <m/>
    <n v="0"/>
    <n v="1"/>
    <n v="1"/>
    <m/>
    <m/>
    <m/>
    <m/>
    <m/>
    <m/>
    <m/>
    <m/>
    <m/>
    <m/>
    <m/>
    <m/>
    <m/>
    <m/>
    <m/>
    <m/>
    <m/>
    <m/>
    <m/>
    <m/>
    <m/>
    <m/>
    <m/>
    <m/>
    <s v="cigarette"/>
    <s v="cigarette"/>
    <m/>
    <m/>
    <m/>
    <m/>
    <m/>
    <m/>
    <s v="Pro"/>
    <n v="4"/>
    <n v="6"/>
    <n v="4"/>
    <n v="1"/>
    <m/>
    <m/>
    <n v="0"/>
    <n v="2.14"/>
    <n v="3"/>
    <n v="1"/>
    <n v="1"/>
    <m/>
    <m/>
  </r>
  <r>
    <n v="49990"/>
    <s v="Man on a Ledge"/>
    <d v="2012-01-27T00:00:00"/>
    <x v="10"/>
    <s v="T10"/>
    <n v="102"/>
    <s v="Summit"/>
    <x v="0"/>
    <s v="Lionsgate"/>
    <x v="0"/>
    <n v="42000000"/>
    <n v="0"/>
    <m/>
    <n v="18600911"/>
    <s v="final"/>
    <n v="7.96"/>
    <n v="0"/>
    <n v="1"/>
    <n v="0"/>
    <n v="0"/>
    <s v="US"/>
    <s v="NY"/>
    <m/>
    <m/>
    <m/>
    <m/>
    <s v="Bonaventura, Lorenzo di"/>
    <s v="Leth, Asger"/>
    <s v="Fenjves, Pablo F."/>
    <s v="Gulick, David"/>
    <s v="Stitt, Kevin"/>
    <s v="Worthington, Sam"/>
    <s v="star"/>
    <s v="Cigarette"/>
    <s v="30+"/>
    <s v="Male"/>
    <s v="Caucasian"/>
    <m/>
    <s v="Good guy"/>
    <s v="Banks, Elizabeth"/>
    <s v="star"/>
    <s v="Cigarette"/>
    <s v="30+"/>
    <s v="Female"/>
    <s v="Caucasian"/>
    <m/>
    <s v="Good guy"/>
    <s v="Harris, Ed"/>
    <s v="star"/>
    <s v="Cigar"/>
    <s v="30+"/>
    <s v="Male"/>
    <s v="Caucasian"/>
    <m/>
    <s v="Bad guy"/>
    <m/>
    <m/>
    <m/>
    <m/>
    <m/>
    <m/>
    <m/>
    <m/>
    <m/>
    <m/>
    <m/>
    <m/>
    <m/>
    <m/>
    <m/>
    <m/>
    <m/>
    <m/>
    <m/>
    <m/>
    <m/>
    <m/>
    <m/>
    <m/>
    <m/>
    <m/>
    <m/>
    <m/>
    <m/>
    <m/>
    <m/>
    <m/>
    <m/>
    <m/>
    <m/>
    <m/>
    <m/>
    <m/>
    <m/>
    <m/>
    <m/>
    <m/>
    <m/>
    <m/>
    <m/>
    <m/>
    <m/>
    <m/>
    <m/>
    <m/>
    <m/>
    <m/>
    <m/>
    <m/>
    <m/>
    <m/>
    <m/>
    <m/>
    <m/>
    <m/>
    <m/>
    <m/>
    <m/>
    <m/>
    <m/>
    <m/>
    <m/>
    <m/>
    <m/>
    <m/>
    <m/>
    <m/>
    <m/>
    <m/>
    <m/>
    <m/>
    <m/>
    <m/>
    <m/>
    <n v="32"/>
    <n v="4"/>
    <n v="0"/>
    <n v="0"/>
    <n v="36"/>
    <s v="30 — 49"/>
    <n v="2336798"/>
    <n v="84124728"/>
    <s v="Workplace"/>
    <s v="Outdoors"/>
    <m/>
    <m/>
    <m/>
    <m/>
    <m/>
    <s v="Roosevelt Hotel NYC"/>
    <s v="Non-smoking adult"/>
    <m/>
    <m/>
    <s v="Elsewhere in US"/>
    <m/>
    <m/>
    <m/>
    <m/>
    <m/>
    <m/>
    <m/>
    <m/>
    <m/>
    <m/>
    <m/>
    <n v="3"/>
    <n v="0"/>
    <n v="0"/>
    <m/>
    <m/>
    <m/>
    <m/>
    <m/>
    <m/>
    <m/>
    <m/>
    <m/>
    <m/>
    <m/>
    <m/>
    <m/>
    <m/>
    <m/>
    <m/>
    <m/>
    <m/>
    <m/>
    <m/>
    <s v="cigar"/>
    <m/>
    <m/>
    <m/>
    <s v="cigarette"/>
    <s v="cigarette"/>
    <m/>
    <m/>
    <m/>
    <m/>
    <m/>
    <m/>
    <s v="Pro"/>
    <n v="4"/>
    <n v="6"/>
    <n v="6"/>
    <n v="2"/>
    <m/>
    <m/>
    <n v="0"/>
    <n v="2.8"/>
    <n v="4"/>
    <n v="1"/>
    <n v="1"/>
    <m/>
    <m/>
  </r>
  <r>
    <n v="49991"/>
    <s v="One for the Money"/>
    <d v="2012-01-27T00:00:00"/>
    <x v="10"/>
    <s v="T10"/>
    <n v="106"/>
    <s v="Lakeshore"/>
    <x v="0"/>
    <s v="Lionsgate"/>
    <x v="0"/>
    <n v="40000000"/>
    <n v="0"/>
    <m/>
    <n v="26404753"/>
    <s v="final"/>
    <n v="7.96"/>
    <n v="0"/>
    <n v="1"/>
    <n v="0"/>
    <n v="0"/>
    <s v="US"/>
    <s v="PA"/>
    <m/>
    <m/>
    <m/>
    <m/>
    <s v="Finerman, Wendy; Kimmel, Sidney; Lucchesi, Gary; Rosenberg, Tom"/>
    <s v="Robinson, Julie Anne"/>
    <s v="Sherman, Stacy; Ray, Karen; Brixius, Liz"/>
    <s v="George, Steve"/>
    <s v="Churgin, Lisa Zeno"/>
    <s v="Bathe, Ryan Michelle"/>
    <s v="credited non-star"/>
    <s v="Cigarette"/>
    <s v="30+"/>
    <s v="Female"/>
    <s v="African American"/>
    <m/>
    <s v="Good guy"/>
    <m/>
    <m/>
    <m/>
    <m/>
    <m/>
    <m/>
    <m/>
    <m/>
    <m/>
    <m/>
    <m/>
    <m/>
    <m/>
    <m/>
    <m/>
    <m/>
    <m/>
    <m/>
    <m/>
    <m/>
    <m/>
    <m/>
    <m/>
    <m/>
    <m/>
    <m/>
    <m/>
    <m/>
    <m/>
    <m/>
    <m/>
    <m/>
    <m/>
    <m/>
    <m/>
    <m/>
    <m/>
    <m/>
    <m/>
    <m/>
    <m/>
    <m/>
    <m/>
    <m/>
    <m/>
    <m/>
    <m/>
    <m/>
    <m/>
    <m/>
    <m/>
    <m/>
    <m/>
    <m/>
    <m/>
    <m/>
    <m/>
    <m/>
    <m/>
    <m/>
    <m/>
    <m/>
    <m/>
    <m/>
    <m/>
    <m/>
    <m/>
    <m/>
    <m/>
    <m/>
    <m/>
    <m/>
    <m/>
    <m/>
    <m/>
    <m/>
    <m/>
    <m/>
    <m/>
    <m/>
    <m/>
    <m/>
    <m/>
    <m/>
    <m/>
    <m/>
    <m/>
    <m/>
    <m/>
    <m/>
    <m/>
    <m/>
    <m/>
    <m/>
    <m/>
    <n v="7"/>
    <n v="0"/>
    <n v="21"/>
    <n v="0"/>
    <n v="28"/>
    <s v="10 — 29"/>
    <n v="3317180"/>
    <n v="92881040"/>
    <s v="Outdoors"/>
    <m/>
    <m/>
    <m/>
    <m/>
    <m/>
    <m/>
    <s v="outside hospital entrance"/>
    <s v="Non-smoking adult"/>
    <m/>
    <m/>
    <s v="Elsewhere in US"/>
    <m/>
    <m/>
    <m/>
    <m/>
    <m/>
    <m/>
    <m/>
    <m/>
    <m/>
    <m/>
    <m/>
    <n v="0"/>
    <n v="1"/>
    <n v="0"/>
    <m/>
    <m/>
    <m/>
    <m/>
    <m/>
    <m/>
    <m/>
    <m/>
    <m/>
    <m/>
    <m/>
    <m/>
    <m/>
    <m/>
    <m/>
    <m/>
    <m/>
    <m/>
    <m/>
    <m/>
    <m/>
    <m/>
    <m/>
    <m/>
    <s v="cigarette"/>
    <m/>
    <s v="cigarette"/>
    <m/>
    <m/>
    <m/>
    <m/>
    <m/>
    <s v="Pro"/>
    <n v="4"/>
    <n v="6"/>
    <n v="4"/>
    <n v="1"/>
    <m/>
    <m/>
    <n v="0"/>
    <n v="2.14"/>
    <n v="3"/>
    <n v="1"/>
    <n v="1"/>
    <m/>
    <m/>
  </r>
  <r>
    <n v="49992"/>
    <s v="Woman in Black, The"/>
    <d v="2012-02-03T00:00:00"/>
    <x v="10"/>
    <s v="T10"/>
    <n v="95"/>
    <s v="Hammer"/>
    <x v="0"/>
    <s v="CBS"/>
    <x v="0"/>
    <n v="17000000"/>
    <n v="0"/>
    <m/>
    <n v="54322273"/>
    <s v="final"/>
    <n v="7.96"/>
    <n v="0"/>
    <n v="1"/>
    <n v="0"/>
    <n v="0"/>
    <s v="UK"/>
    <m/>
    <m/>
    <m/>
    <m/>
    <m/>
    <s v="Jackson, Richard; Oakes, Simon; Oliver, Brian"/>
    <s v="Watkins, James"/>
    <s v="Goldman, Jane"/>
    <s v="Wilkinson, Jamie"/>
    <s v="Harris, Jon"/>
    <m/>
    <m/>
    <m/>
    <m/>
    <m/>
    <m/>
    <m/>
    <m/>
    <m/>
    <m/>
    <m/>
    <m/>
    <m/>
    <m/>
    <m/>
    <m/>
    <m/>
    <m/>
    <m/>
    <m/>
    <m/>
    <m/>
    <m/>
    <m/>
    <m/>
    <m/>
    <m/>
    <m/>
    <m/>
    <m/>
    <m/>
    <m/>
    <m/>
    <m/>
    <m/>
    <m/>
    <m/>
    <m/>
    <m/>
    <m/>
    <m/>
    <m/>
    <m/>
    <m/>
    <m/>
    <m/>
    <m/>
    <m/>
    <m/>
    <m/>
    <m/>
    <m/>
    <m/>
    <m/>
    <m/>
    <m/>
    <m/>
    <m/>
    <m/>
    <m/>
    <m/>
    <m/>
    <m/>
    <m/>
    <m/>
    <m/>
    <m/>
    <m/>
    <m/>
    <m/>
    <m/>
    <m/>
    <m/>
    <m/>
    <m/>
    <m/>
    <m/>
    <m/>
    <m/>
    <m/>
    <m/>
    <m/>
    <m/>
    <m/>
    <m/>
    <m/>
    <m/>
    <m/>
    <m/>
    <m/>
    <m/>
    <m/>
    <m/>
    <m/>
    <m/>
    <m/>
    <m/>
    <m/>
    <m/>
    <m/>
    <m/>
    <m/>
    <m/>
    <n v="0"/>
    <n v="3"/>
    <n v="0"/>
    <n v="0"/>
    <n v="3"/>
    <s v="1 — 9"/>
    <n v="6824406"/>
    <n v="20473218"/>
    <m/>
    <m/>
    <m/>
    <m/>
    <m/>
    <m/>
    <m/>
    <m/>
    <m/>
    <m/>
    <m/>
    <m/>
    <m/>
    <m/>
    <m/>
    <m/>
    <m/>
    <m/>
    <m/>
    <m/>
    <m/>
    <m/>
    <m/>
    <n v="0"/>
    <n v="0"/>
    <n v="0"/>
    <m/>
    <m/>
    <m/>
    <m/>
    <m/>
    <m/>
    <m/>
    <m/>
    <m/>
    <m/>
    <m/>
    <m/>
    <m/>
    <m/>
    <m/>
    <m/>
    <m/>
    <m/>
    <m/>
    <m/>
    <m/>
    <m/>
    <m/>
    <m/>
    <m/>
    <m/>
    <m/>
    <m/>
    <m/>
    <s v="cigar"/>
    <m/>
    <m/>
    <s v="Neutral"/>
    <n v="2"/>
    <n v="2"/>
    <n v="0"/>
    <n v="0"/>
    <m/>
    <m/>
    <n v="0"/>
    <n v="0.5"/>
    <n v="2"/>
    <n v="1"/>
    <n v="1"/>
    <m/>
    <m/>
  </r>
  <r>
    <n v="49993"/>
    <s v="Chronicle"/>
    <d v="2012-02-03T00:00:00"/>
    <x v="10"/>
    <s v="T10"/>
    <n v="84"/>
    <s v="Davis"/>
    <x v="5"/>
    <m/>
    <x v="0"/>
    <n v="12000000"/>
    <n v="0"/>
    <m/>
    <n v="64572496"/>
    <s v="final"/>
    <n v="7.96"/>
    <n v="0"/>
    <n v="0"/>
    <n v="0"/>
    <n v="0"/>
    <s v="South Africa"/>
    <m/>
    <m/>
    <s v="CAN"/>
    <m/>
    <s v="BC"/>
    <s v="Davis, John; Schroeder, Adam"/>
    <s v="Trank, Josh"/>
    <s v="Landis, Max"/>
    <s v="Weaver, Terry"/>
    <s v="Greenberg, Elliot"/>
    <m/>
    <m/>
    <m/>
    <m/>
    <m/>
    <m/>
    <m/>
    <m/>
    <m/>
    <m/>
    <m/>
    <m/>
    <m/>
    <m/>
    <m/>
    <m/>
    <m/>
    <m/>
    <m/>
    <m/>
    <m/>
    <m/>
    <m/>
    <m/>
    <m/>
    <m/>
    <m/>
    <m/>
    <m/>
    <m/>
    <m/>
    <m/>
    <m/>
    <m/>
    <m/>
    <m/>
    <m/>
    <m/>
    <m/>
    <m/>
    <m/>
    <m/>
    <m/>
    <m/>
    <m/>
    <m/>
    <m/>
    <m/>
    <m/>
    <m/>
    <m/>
    <m/>
    <m/>
    <m/>
    <m/>
    <m/>
    <m/>
    <m/>
    <m/>
    <m/>
    <m/>
    <m/>
    <m/>
    <m/>
    <m/>
    <m/>
    <m/>
    <m/>
    <m/>
    <m/>
    <m/>
    <m/>
    <m/>
    <m/>
    <m/>
    <m/>
    <m/>
    <m/>
    <m/>
    <m/>
    <m/>
    <m/>
    <m/>
    <m/>
    <m/>
    <m/>
    <m/>
    <m/>
    <m/>
    <m/>
    <m/>
    <m/>
    <m/>
    <m/>
    <m/>
    <m/>
    <m/>
    <m/>
    <m/>
    <m/>
    <m/>
    <m/>
    <m/>
    <n v="0"/>
    <n v="0"/>
    <n v="0"/>
    <n v="0"/>
    <n v="0"/>
    <n v="0"/>
    <n v="8112123"/>
    <n v="0"/>
    <m/>
    <m/>
    <m/>
    <m/>
    <m/>
    <m/>
    <m/>
    <m/>
    <m/>
    <m/>
    <m/>
    <m/>
    <m/>
    <m/>
    <m/>
    <m/>
    <m/>
    <m/>
    <m/>
    <m/>
    <m/>
    <m/>
    <m/>
    <n v="0"/>
    <n v="0"/>
    <n v="0"/>
    <m/>
    <m/>
    <m/>
    <m/>
    <m/>
    <m/>
    <m/>
    <m/>
    <m/>
    <m/>
    <m/>
    <m/>
    <m/>
    <m/>
    <m/>
    <m/>
    <m/>
    <m/>
    <m/>
    <m/>
    <m/>
    <m/>
    <m/>
    <m/>
    <m/>
    <m/>
    <m/>
    <m/>
    <m/>
    <m/>
    <m/>
    <m/>
    <m/>
    <n v="0"/>
    <n v="0"/>
    <n v="0"/>
    <n v="0"/>
    <m/>
    <m/>
    <n v="0"/>
    <n v="0"/>
    <n v="1"/>
    <n v="1"/>
    <n v="1"/>
    <m/>
    <m/>
  </r>
  <r>
    <n v="49994"/>
    <s v="Big Miracle"/>
    <d v="2012-02-03T00:00:00"/>
    <x v="10"/>
    <s v="T10"/>
    <n v="107"/>
    <s v="Universal"/>
    <x v="2"/>
    <m/>
    <x v="2"/>
    <n v="40000000"/>
    <n v="0"/>
    <m/>
    <n v="20113965"/>
    <s v="final"/>
    <n v="7.96"/>
    <n v="0"/>
    <n v="0"/>
    <n v="0"/>
    <n v="0"/>
    <s v="US"/>
    <s v="AK"/>
    <m/>
    <m/>
    <m/>
    <m/>
    <s v="Bevan, Tim; Chasin, Liza; Fellner, Eric; Golin, Steve"/>
    <s v="Kwapis, Ken"/>
    <s v="Amiel, Jack; Begler, Michael"/>
    <s v="Parrish, Hope M."/>
    <s v="Silverman, Cara"/>
    <m/>
    <m/>
    <m/>
    <m/>
    <m/>
    <m/>
    <m/>
    <m/>
    <m/>
    <m/>
    <m/>
    <m/>
    <m/>
    <m/>
    <m/>
    <m/>
    <m/>
    <m/>
    <m/>
    <m/>
    <m/>
    <m/>
    <m/>
    <m/>
    <m/>
    <m/>
    <m/>
    <m/>
    <m/>
    <m/>
    <m/>
    <m/>
    <m/>
    <m/>
    <m/>
    <m/>
    <m/>
    <m/>
    <m/>
    <m/>
    <m/>
    <m/>
    <m/>
    <m/>
    <m/>
    <m/>
    <m/>
    <m/>
    <m/>
    <m/>
    <m/>
    <m/>
    <m/>
    <m/>
    <m/>
    <m/>
    <m/>
    <m/>
    <m/>
    <m/>
    <m/>
    <m/>
    <m/>
    <m/>
    <m/>
    <m/>
    <m/>
    <m/>
    <m/>
    <m/>
    <m/>
    <m/>
    <m/>
    <m/>
    <m/>
    <m/>
    <m/>
    <m/>
    <m/>
    <m/>
    <m/>
    <m/>
    <m/>
    <m/>
    <m/>
    <m/>
    <m/>
    <m/>
    <m/>
    <m/>
    <m/>
    <m/>
    <m/>
    <m/>
    <m/>
    <m/>
    <m/>
    <m/>
    <m/>
    <m/>
    <m/>
    <m/>
    <m/>
    <n v="0"/>
    <n v="0"/>
    <n v="0"/>
    <n v="0"/>
    <n v="0"/>
    <n v="0"/>
    <n v="2526880"/>
    <n v="0"/>
    <m/>
    <m/>
    <m/>
    <m/>
    <m/>
    <m/>
    <m/>
    <m/>
    <m/>
    <m/>
    <m/>
    <m/>
    <m/>
    <m/>
    <m/>
    <m/>
    <m/>
    <m/>
    <m/>
    <m/>
    <m/>
    <m/>
    <m/>
    <n v="0"/>
    <n v="0"/>
    <n v="0"/>
    <m/>
    <m/>
    <m/>
    <m/>
    <m/>
    <m/>
    <m/>
    <m/>
    <m/>
    <m/>
    <m/>
    <m/>
    <m/>
    <m/>
    <m/>
    <m/>
    <m/>
    <m/>
    <m/>
    <m/>
    <m/>
    <m/>
    <m/>
    <m/>
    <m/>
    <m/>
    <m/>
    <m/>
    <m/>
    <m/>
    <m/>
    <m/>
    <m/>
    <n v="0"/>
    <n v="0"/>
    <n v="0"/>
    <n v="0"/>
    <m/>
    <m/>
    <n v="0"/>
    <n v="0"/>
    <n v="1"/>
    <n v="1"/>
    <n v="1"/>
    <m/>
    <m/>
  </r>
  <r>
    <n v="49995"/>
    <s v="Safe House"/>
    <d v="2012-02-10T00:00:00"/>
    <x v="10"/>
    <s v="T10"/>
    <n v="115"/>
    <s v="Universal"/>
    <x v="2"/>
    <m/>
    <x v="1"/>
    <n v="85000000"/>
    <n v="0"/>
    <m/>
    <n v="126149655"/>
    <s v="final"/>
    <n v="7.96"/>
    <n v="0"/>
    <n v="0"/>
    <n v="0"/>
    <n v="0"/>
    <s v="South Africa"/>
    <m/>
    <m/>
    <s v="US"/>
    <s v="CA"/>
    <m/>
    <m/>
    <s v="Espinosa, Daniel"/>
    <s v="Guggenheim, David"/>
    <s v="Orlando, Andrew"/>
    <s v="Pearson, Richard"/>
    <m/>
    <m/>
    <m/>
    <m/>
    <m/>
    <m/>
    <m/>
    <m/>
    <m/>
    <m/>
    <m/>
    <m/>
    <m/>
    <m/>
    <m/>
    <m/>
    <m/>
    <m/>
    <m/>
    <m/>
    <m/>
    <m/>
    <m/>
    <m/>
    <m/>
    <m/>
    <m/>
    <m/>
    <m/>
    <m/>
    <m/>
    <m/>
    <m/>
    <m/>
    <m/>
    <m/>
    <m/>
    <m/>
    <m/>
    <m/>
    <m/>
    <m/>
    <m/>
    <m/>
    <m/>
    <m/>
    <m/>
    <m/>
    <m/>
    <m/>
    <m/>
    <m/>
    <m/>
    <m/>
    <m/>
    <m/>
    <m/>
    <m/>
    <m/>
    <m/>
    <m/>
    <m/>
    <m/>
    <m/>
    <m/>
    <m/>
    <m/>
    <m/>
    <m/>
    <m/>
    <m/>
    <m/>
    <m/>
    <m/>
    <m/>
    <m/>
    <m/>
    <m/>
    <m/>
    <m/>
    <m/>
    <m/>
    <m/>
    <m/>
    <m/>
    <m/>
    <m/>
    <m/>
    <m/>
    <m/>
    <m/>
    <m/>
    <m/>
    <m/>
    <m/>
    <m/>
    <m/>
    <m/>
    <m/>
    <m/>
    <m/>
    <m/>
    <m/>
    <n v="0"/>
    <n v="0"/>
    <n v="0"/>
    <n v="0"/>
    <n v="0"/>
    <n v="0"/>
    <n v="15847947"/>
    <n v="0"/>
    <m/>
    <m/>
    <m/>
    <m/>
    <m/>
    <m/>
    <m/>
    <m/>
    <m/>
    <m/>
    <m/>
    <m/>
    <m/>
    <m/>
    <m/>
    <m/>
    <m/>
    <m/>
    <m/>
    <m/>
    <m/>
    <m/>
    <m/>
    <n v="0"/>
    <n v="0"/>
    <n v="0"/>
    <m/>
    <m/>
    <m/>
    <m/>
    <m/>
    <m/>
    <m/>
    <m/>
    <m/>
    <m/>
    <m/>
    <m/>
    <m/>
    <m/>
    <m/>
    <m/>
    <m/>
    <m/>
    <m/>
    <m/>
    <m/>
    <m/>
    <m/>
    <m/>
    <m/>
    <m/>
    <m/>
    <m/>
    <m/>
    <m/>
    <m/>
    <m/>
    <m/>
    <n v="0"/>
    <n v="0"/>
    <n v="0"/>
    <n v="0"/>
    <m/>
    <m/>
    <n v="0"/>
    <n v="0"/>
    <n v="1"/>
    <n v="1"/>
    <n v="1"/>
    <m/>
    <m/>
  </r>
  <r>
    <n v="49996"/>
    <s v="Vow, The"/>
    <d v="2012-02-10T00:00:00"/>
    <x v="10"/>
    <s v="T10"/>
    <n v="104"/>
    <s v="Screen Gems"/>
    <x v="6"/>
    <m/>
    <x v="0"/>
    <n v="30000000"/>
    <n v="0"/>
    <m/>
    <n v="125014030"/>
    <s v="final"/>
    <n v="7.96"/>
    <n v="0"/>
    <n v="0"/>
    <n v="0"/>
    <n v="0"/>
    <s v="CAN"/>
    <m/>
    <s v="ON"/>
    <s v="US"/>
    <s v="IL"/>
    <m/>
    <s v="Barber, Gary; Birnbaum, Roger; Glickman, Jonathan"/>
    <s v="Sucsy, Michael"/>
    <s v="Sucsy, Michael; Kohn, Abby; Silverstein, Marc"/>
    <s v="Rigler, Vic"/>
    <s v="Kent, Melissa"/>
    <m/>
    <m/>
    <m/>
    <m/>
    <m/>
    <m/>
    <m/>
    <m/>
    <m/>
    <m/>
    <m/>
    <m/>
    <m/>
    <m/>
    <m/>
    <m/>
    <m/>
    <m/>
    <m/>
    <m/>
    <m/>
    <m/>
    <m/>
    <m/>
    <m/>
    <m/>
    <m/>
    <m/>
    <m/>
    <m/>
    <m/>
    <m/>
    <m/>
    <m/>
    <m/>
    <m/>
    <m/>
    <m/>
    <m/>
    <m/>
    <m/>
    <m/>
    <m/>
    <m/>
    <m/>
    <m/>
    <m/>
    <m/>
    <m/>
    <m/>
    <m/>
    <m/>
    <m/>
    <m/>
    <m/>
    <m/>
    <m/>
    <m/>
    <m/>
    <m/>
    <m/>
    <m/>
    <m/>
    <m/>
    <m/>
    <m/>
    <m/>
    <m/>
    <m/>
    <m/>
    <m/>
    <m/>
    <m/>
    <m/>
    <m/>
    <m/>
    <m/>
    <m/>
    <m/>
    <m/>
    <m/>
    <m/>
    <m/>
    <m/>
    <m/>
    <m/>
    <m/>
    <m/>
    <m/>
    <m/>
    <m/>
    <m/>
    <m/>
    <m/>
    <m/>
    <m/>
    <m/>
    <m/>
    <m/>
    <m/>
    <m/>
    <m/>
    <m/>
    <n v="0"/>
    <n v="0"/>
    <n v="0"/>
    <n v="0"/>
    <n v="0"/>
    <n v="0"/>
    <n v="15705280"/>
    <n v="0"/>
    <m/>
    <m/>
    <m/>
    <m/>
    <m/>
    <m/>
    <m/>
    <m/>
    <m/>
    <m/>
    <m/>
    <m/>
    <m/>
    <m/>
    <m/>
    <m/>
    <m/>
    <m/>
    <m/>
    <m/>
    <m/>
    <m/>
    <m/>
    <n v="0"/>
    <n v="0"/>
    <n v="0"/>
    <m/>
    <m/>
    <m/>
    <m/>
    <m/>
    <m/>
    <m/>
    <m/>
    <m/>
    <m/>
    <m/>
    <m/>
    <m/>
    <m/>
    <m/>
    <m/>
    <m/>
    <m/>
    <m/>
    <m/>
    <m/>
    <m/>
    <m/>
    <m/>
    <m/>
    <m/>
    <m/>
    <m/>
    <m/>
    <m/>
    <m/>
    <m/>
    <m/>
    <n v="0"/>
    <n v="0"/>
    <n v="0"/>
    <n v="0"/>
    <m/>
    <m/>
    <n v="0"/>
    <n v="0"/>
    <n v="1"/>
    <n v="1"/>
    <n v="1"/>
    <m/>
    <m/>
  </r>
  <r>
    <n v="49997"/>
    <s v="Journey 2: The Mysterious Island"/>
    <d v="2012-02-10T00:00:00"/>
    <x v="10"/>
    <s v="T10"/>
    <n v="94"/>
    <s v="New Line"/>
    <x v="4"/>
    <m/>
    <x v="2"/>
    <n v="79000000"/>
    <n v="0"/>
    <m/>
    <n v="103812241"/>
    <s v="final"/>
    <n v="7.96"/>
    <n v="0"/>
    <n v="0"/>
    <n v="0"/>
    <n v="0"/>
    <s v="US"/>
    <s v="NC"/>
    <m/>
    <s v="US"/>
    <s v="HI"/>
    <m/>
    <s v="Flynn, Beau; Huggins, Charlotte"/>
    <s v="Peyton, Brad"/>
    <s v="Gunn, Brian; Gunn, Mark"/>
    <m/>
    <s v="Rennie, David"/>
    <m/>
    <m/>
    <m/>
    <m/>
    <m/>
    <m/>
    <m/>
    <m/>
    <m/>
    <m/>
    <m/>
    <m/>
    <m/>
    <m/>
    <m/>
    <m/>
    <m/>
    <m/>
    <m/>
    <m/>
    <m/>
    <m/>
    <m/>
    <m/>
    <m/>
    <m/>
    <m/>
    <m/>
    <m/>
    <m/>
    <m/>
    <m/>
    <m/>
    <m/>
    <m/>
    <m/>
    <m/>
    <m/>
    <m/>
    <m/>
    <m/>
    <m/>
    <m/>
    <m/>
    <m/>
    <m/>
    <m/>
    <m/>
    <m/>
    <m/>
    <m/>
    <m/>
    <m/>
    <m/>
    <m/>
    <m/>
    <m/>
    <m/>
    <m/>
    <m/>
    <m/>
    <m/>
    <m/>
    <m/>
    <m/>
    <m/>
    <m/>
    <m/>
    <m/>
    <m/>
    <m/>
    <m/>
    <m/>
    <m/>
    <m/>
    <m/>
    <m/>
    <m/>
    <m/>
    <m/>
    <m/>
    <m/>
    <m/>
    <m/>
    <m/>
    <m/>
    <m/>
    <m/>
    <m/>
    <m/>
    <m/>
    <m/>
    <m/>
    <m/>
    <m/>
    <m/>
    <m/>
    <m/>
    <m/>
    <m/>
    <m/>
    <m/>
    <m/>
    <n v="0"/>
    <n v="0"/>
    <n v="0"/>
    <n v="0"/>
    <n v="0"/>
    <n v="0"/>
    <n v="13041739"/>
    <n v="0"/>
    <m/>
    <m/>
    <m/>
    <m/>
    <m/>
    <m/>
    <m/>
    <m/>
    <m/>
    <m/>
    <m/>
    <m/>
    <m/>
    <m/>
    <m/>
    <m/>
    <m/>
    <m/>
    <m/>
    <m/>
    <m/>
    <m/>
    <m/>
    <n v="0"/>
    <n v="0"/>
    <n v="0"/>
    <m/>
    <m/>
    <m/>
    <m/>
    <m/>
    <m/>
    <m/>
    <m/>
    <m/>
    <m/>
    <m/>
    <m/>
    <m/>
    <m/>
    <m/>
    <m/>
    <m/>
    <m/>
    <m/>
    <m/>
    <m/>
    <m/>
    <m/>
    <m/>
    <m/>
    <m/>
    <m/>
    <m/>
    <m/>
    <m/>
    <m/>
    <m/>
    <m/>
    <n v="0"/>
    <n v="0"/>
    <n v="0"/>
    <n v="0"/>
    <m/>
    <m/>
    <n v="0"/>
    <n v="0"/>
    <n v="1"/>
    <n v="1"/>
    <n v="1"/>
    <m/>
    <m/>
  </r>
  <r>
    <n v="49998"/>
    <s v="Star Wars: Episode I - The Phantom Menace (3D)"/>
    <d v="2012-02-10T00:00:00"/>
    <x v="10"/>
    <s v="T10"/>
    <n v="136"/>
    <s v="Fox"/>
    <x v="1"/>
    <m/>
    <x v="2"/>
    <n v="115000000"/>
    <n v="0"/>
    <m/>
    <n v="43456382"/>
    <s v="final"/>
    <n v="7.96"/>
    <n v="0"/>
    <n v="0"/>
    <n v="0"/>
    <n v="0"/>
    <s v="UK"/>
    <m/>
    <s v="BC"/>
    <s v="Tunisia"/>
    <s v="CA"/>
    <s v="BC"/>
    <s v="McCallum, Rick"/>
    <s v="Lucas, George"/>
    <s v="Lucas, George"/>
    <s v="Teiger, Ty"/>
    <s v="Burtt, Ben"/>
    <m/>
    <m/>
    <m/>
    <m/>
    <m/>
    <m/>
    <m/>
    <m/>
    <m/>
    <m/>
    <m/>
    <m/>
    <m/>
    <m/>
    <m/>
    <m/>
    <m/>
    <m/>
    <m/>
    <m/>
    <m/>
    <m/>
    <m/>
    <m/>
    <m/>
    <m/>
    <m/>
    <m/>
    <m/>
    <m/>
    <m/>
    <m/>
    <m/>
    <m/>
    <m/>
    <m/>
    <m/>
    <m/>
    <m/>
    <m/>
    <m/>
    <m/>
    <m/>
    <m/>
    <m/>
    <m/>
    <m/>
    <m/>
    <m/>
    <m/>
    <m/>
    <m/>
    <m/>
    <m/>
    <m/>
    <m/>
    <m/>
    <m/>
    <m/>
    <m/>
    <m/>
    <m/>
    <m/>
    <m/>
    <m/>
    <m/>
    <m/>
    <m/>
    <m/>
    <m/>
    <m/>
    <m/>
    <m/>
    <m/>
    <m/>
    <m/>
    <m/>
    <m/>
    <m/>
    <m/>
    <m/>
    <m/>
    <m/>
    <m/>
    <m/>
    <m/>
    <m/>
    <m/>
    <m/>
    <m/>
    <m/>
    <m/>
    <m/>
    <m/>
    <m/>
    <m/>
    <m/>
    <m/>
    <m/>
    <m/>
    <m/>
    <m/>
    <m/>
    <n v="0"/>
    <n v="0"/>
    <n v="0"/>
    <n v="0"/>
    <n v="0"/>
    <n v="0"/>
    <n v="5459344"/>
    <n v="0"/>
    <m/>
    <m/>
    <m/>
    <m/>
    <m/>
    <m/>
    <m/>
    <m/>
    <m/>
    <m/>
    <m/>
    <m/>
    <m/>
    <m/>
    <m/>
    <m/>
    <m/>
    <m/>
    <m/>
    <m/>
    <m/>
    <m/>
    <m/>
    <n v="0"/>
    <n v="0"/>
    <n v="0"/>
    <m/>
    <m/>
    <m/>
    <m/>
    <m/>
    <m/>
    <m/>
    <m/>
    <m/>
    <m/>
    <m/>
    <m/>
    <m/>
    <m/>
    <m/>
    <m/>
    <m/>
    <m/>
    <m/>
    <m/>
    <m/>
    <m/>
    <m/>
    <m/>
    <m/>
    <m/>
    <m/>
    <m/>
    <m/>
    <m/>
    <m/>
    <m/>
    <m/>
    <n v="0"/>
    <n v="0"/>
    <n v="0"/>
    <n v="0"/>
    <m/>
    <m/>
    <n v="0"/>
    <n v="0"/>
    <n v="1"/>
    <n v="1"/>
    <n v="1"/>
    <m/>
    <m/>
  </r>
  <r>
    <n v="49999"/>
    <s v="This Means War"/>
    <d v="2012-02-17T00:00:00"/>
    <x v="10"/>
    <s v="T10"/>
    <n v="98"/>
    <s v="Simonds"/>
    <x v="5"/>
    <m/>
    <x v="0"/>
    <n v="65000000"/>
    <n v="0"/>
    <m/>
    <n v="54758461"/>
    <s v="final"/>
    <n v="7.96"/>
    <n v="0"/>
    <n v="0"/>
    <n v="0"/>
    <n v="0"/>
    <s v="CAN"/>
    <m/>
    <s v="BC"/>
    <m/>
    <m/>
    <m/>
    <s v="Kinberg, Simon; Lassiter, James; Simonds, Robert; Smith, Will"/>
    <s v="McG, [none]"/>
    <s v="Kinberg, Simon; Dowling, Timothy"/>
    <s v="Swain, Nevin"/>
    <s v="De Toth, Nicolas"/>
    <m/>
    <m/>
    <m/>
    <m/>
    <m/>
    <m/>
    <m/>
    <m/>
    <m/>
    <m/>
    <m/>
    <m/>
    <m/>
    <m/>
    <m/>
    <m/>
    <m/>
    <m/>
    <m/>
    <m/>
    <m/>
    <m/>
    <m/>
    <m/>
    <m/>
    <m/>
    <m/>
    <m/>
    <m/>
    <m/>
    <m/>
    <m/>
    <m/>
    <m/>
    <m/>
    <m/>
    <m/>
    <m/>
    <m/>
    <m/>
    <m/>
    <m/>
    <m/>
    <m/>
    <m/>
    <m/>
    <m/>
    <m/>
    <m/>
    <m/>
    <m/>
    <m/>
    <m/>
    <m/>
    <m/>
    <m/>
    <m/>
    <m/>
    <m/>
    <m/>
    <m/>
    <m/>
    <m/>
    <m/>
    <m/>
    <m/>
    <m/>
    <m/>
    <m/>
    <m/>
    <m/>
    <m/>
    <m/>
    <m/>
    <m/>
    <m/>
    <m/>
    <m/>
    <m/>
    <m/>
    <m/>
    <m/>
    <m/>
    <m/>
    <m/>
    <m/>
    <m/>
    <m/>
    <m/>
    <m/>
    <m/>
    <m/>
    <m/>
    <m/>
    <m/>
    <m/>
    <m/>
    <m/>
    <m/>
    <m/>
    <m/>
    <m/>
    <m/>
    <n v="0"/>
    <n v="0"/>
    <n v="0"/>
    <n v="0"/>
    <n v="0"/>
    <n v="0"/>
    <n v="6879204"/>
    <n v="0"/>
    <m/>
    <m/>
    <m/>
    <m/>
    <m/>
    <m/>
    <m/>
    <m/>
    <m/>
    <m/>
    <m/>
    <m/>
    <m/>
    <m/>
    <m/>
    <m/>
    <m/>
    <m/>
    <m/>
    <m/>
    <m/>
    <m/>
    <m/>
    <n v="0"/>
    <n v="0"/>
    <n v="0"/>
    <m/>
    <m/>
    <m/>
    <m/>
    <m/>
    <m/>
    <m/>
    <m/>
    <m/>
    <m/>
    <m/>
    <m/>
    <m/>
    <m/>
    <m/>
    <m/>
    <m/>
    <m/>
    <m/>
    <m/>
    <m/>
    <m/>
    <m/>
    <m/>
    <m/>
    <m/>
    <m/>
    <m/>
    <m/>
    <m/>
    <m/>
    <m/>
    <m/>
    <n v="0"/>
    <n v="0"/>
    <n v="0"/>
    <n v="0"/>
    <m/>
    <m/>
    <n v="0"/>
    <n v="0"/>
    <n v="1"/>
    <n v="1"/>
    <n v="1"/>
    <m/>
    <m/>
  </r>
  <r>
    <n v="50000"/>
    <s v="Secret World of Arriety, The"/>
    <d v="2012-02-17T00:00:00"/>
    <x v="10"/>
    <s v="T10"/>
    <n v="94"/>
    <s v="Walt Disney"/>
    <x v="1"/>
    <m/>
    <x v="3"/>
    <n v="0"/>
    <n v="0"/>
    <m/>
    <n v="19192510"/>
    <s v="final"/>
    <n v="7.96"/>
    <n v="0"/>
    <n v="0"/>
    <n v="0"/>
    <n v="0"/>
    <s v="Japan"/>
    <m/>
    <m/>
    <m/>
    <m/>
    <m/>
    <s v="Gatti-Pascual, Soledad"/>
    <s v="Yonebayashi, Hiromasa"/>
    <s v="Miyazaki, Hayao; Niwa, Keiko"/>
    <m/>
    <s v="Matsuhara, Rie"/>
    <m/>
    <m/>
    <m/>
    <m/>
    <m/>
    <m/>
    <m/>
    <m/>
    <m/>
    <m/>
    <m/>
    <m/>
    <m/>
    <m/>
    <m/>
    <m/>
    <m/>
    <m/>
    <m/>
    <m/>
    <m/>
    <m/>
    <m/>
    <m/>
    <m/>
    <m/>
    <m/>
    <m/>
    <m/>
    <m/>
    <m/>
    <m/>
    <m/>
    <m/>
    <m/>
    <m/>
    <m/>
    <m/>
    <m/>
    <m/>
    <m/>
    <m/>
    <m/>
    <m/>
    <m/>
    <m/>
    <m/>
    <m/>
    <m/>
    <m/>
    <m/>
    <m/>
    <m/>
    <m/>
    <m/>
    <m/>
    <m/>
    <m/>
    <m/>
    <m/>
    <m/>
    <m/>
    <m/>
    <m/>
    <m/>
    <m/>
    <m/>
    <m/>
    <m/>
    <m/>
    <m/>
    <m/>
    <m/>
    <m/>
    <m/>
    <m/>
    <m/>
    <m/>
    <m/>
    <m/>
    <m/>
    <m/>
    <m/>
    <m/>
    <m/>
    <m/>
    <m/>
    <m/>
    <m/>
    <m/>
    <m/>
    <m/>
    <m/>
    <m/>
    <m/>
    <m/>
    <m/>
    <m/>
    <m/>
    <m/>
    <m/>
    <m/>
    <m/>
    <n v="0"/>
    <n v="0"/>
    <n v="0"/>
    <n v="0"/>
    <n v="0"/>
    <n v="0"/>
    <n v="2411119"/>
    <n v="0"/>
    <m/>
    <m/>
    <m/>
    <m/>
    <m/>
    <m/>
    <m/>
    <m/>
    <m/>
    <m/>
    <m/>
    <m/>
    <m/>
    <m/>
    <m/>
    <m/>
    <m/>
    <m/>
    <m/>
    <m/>
    <m/>
    <m/>
    <m/>
    <n v="0"/>
    <n v="0"/>
    <n v="0"/>
    <m/>
    <m/>
    <m/>
    <m/>
    <m/>
    <m/>
    <m/>
    <m/>
    <m/>
    <m/>
    <m/>
    <m/>
    <m/>
    <m/>
    <m/>
    <m/>
    <m/>
    <m/>
    <m/>
    <m/>
    <m/>
    <m/>
    <m/>
    <m/>
    <m/>
    <m/>
    <m/>
    <m/>
    <m/>
    <m/>
    <m/>
    <m/>
    <m/>
    <n v="0"/>
    <n v="0"/>
    <n v="0"/>
    <n v="0"/>
    <m/>
    <m/>
    <n v="0"/>
    <n v="0"/>
    <n v="1"/>
    <n v="1"/>
    <n v="1"/>
    <m/>
    <m/>
  </r>
  <r>
    <n v="50001"/>
    <s v="Ghost Rider: Spirit of Vengeance"/>
    <d v="2012-02-17T00:00:00"/>
    <x v="10"/>
    <s v="T10"/>
    <n v="95"/>
    <s v="Hyde Park"/>
    <x v="6"/>
    <m/>
    <x v="0"/>
    <n v="75000000"/>
    <n v="0"/>
    <m/>
    <n v="51774002"/>
    <s v="final"/>
    <n v="7.96"/>
    <n v="0"/>
    <n v="1"/>
    <n v="0"/>
    <n v="0"/>
    <s v="Romania"/>
    <m/>
    <m/>
    <m/>
    <m/>
    <m/>
    <s v="Amritraj, Ashok; Arad, Ari; Arad, Avi; Brunner, Stefan"/>
    <s v="Neveldine, Mark"/>
    <s v="Gimple, Scott M.; Hoffman, Seth; Goyer, David S."/>
    <s v="Cowell, Noel"/>
    <s v="Berdan, Brian"/>
    <s v="Elba, Idris"/>
    <s v="star"/>
    <s v="Cigarette"/>
    <s v="30+"/>
    <s v="Male"/>
    <s v="African American"/>
    <m/>
    <m/>
    <s v="Regan, Vincent"/>
    <s v="credited non-star"/>
    <s v="Cigar"/>
    <s v="30+"/>
    <s v="Male"/>
    <s v="Caucasian"/>
    <m/>
    <s v="Bad guy"/>
    <s v="Non-IMDb, Extra"/>
    <s v="extra"/>
    <s v="Cigarette"/>
    <s v="30+"/>
    <s v="Male"/>
    <s v="Caucasian"/>
    <m/>
    <m/>
    <m/>
    <m/>
    <m/>
    <m/>
    <m/>
    <m/>
    <m/>
    <m/>
    <m/>
    <m/>
    <m/>
    <m/>
    <m/>
    <m/>
    <m/>
    <m/>
    <m/>
    <m/>
    <m/>
    <m/>
    <m/>
    <m/>
    <m/>
    <m/>
    <m/>
    <m/>
    <m/>
    <m/>
    <m/>
    <m/>
    <m/>
    <m/>
    <m/>
    <m/>
    <m/>
    <m/>
    <m/>
    <m/>
    <m/>
    <m/>
    <m/>
    <m/>
    <m/>
    <m/>
    <m/>
    <m/>
    <m/>
    <m/>
    <m/>
    <m/>
    <m/>
    <m/>
    <m/>
    <m/>
    <m/>
    <m/>
    <m/>
    <m/>
    <m/>
    <m/>
    <m/>
    <m/>
    <m/>
    <m/>
    <m/>
    <m/>
    <m/>
    <m/>
    <m/>
    <m/>
    <m/>
    <m/>
    <m/>
    <m/>
    <m/>
    <m/>
    <m/>
    <m/>
    <m/>
    <n v="3"/>
    <n v="2"/>
    <n v="0"/>
    <n v="0"/>
    <n v="5"/>
    <s v="1 — 9"/>
    <n v="6504272"/>
    <n v="32521360"/>
    <s v="Bar/nightclub"/>
    <s v="Outdoors"/>
    <m/>
    <m/>
    <m/>
    <m/>
    <m/>
    <s v="abandoned factory, street"/>
    <s v="Non-smoking adult"/>
    <m/>
    <m/>
    <s v="Outside of US"/>
    <m/>
    <m/>
    <m/>
    <m/>
    <m/>
    <m/>
    <m/>
    <m/>
    <m/>
    <m/>
    <m/>
    <n v="1"/>
    <n v="1"/>
    <n v="1"/>
    <m/>
    <m/>
    <m/>
    <m/>
    <m/>
    <m/>
    <m/>
    <m/>
    <m/>
    <m/>
    <m/>
    <m/>
    <m/>
    <m/>
    <m/>
    <m/>
    <m/>
    <m/>
    <m/>
    <m/>
    <s v="cigar"/>
    <s v="cigar"/>
    <m/>
    <m/>
    <m/>
    <s v="cigarette"/>
    <m/>
    <s v="cigar"/>
    <m/>
    <m/>
    <m/>
    <m/>
    <s v="Pro"/>
    <n v="2"/>
    <n v="6"/>
    <n v="6"/>
    <n v="1"/>
    <m/>
    <m/>
    <n v="0"/>
    <n v="2.1"/>
    <n v="3"/>
    <n v="1"/>
    <n v="1"/>
    <m/>
    <m/>
  </r>
  <r>
    <n v="50002"/>
    <s v="Wanderlust"/>
    <d v="2012-02-24T00:00:00"/>
    <x v="10"/>
    <s v="T10"/>
    <n v="98"/>
    <s v="Apatow"/>
    <x v="2"/>
    <m/>
    <x v="1"/>
    <n v="35000000"/>
    <n v="0"/>
    <m/>
    <n v="17225675"/>
    <s v="final"/>
    <n v="7.96"/>
    <n v="0"/>
    <n v="0"/>
    <n v="0"/>
    <n v="0"/>
    <s v="US"/>
    <s v="GA"/>
    <m/>
    <s v="US"/>
    <s v="NY"/>
    <m/>
    <s v="Wain, David; Marino, Ken; Rudd, Paul; Apatow, Judd"/>
    <s v="Wain, David"/>
    <s v="Wain, David; Marino, Ken"/>
    <s v="Mannion, Sean"/>
    <s v="Moritz, David"/>
    <m/>
    <m/>
    <m/>
    <m/>
    <m/>
    <m/>
    <m/>
    <m/>
    <m/>
    <m/>
    <m/>
    <m/>
    <m/>
    <m/>
    <m/>
    <m/>
    <m/>
    <m/>
    <m/>
    <m/>
    <m/>
    <m/>
    <m/>
    <m/>
    <m/>
    <m/>
    <m/>
    <m/>
    <m/>
    <m/>
    <m/>
    <m/>
    <m/>
    <m/>
    <m/>
    <m/>
    <m/>
    <m/>
    <m/>
    <m/>
    <m/>
    <m/>
    <m/>
    <m/>
    <m/>
    <m/>
    <m/>
    <m/>
    <m/>
    <m/>
    <m/>
    <m/>
    <m/>
    <m/>
    <m/>
    <m/>
    <m/>
    <m/>
    <m/>
    <m/>
    <m/>
    <m/>
    <m/>
    <m/>
    <m/>
    <m/>
    <m/>
    <m/>
    <m/>
    <m/>
    <m/>
    <m/>
    <m/>
    <m/>
    <m/>
    <m/>
    <m/>
    <m/>
    <m/>
    <m/>
    <m/>
    <m/>
    <m/>
    <m/>
    <m/>
    <m/>
    <m/>
    <m/>
    <m/>
    <m/>
    <m/>
    <m/>
    <m/>
    <m/>
    <m/>
    <m/>
    <m/>
    <m/>
    <m/>
    <m/>
    <m/>
    <m/>
    <m/>
    <n v="0"/>
    <n v="0"/>
    <n v="0"/>
    <n v="0"/>
    <n v="0"/>
    <n v="0"/>
    <n v="2164030"/>
    <n v="0"/>
    <m/>
    <m/>
    <m/>
    <m/>
    <m/>
    <m/>
    <m/>
    <m/>
    <m/>
    <m/>
    <m/>
    <m/>
    <m/>
    <m/>
    <m/>
    <m/>
    <m/>
    <m/>
    <m/>
    <m/>
    <m/>
    <m/>
    <m/>
    <n v="0"/>
    <n v="0"/>
    <n v="0"/>
    <m/>
    <m/>
    <m/>
    <m/>
    <m/>
    <m/>
    <m/>
    <m/>
    <m/>
    <m/>
    <m/>
    <m/>
    <m/>
    <m/>
    <m/>
    <m/>
    <m/>
    <m/>
    <m/>
    <m/>
    <m/>
    <m/>
    <m/>
    <m/>
    <m/>
    <m/>
    <m/>
    <m/>
    <m/>
    <m/>
    <m/>
    <m/>
    <m/>
    <n v="0"/>
    <n v="0"/>
    <n v="0"/>
    <n v="0"/>
    <m/>
    <m/>
    <n v="0"/>
    <n v="0"/>
    <n v="1"/>
    <n v="1"/>
    <n v="1"/>
    <m/>
    <m/>
  </r>
  <r>
    <n v="50003"/>
    <s v="Good Deeds"/>
    <d v="2012-02-24T00:00:00"/>
    <x v="10"/>
    <s v="T10"/>
    <n v="111"/>
    <s v="Tyler Perry"/>
    <x v="0"/>
    <s v="Lionsgate"/>
    <x v="0"/>
    <n v="14000000"/>
    <n v="0"/>
    <m/>
    <n v="35010192"/>
    <s v="final"/>
    <n v="7.96"/>
    <n v="0"/>
    <n v="1"/>
    <n v="0"/>
    <n v="0"/>
    <s v="US"/>
    <s v="GA"/>
    <s v="BC"/>
    <m/>
    <s v="CA"/>
    <s v="BC"/>
    <s v="Perry, Tyler; Areu, Ozzie; Hall, Paul"/>
    <s v="Perry, Tyler"/>
    <s v="Perry, Tyler"/>
    <s v="Felix, Karen A."/>
    <s v="Hoy, Maysie"/>
    <s v="Kennedy, Jamie"/>
    <s v="star"/>
    <s v="Cigarette"/>
    <s v="30+"/>
    <s v="Male"/>
    <s v="Caucasian"/>
    <m/>
    <m/>
    <s v="White, Brian J."/>
    <s v="star"/>
    <s v="Cigarette"/>
    <s v="20-30"/>
    <s v="Male"/>
    <s v="African American"/>
    <m/>
    <s v="Bad guy"/>
    <m/>
    <m/>
    <m/>
    <m/>
    <m/>
    <m/>
    <m/>
    <m/>
    <m/>
    <m/>
    <m/>
    <m/>
    <m/>
    <m/>
    <m/>
    <m/>
    <m/>
    <m/>
    <m/>
    <m/>
    <m/>
    <m/>
    <m/>
    <m/>
    <m/>
    <m/>
    <m/>
    <m/>
    <m/>
    <m/>
    <m/>
    <m/>
    <m/>
    <m/>
    <m/>
    <m/>
    <m/>
    <m/>
    <m/>
    <m/>
    <m/>
    <m/>
    <m/>
    <m/>
    <m/>
    <m/>
    <m/>
    <m/>
    <m/>
    <m/>
    <m/>
    <m/>
    <m/>
    <m/>
    <m/>
    <m/>
    <m/>
    <m/>
    <m/>
    <m/>
    <m/>
    <m/>
    <m/>
    <m/>
    <m/>
    <m/>
    <m/>
    <m/>
    <m/>
    <m/>
    <m/>
    <m/>
    <m/>
    <s v="Marlboro"/>
    <s v="Marlboro"/>
    <s v="No actor use"/>
    <s v="Billboard or poster"/>
    <m/>
    <m/>
    <m/>
    <m/>
    <m/>
    <m/>
    <m/>
    <m/>
    <m/>
    <m/>
    <n v="7"/>
    <n v="0"/>
    <n v="0"/>
    <n v="0"/>
    <n v="7"/>
    <s v="1 — 9"/>
    <n v="4398265"/>
    <n v="30787855"/>
    <s v="Bar/nightclub"/>
    <m/>
    <m/>
    <m/>
    <m/>
    <m/>
    <m/>
    <m/>
    <s v="Non-smoking adult"/>
    <m/>
    <m/>
    <s v="California"/>
    <m/>
    <m/>
    <m/>
    <m/>
    <m/>
    <m/>
    <m/>
    <m/>
    <m/>
    <m/>
    <m/>
    <n v="2"/>
    <n v="0"/>
    <n v="0"/>
    <m/>
    <m/>
    <m/>
    <m/>
    <m/>
    <m/>
    <m/>
    <m/>
    <m/>
    <m/>
    <m/>
    <m/>
    <m/>
    <m/>
    <m/>
    <m/>
    <m/>
    <m/>
    <s v="cigarette"/>
    <s v="cigarette"/>
    <m/>
    <m/>
    <m/>
    <m/>
    <s v="cigarette"/>
    <m/>
    <m/>
    <m/>
    <m/>
    <m/>
    <m/>
    <m/>
    <s v="Pro"/>
    <n v="2"/>
    <n v="6"/>
    <n v="6"/>
    <n v="3"/>
    <s v="Specific brand"/>
    <s v="specific brand depiction"/>
    <n v="0"/>
    <n v="2.4300000000000002"/>
    <n v="6"/>
    <n v="1"/>
    <n v="1"/>
    <m/>
    <m/>
  </r>
  <r>
    <n v="50004"/>
    <s v="Gone"/>
    <d v="2012-02-24T00:00:00"/>
    <x v="10"/>
    <s v="T10"/>
    <n v="94"/>
    <s v="Lakeshore"/>
    <x v="0"/>
    <s v="Lionsgate"/>
    <x v="0"/>
    <n v="0"/>
    <n v="0"/>
    <m/>
    <n v="11653123"/>
    <s v="final"/>
    <n v="7.96"/>
    <n v="0"/>
    <n v="0"/>
    <n v="0"/>
    <n v="0"/>
    <s v="US"/>
    <s v="OR"/>
    <m/>
    <m/>
    <m/>
    <m/>
    <s v="Abrams, Dan; Kimmel, Sidney; Lucchesi, Gary; Rosenberg, Tom"/>
    <s v="Dhalia, Heitor"/>
    <s v="Burnett, Allison"/>
    <s v="Sexton, Michael"/>
    <s v="Axelrad, John"/>
    <m/>
    <m/>
    <m/>
    <m/>
    <m/>
    <m/>
    <m/>
    <m/>
    <m/>
    <m/>
    <m/>
    <m/>
    <m/>
    <m/>
    <m/>
    <m/>
    <m/>
    <m/>
    <m/>
    <m/>
    <m/>
    <m/>
    <m/>
    <m/>
    <m/>
    <m/>
    <m/>
    <m/>
    <m/>
    <m/>
    <m/>
    <m/>
    <m/>
    <m/>
    <m/>
    <m/>
    <m/>
    <m/>
    <m/>
    <m/>
    <m/>
    <m/>
    <m/>
    <m/>
    <m/>
    <m/>
    <m/>
    <m/>
    <m/>
    <m/>
    <m/>
    <m/>
    <m/>
    <m/>
    <m/>
    <m/>
    <m/>
    <m/>
    <m/>
    <m/>
    <m/>
    <m/>
    <m/>
    <m/>
    <m/>
    <m/>
    <m/>
    <m/>
    <m/>
    <m/>
    <m/>
    <m/>
    <m/>
    <m/>
    <m/>
    <m/>
    <m/>
    <m/>
    <m/>
    <m/>
    <m/>
    <m/>
    <m/>
    <m/>
    <m/>
    <m/>
    <m/>
    <m/>
    <m/>
    <m/>
    <m/>
    <m/>
    <m/>
    <m/>
    <m/>
    <m/>
    <m/>
    <m/>
    <m/>
    <m/>
    <m/>
    <m/>
    <m/>
    <n v="0"/>
    <n v="0"/>
    <n v="0"/>
    <n v="0"/>
    <n v="0"/>
    <n v="0"/>
    <n v="1463960"/>
    <n v="0"/>
    <m/>
    <m/>
    <m/>
    <m/>
    <m/>
    <m/>
    <m/>
    <m/>
    <m/>
    <m/>
    <m/>
    <m/>
    <m/>
    <m/>
    <m/>
    <m/>
    <m/>
    <m/>
    <m/>
    <m/>
    <m/>
    <m/>
    <m/>
    <n v="0"/>
    <n v="0"/>
    <n v="0"/>
    <s v="Comment by actor/actress"/>
    <s v="Jill walks up to two teenage girls and asks for a cigarette. They say, &quot;No, we don’t smoke.&quot; Jill responds, &quot;Yeah, I shouldn’t either. My mom died of lung cancer.&quot;"/>
    <m/>
    <s v="Health of Smoker"/>
    <s v="No smoking sign"/>
    <m/>
    <m/>
    <m/>
    <m/>
    <m/>
    <m/>
    <m/>
    <m/>
    <m/>
    <m/>
    <m/>
    <m/>
    <m/>
    <m/>
    <m/>
    <m/>
    <m/>
    <m/>
    <m/>
    <m/>
    <m/>
    <m/>
    <m/>
    <m/>
    <m/>
    <m/>
    <m/>
    <m/>
    <n v="0"/>
    <n v="0"/>
    <n v="0"/>
    <n v="0"/>
    <m/>
    <m/>
    <n v="0"/>
    <n v="0"/>
    <n v="1"/>
    <n v="1"/>
    <n v="1"/>
    <m/>
    <m/>
  </r>
  <r>
    <n v="50005"/>
    <s v="Act of Valor"/>
    <d v="2012-02-24T00:00:00"/>
    <x v="10"/>
    <s v="T10"/>
    <n v="111"/>
    <s v="Bandito"/>
    <x v="0"/>
    <s v="Relativity"/>
    <x v="1"/>
    <n v="12000000"/>
    <n v="0"/>
    <m/>
    <n v="70011073"/>
    <s v="final"/>
    <n v="7.96"/>
    <n v="0"/>
    <n v="0"/>
    <n v="0"/>
    <n v="0"/>
    <s v="VAR"/>
    <m/>
    <m/>
    <m/>
    <m/>
    <m/>
    <s v="McCoy, Mike; Waugh, Scott"/>
    <s v="McCoy, Mike"/>
    <s v="Johnstad, Kurt"/>
    <s v="Hobbs, George"/>
    <s v="Prior, Siobhan"/>
    <m/>
    <m/>
    <m/>
    <m/>
    <m/>
    <m/>
    <m/>
    <m/>
    <m/>
    <m/>
    <m/>
    <m/>
    <m/>
    <m/>
    <m/>
    <m/>
    <m/>
    <m/>
    <m/>
    <m/>
    <m/>
    <m/>
    <m/>
    <m/>
    <m/>
    <m/>
    <m/>
    <m/>
    <m/>
    <m/>
    <m/>
    <m/>
    <m/>
    <m/>
    <m/>
    <m/>
    <m/>
    <m/>
    <m/>
    <m/>
    <m/>
    <m/>
    <m/>
    <m/>
    <m/>
    <m/>
    <m/>
    <m/>
    <m/>
    <m/>
    <m/>
    <m/>
    <m/>
    <m/>
    <m/>
    <m/>
    <m/>
    <m/>
    <m/>
    <m/>
    <m/>
    <m/>
    <m/>
    <m/>
    <m/>
    <m/>
    <m/>
    <m/>
    <m/>
    <m/>
    <m/>
    <m/>
    <m/>
    <m/>
    <m/>
    <m/>
    <m/>
    <m/>
    <m/>
    <m/>
    <m/>
    <m/>
    <m/>
    <m/>
    <m/>
    <m/>
    <m/>
    <m/>
    <m/>
    <m/>
    <m/>
    <m/>
    <m/>
    <m/>
    <m/>
    <m/>
    <m/>
    <m/>
    <m/>
    <m/>
    <m/>
    <m/>
    <m/>
    <n v="0"/>
    <n v="0"/>
    <n v="0"/>
    <n v="0"/>
    <n v="0"/>
    <n v="0"/>
    <n v="8795361"/>
    <n v="0"/>
    <m/>
    <m/>
    <m/>
    <m/>
    <m/>
    <m/>
    <m/>
    <m/>
    <m/>
    <m/>
    <m/>
    <m/>
    <m/>
    <m/>
    <m/>
    <m/>
    <m/>
    <m/>
    <m/>
    <m/>
    <m/>
    <m/>
    <m/>
    <n v="0"/>
    <n v="0"/>
    <n v="0"/>
    <s v="Comment by actor/actress"/>
    <s v="Navy Seal says to his pregnant wife, &quot; I don’t want Mom hanging around that Aunt Caroll. I don’t like all that chain smoking.&quot;"/>
    <m/>
    <s v="Health of Non-Smoker"/>
    <m/>
    <m/>
    <m/>
    <m/>
    <m/>
    <m/>
    <m/>
    <m/>
    <m/>
    <m/>
    <m/>
    <m/>
    <m/>
    <m/>
    <m/>
    <m/>
    <m/>
    <m/>
    <m/>
    <m/>
    <m/>
    <m/>
    <m/>
    <m/>
    <m/>
    <m/>
    <m/>
    <m/>
    <m/>
    <n v="0"/>
    <n v="0"/>
    <n v="0"/>
    <n v="0"/>
    <m/>
    <m/>
    <n v="0"/>
    <n v="0"/>
    <n v="1"/>
    <n v="1"/>
    <n v="1"/>
    <m/>
    <m/>
  </r>
  <r>
    <n v="50006"/>
    <s v="Lorax, The"/>
    <d v="2012-03-02T00:00:00"/>
    <x v="10"/>
    <s v="T10"/>
    <n v="86"/>
    <s v="Universal"/>
    <x v="2"/>
    <m/>
    <x v="2"/>
    <n v="70000000"/>
    <n v="0"/>
    <m/>
    <n v="212901275"/>
    <s v="final"/>
    <n v="7.96"/>
    <n v="0"/>
    <n v="0"/>
    <n v="0"/>
    <n v="0"/>
    <s v="US"/>
    <s v="CA"/>
    <m/>
    <m/>
    <m/>
    <m/>
    <s v="Healy, Janet; Meledandri, Christopher"/>
    <s v="Renaud, Chris"/>
    <s v="Daurio, Ken; Paul, Cinco"/>
    <m/>
    <s v="Dodgson, Claire"/>
    <m/>
    <m/>
    <m/>
    <m/>
    <m/>
    <m/>
    <m/>
    <m/>
    <m/>
    <m/>
    <m/>
    <m/>
    <m/>
    <m/>
    <m/>
    <m/>
    <m/>
    <m/>
    <m/>
    <m/>
    <m/>
    <m/>
    <m/>
    <m/>
    <m/>
    <m/>
    <m/>
    <m/>
    <m/>
    <m/>
    <m/>
    <m/>
    <m/>
    <m/>
    <m/>
    <m/>
    <m/>
    <m/>
    <m/>
    <m/>
    <m/>
    <m/>
    <m/>
    <m/>
    <m/>
    <m/>
    <m/>
    <m/>
    <m/>
    <m/>
    <m/>
    <m/>
    <m/>
    <m/>
    <m/>
    <m/>
    <m/>
    <m/>
    <m/>
    <m/>
    <m/>
    <m/>
    <m/>
    <m/>
    <m/>
    <m/>
    <m/>
    <m/>
    <m/>
    <m/>
    <m/>
    <m/>
    <m/>
    <m/>
    <m/>
    <m/>
    <m/>
    <m/>
    <m/>
    <m/>
    <m/>
    <m/>
    <m/>
    <m/>
    <m/>
    <m/>
    <m/>
    <m/>
    <m/>
    <m/>
    <m/>
    <m/>
    <m/>
    <m/>
    <m/>
    <m/>
    <m/>
    <m/>
    <m/>
    <m/>
    <m/>
    <m/>
    <m/>
    <n v="0"/>
    <n v="0"/>
    <n v="0"/>
    <n v="0"/>
    <n v="0"/>
    <n v="0"/>
    <n v="26746391"/>
    <n v="0"/>
    <m/>
    <m/>
    <m/>
    <m/>
    <m/>
    <m/>
    <m/>
    <m/>
    <m/>
    <m/>
    <m/>
    <m/>
    <m/>
    <m/>
    <m/>
    <m/>
    <m/>
    <m/>
    <m/>
    <m/>
    <m/>
    <m/>
    <m/>
    <n v="0"/>
    <n v="0"/>
    <n v="0"/>
    <m/>
    <m/>
    <m/>
    <m/>
    <m/>
    <m/>
    <m/>
    <m/>
    <m/>
    <m/>
    <m/>
    <m/>
    <m/>
    <m/>
    <m/>
    <m/>
    <m/>
    <m/>
    <m/>
    <m/>
    <m/>
    <m/>
    <m/>
    <m/>
    <m/>
    <m/>
    <m/>
    <m/>
    <m/>
    <m/>
    <m/>
    <m/>
    <m/>
    <n v="0"/>
    <n v="0"/>
    <n v="0"/>
    <n v="0"/>
    <m/>
    <m/>
    <n v="0"/>
    <n v="0"/>
    <n v="1"/>
    <n v="1"/>
    <n v="1"/>
    <m/>
    <m/>
  </r>
  <r>
    <n v="50007"/>
    <s v="Project X"/>
    <d v="2012-03-02T00:00:00"/>
    <x v="10"/>
    <s v="T10"/>
    <n v="88"/>
    <s v="Warner Bros."/>
    <x v="4"/>
    <m/>
    <x v="1"/>
    <n v="12000000"/>
    <n v="0"/>
    <m/>
    <n v="54724272"/>
    <s v="final"/>
    <n v="7.96"/>
    <n v="0"/>
    <n v="1"/>
    <n v="0"/>
    <n v="0"/>
    <s v="US"/>
    <s v="CA"/>
    <m/>
    <m/>
    <m/>
    <m/>
    <s v="Phillips, Todd"/>
    <s v="Nourizadeh, Nima"/>
    <s v="Drake, Matt; Bacall, Michael"/>
    <m/>
    <s v="Groth, Jeff"/>
    <s v="Non-IMDb, Extra"/>
    <s v="extra"/>
    <s v="Cigarette"/>
    <s v="Teen"/>
    <s v="Male"/>
    <s v="African American"/>
    <m/>
    <m/>
    <m/>
    <m/>
    <m/>
    <m/>
    <m/>
    <m/>
    <m/>
    <m/>
    <m/>
    <m/>
    <m/>
    <m/>
    <m/>
    <m/>
    <m/>
    <m/>
    <m/>
    <m/>
    <m/>
    <m/>
    <m/>
    <m/>
    <m/>
    <m/>
    <m/>
    <m/>
    <m/>
    <m/>
    <m/>
    <m/>
    <m/>
    <m/>
    <m/>
    <m/>
    <m/>
    <m/>
    <m/>
    <m/>
    <m/>
    <m/>
    <m/>
    <m/>
    <m/>
    <m/>
    <m/>
    <m/>
    <m/>
    <m/>
    <m/>
    <m/>
    <m/>
    <m/>
    <m/>
    <m/>
    <m/>
    <m/>
    <m/>
    <m/>
    <m/>
    <m/>
    <m/>
    <m/>
    <m/>
    <m/>
    <m/>
    <m/>
    <m/>
    <m/>
    <m/>
    <m/>
    <m/>
    <m/>
    <m/>
    <m/>
    <m/>
    <m/>
    <m/>
    <m/>
    <m/>
    <m/>
    <m/>
    <m/>
    <m/>
    <m/>
    <m/>
    <m/>
    <m/>
    <m/>
    <m/>
    <m/>
    <m/>
    <m/>
    <m/>
    <m/>
    <m/>
    <n v="1"/>
    <n v="0"/>
    <n v="0"/>
    <n v="0"/>
    <n v="1"/>
    <s v="1 — 9"/>
    <n v="6874909"/>
    <n v="6874909"/>
    <s v="Outdoors"/>
    <m/>
    <m/>
    <m/>
    <m/>
    <m/>
    <m/>
    <s v="backyard"/>
    <m/>
    <m/>
    <m/>
    <s v="California"/>
    <m/>
    <m/>
    <m/>
    <m/>
    <m/>
    <m/>
    <m/>
    <m/>
    <m/>
    <m/>
    <m/>
    <n v="0"/>
    <n v="0"/>
    <n v="1"/>
    <m/>
    <m/>
    <m/>
    <m/>
    <m/>
    <m/>
    <m/>
    <m/>
    <m/>
    <m/>
    <m/>
    <m/>
    <m/>
    <m/>
    <m/>
    <m/>
    <m/>
    <m/>
    <s v="cigarette"/>
    <m/>
    <m/>
    <s v="cigarette"/>
    <m/>
    <m/>
    <m/>
    <m/>
    <m/>
    <m/>
    <m/>
    <m/>
    <m/>
    <m/>
    <s v="Pro"/>
    <n v="2"/>
    <n v="6"/>
    <n v="2"/>
    <n v="1"/>
    <m/>
    <s v="minor"/>
    <n v="0"/>
    <n v="1.57"/>
    <n v="6"/>
    <n v="1"/>
    <n v="1"/>
    <m/>
    <m/>
  </r>
  <r>
    <n v="50009"/>
    <s v="John Carter"/>
    <d v="2012-03-09T00:00:00"/>
    <x v="10"/>
    <s v="T10"/>
    <n v="132"/>
    <s v="Walt Disney"/>
    <x v="1"/>
    <m/>
    <x v="0"/>
    <n v="250000000"/>
    <n v="0"/>
    <m/>
    <n v="73058679"/>
    <s v="final"/>
    <n v="7.96"/>
    <n v="0"/>
    <n v="0"/>
    <n v="0"/>
    <n v="0"/>
    <s v="UK"/>
    <m/>
    <m/>
    <s v="VAR"/>
    <m/>
    <m/>
    <s v="Collins, Lindsey; Morris, Jim"/>
    <s v="Stanton, Andrew"/>
    <s v="Stanton, Andrew; Andrews, Mark; Chabon, Michael"/>
    <s v="Wilkinson, Jamie"/>
    <s v="Zumbrunnen, Eric"/>
    <m/>
    <m/>
    <m/>
    <m/>
    <m/>
    <m/>
    <m/>
    <m/>
    <m/>
    <m/>
    <m/>
    <m/>
    <m/>
    <m/>
    <m/>
    <m/>
    <m/>
    <m/>
    <m/>
    <m/>
    <m/>
    <m/>
    <m/>
    <m/>
    <m/>
    <m/>
    <m/>
    <m/>
    <m/>
    <m/>
    <m/>
    <m/>
    <m/>
    <m/>
    <m/>
    <m/>
    <m/>
    <m/>
    <m/>
    <m/>
    <m/>
    <m/>
    <m/>
    <m/>
    <m/>
    <m/>
    <m/>
    <m/>
    <m/>
    <m/>
    <m/>
    <m/>
    <m/>
    <m/>
    <m/>
    <m/>
    <m/>
    <m/>
    <m/>
    <m/>
    <m/>
    <m/>
    <m/>
    <m/>
    <m/>
    <m/>
    <m/>
    <m/>
    <m/>
    <m/>
    <m/>
    <m/>
    <m/>
    <m/>
    <m/>
    <m/>
    <m/>
    <m/>
    <m/>
    <m/>
    <m/>
    <m/>
    <m/>
    <m/>
    <m/>
    <m/>
    <m/>
    <m/>
    <m/>
    <m/>
    <m/>
    <m/>
    <m/>
    <m/>
    <m/>
    <m/>
    <m/>
    <m/>
    <m/>
    <m/>
    <m/>
    <m/>
    <m/>
    <n v="0"/>
    <n v="0"/>
    <n v="0"/>
    <n v="0"/>
    <n v="0"/>
    <n v="0"/>
    <n v="9178226"/>
    <n v="0"/>
    <m/>
    <m/>
    <m/>
    <m/>
    <m/>
    <m/>
    <m/>
    <m/>
    <m/>
    <m/>
    <m/>
    <m/>
    <m/>
    <m/>
    <m/>
    <m/>
    <m/>
    <m/>
    <m/>
    <m/>
    <m/>
    <m/>
    <m/>
    <n v="0"/>
    <n v="0"/>
    <n v="0"/>
    <m/>
    <m/>
    <m/>
    <m/>
    <m/>
    <m/>
    <m/>
    <m/>
    <m/>
    <m/>
    <m/>
    <m/>
    <m/>
    <m/>
    <m/>
    <m/>
    <m/>
    <m/>
    <m/>
    <m/>
    <m/>
    <m/>
    <m/>
    <m/>
    <m/>
    <m/>
    <m/>
    <m/>
    <m/>
    <m/>
    <m/>
    <m/>
    <m/>
    <n v="0"/>
    <n v="0"/>
    <n v="0"/>
    <n v="0"/>
    <m/>
    <m/>
    <n v="0"/>
    <n v="0"/>
    <n v="1"/>
    <n v="1"/>
    <n v="1"/>
    <m/>
    <m/>
  </r>
  <r>
    <n v="50010"/>
    <s v="Silent House"/>
    <d v="2012-03-09T00:00:00"/>
    <x v="10"/>
    <s v="T10"/>
    <n v="85"/>
    <s v="Elle Driver"/>
    <x v="0"/>
    <s v="Open Road"/>
    <x v="1"/>
    <n v="14000000"/>
    <n v="0"/>
    <m/>
    <n v="12555230"/>
    <s v="final"/>
    <n v="7.96"/>
    <n v="0"/>
    <n v="0"/>
    <n v="0"/>
    <n v="0"/>
    <s v="US"/>
    <s v="NY"/>
    <s v="BC"/>
    <m/>
    <s v="CA"/>
    <s v="BC"/>
    <s v="Lau, Laura; Mentre, Agnès"/>
    <s v="Lau, Laura"/>
    <s v="Lau, Laura"/>
    <s v="Cory, Michael"/>
    <m/>
    <m/>
    <m/>
    <m/>
    <m/>
    <m/>
    <m/>
    <m/>
    <m/>
    <m/>
    <m/>
    <m/>
    <m/>
    <m/>
    <m/>
    <m/>
    <m/>
    <m/>
    <m/>
    <m/>
    <m/>
    <m/>
    <m/>
    <m/>
    <m/>
    <m/>
    <m/>
    <m/>
    <m/>
    <m/>
    <m/>
    <m/>
    <m/>
    <m/>
    <m/>
    <m/>
    <m/>
    <m/>
    <m/>
    <m/>
    <m/>
    <m/>
    <m/>
    <m/>
    <m/>
    <m/>
    <m/>
    <m/>
    <m/>
    <m/>
    <m/>
    <m/>
    <m/>
    <m/>
    <m/>
    <m/>
    <m/>
    <m/>
    <m/>
    <m/>
    <m/>
    <m/>
    <m/>
    <m/>
    <m/>
    <m/>
    <m/>
    <m/>
    <m/>
    <m/>
    <m/>
    <m/>
    <m/>
    <m/>
    <m/>
    <m/>
    <m/>
    <m/>
    <m/>
    <m/>
    <m/>
    <m/>
    <m/>
    <m/>
    <m/>
    <m/>
    <m/>
    <m/>
    <m/>
    <m/>
    <m/>
    <m/>
    <m/>
    <m/>
    <m/>
    <m/>
    <m/>
    <m/>
    <m/>
    <m/>
    <m/>
    <m/>
    <m/>
    <m/>
    <n v="0"/>
    <n v="0"/>
    <n v="0"/>
    <n v="0"/>
    <n v="0"/>
    <n v="0"/>
    <n v="1577290"/>
    <n v="0"/>
    <m/>
    <m/>
    <m/>
    <m/>
    <m/>
    <m/>
    <m/>
    <m/>
    <m/>
    <m/>
    <m/>
    <m/>
    <m/>
    <m/>
    <m/>
    <m/>
    <m/>
    <m/>
    <m/>
    <m/>
    <m/>
    <m/>
    <m/>
    <n v="0"/>
    <n v="0"/>
    <n v="0"/>
    <m/>
    <m/>
    <m/>
    <m/>
    <m/>
    <m/>
    <m/>
    <m/>
    <m/>
    <m/>
    <m/>
    <m/>
    <m/>
    <m/>
    <m/>
    <m/>
    <m/>
    <m/>
    <m/>
    <m/>
    <m/>
    <m/>
    <m/>
    <m/>
    <m/>
    <m/>
    <m/>
    <m/>
    <m/>
    <m/>
    <m/>
    <m/>
    <m/>
    <n v="0"/>
    <n v="0"/>
    <n v="0"/>
    <n v="0"/>
    <m/>
    <m/>
    <n v="0"/>
    <n v="0"/>
    <n v="1"/>
    <n v="1"/>
    <n v="1"/>
    <m/>
    <m/>
  </r>
  <r>
    <n v="50011"/>
    <s v="Thousand Words, A"/>
    <d v="2012-03-09T00:00:00"/>
    <x v="10"/>
    <s v="T10"/>
    <n v="91"/>
    <s v="DreamWorks"/>
    <x v="3"/>
    <m/>
    <x v="0"/>
    <n v="40000000"/>
    <n v="0"/>
    <m/>
    <n v="18438149"/>
    <s v="final"/>
    <n v="7.96"/>
    <n v="0"/>
    <n v="0"/>
    <n v="0"/>
    <n v="0"/>
    <s v="US"/>
    <s v="CA"/>
    <m/>
    <m/>
    <m/>
    <m/>
    <s v="Robbins, Brian; Cage, Nicolas; Chabat, Alain; Danan, Stephanie"/>
    <s v="Robbins, Brian"/>
    <s v="Koren, Steve"/>
    <s v="Jones, John Paul 'J.P.'"/>
    <s v="Bastille, Ned"/>
    <m/>
    <m/>
    <m/>
    <m/>
    <m/>
    <m/>
    <m/>
    <m/>
    <m/>
    <m/>
    <m/>
    <m/>
    <m/>
    <m/>
    <m/>
    <m/>
    <m/>
    <m/>
    <m/>
    <m/>
    <m/>
    <m/>
    <m/>
    <m/>
    <m/>
    <m/>
    <m/>
    <m/>
    <m/>
    <m/>
    <m/>
    <m/>
    <m/>
    <m/>
    <m/>
    <m/>
    <m/>
    <m/>
    <m/>
    <m/>
    <m/>
    <m/>
    <m/>
    <m/>
    <m/>
    <m/>
    <m/>
    <m/>
    <m/>
    <m/>
    <m/>
    <m/>
    <m/>
    <m/>
    <m/>
    <m/>
    <m/>
    <m/>
    <m/>
    <m/>
    <m/>
    <m/>
    <m/>
    <m/>
    <m/>
    <m/>
    <m/>
    <m/>
    <m/>
    <m/>
    <m/>
    <m/>
    <m/>
    <m/>
    <m/>
    <m/>
    <m/>
    <m/>
    <m/>
    <m/>
    <m/>
    <m/>
    <m/>
    <m/>
    <m/>
    <m/>
    <m/>
    <m/>
    <m/>
    <m/>
    <m/>
    <m/>
    <m/>
    <m/>
    <m/>
    <m/>
    <m/>
    <m/>
    <m/>
    <m/>
    <m/>
    <m/>
    <m/>
    <n v="0"/>
    <n v="0"/>
    <n v="0"/>
    <n v="0"/>
    <n v="0"/>
    <n v="0"/>
    <n v="2316350"/>
    <n v="0"/>
    <m/>
    <m/>
    <m/>
    <m/>
    <m/>
    <m/>
    <m/>
    <m/>
    <m/>
    <m/>
    <m/>
    <m/>
    <m/>
    <m/>
    <m/>
    <m/>
    <m/>
    <m/>
    <m/>
    <m/>
    <m/>
    <m/>
    <m/>
    <n v="0"/>
    <n v="0"/>
    <n v="0"/>
    <m/>
    <m/>
    <m/>
    <m/>
    <m/>
    <m/>
    <m/>
    <m/>
    <m/>
    <m/>
    <m/>
    <m/>
    <m/>
    <m/>
    <m/>
    <m/>
    <m/>
    <m/>
    <m/>
    <m/>
    <m/>
    <m/>
    <m/>
    <m/>
    <m/>
    <m/>
    <m/>
    <m/>
    <m/>
    <m/>
    <m/>
    <m/>
    <m/>
    <n v="0"/>
    <n v="0"/>
    <n v="0"/>
    <n v="0"/>
    <m/>
    <m/>
    <n v="0"/>
    <n v="0"/>
    <n v="1"/>
    <n v="1"/>
    <n v="1"/>
    <m/>
    <m/>
  </r>
  <r>
    <n v="50012"/>
    <s v="21 Jump Street"/>
    <d v="2012-03-16T00:00:00"/>
    <x v="10"/>
    <s v="T10"/>
    <n v="109"/>
    <s v="Columbia"/>
    <x v="6"/>
    <m/>
    <x v="1"/>
    <n v="42000000"/>
    <n v="0"/>
    <m/>
    <n v="138264315"/>
    <s v="final"/>
    <n v="7.96"/>
    <n v="0"/>
    <n v="0"/>
    <n v="0"/>
    <n v="0"/>
    <s v="US"/>
    <s v="LA"/>
    <m/>
    <m/>
    <m/>
    <m/>
    <s v="Cannell, Stephen J.; Moritz, Neal H."/>
    <s v="Lord, Phil"/>
    <s v="Bacall, Michael"/>
    <s v="Borasch, Jr., Edward J."/>
    <s v="Negron, Joel"/>
    <m/>
    <m/>
    <m/>
    <m/>
    <m/>
    <m/>
    <m/>
    <m/>
    <m/>
    <m/>
    <m/>
    <m/>
    <m/>
    <m/>
    <m/>
    <m/>
    <m/>
    <m/>
    <m/>
    <m/>
    <m/>
    <m/>
    <m/>
    <m/>
    <m/>
    <m/>
    <m/>
    <m/>
    <m/>
    <m/>
    <m/>
    <m/>
    <m/>
    <m/>
    <m/>
    <m/>
    <m/>
    <m/>
    <m/>
    <m/>
    <m/>
    <m/>
    <m/>
    <m/>
    <m/>
    <m/>
    <m/>
    <m/>
    <m/>
    <m/>
    <m/>
    <m/>
    <m/>
    <m/>
    <m/>
    <m/>
    <m/>
    <m/>
    <m/>
    <m/>
    <m/>
    <m/>
    <m/>
    <m/>
    <m/>
    <m/>
    <m/>
    <m/>
    <m/>
    <m/>
    <m/>
    <m/>
    <m/>
    <m/>
    <m/>
    <m/>
    <m/>
    <m/>
    <m/>
    <m/>
    <m/>
    <m/>
    <m/>
    <m/>
    <m/>
    <m/>
    <m/>
    <m/>
    <m/>
    <m/>
    <m/>
    <m/>
    <m/>
    <m/>
    <m/>
    <m/>
    <m/>
    <m/>
    <m/>
    <m/>
    <m/>
    <m/>
    <m/>
    <n v="0"/>
    <n v="0"/>
    <n v="0"/>
    <n v="0"/>
    <n v="0"/>
    <n v="0"/>
    <n v="17369889"/>
    <n v="0"/>
    <m/>
    <m/>
    <m/>
    <m/>
    <m/>
    <m/>
    <m/>
    <m/>
    <m/>
    <m/>
    <m/>
    <m/>
    <m/>
    <m/>
    <m/>
    <m/>
    <m/>
    <m/>
    <m/>
    <m/>
    <m/>
    <m/>
    <m/>
    <n v="0"/>
    <n v="0"/>
    <n v="0"/>
    <m/>
    <m/>
    <m/>
    <m/>
    <m/>
    <m/>
    <m/>
    <m/>
    <m/>
    <m/>
    <m/>
    <m/>
    <m/>
    <m/>
    <m/>
    <m/>
    <m/>
    <m/>
    <m/>
    <m/>
    <m/>
    <m/>
    <m/>
    <m/>
    <m/>
    <m/>
    <m/>
    <m/>
    <m/>
    <m/>
    <m/>
    <m/>
    <m/>
    <n v="0"/>
    <n v="0"/>
    <n v="0"/>
    <n v="0"/>
    <m/>
    <m/>
    <n v="0"/>
    <n v="0"/>
    <n v="1"/>
    <n v="1"/>
    <n v="1"/>
    <m/>
    <m/>
  </r>
  <r>
    <n v="50013"/>
    <s v="Casa de mi Padre"/>
    <d v="2012-03-16T00:00:00"/>
    <x v="10"/>
    <s v="T10"/>
    <n v="84"/>
    <s v="Pantelion"/>
    <x v="0"/>
    <s v="Lionsgate"/>
    <x v="1"/>
    <n v="6000000"/>
    <n v="0"/>
    <m/>
    <n v="5895238"/>
    <s v="final"/>
    <n v="7.96"/>
    <n v="0"/>
    <n v="1"/>
    <n v="0"/>
    <n v="0"/>
    <s v="US"/>
    <s v="CA"/>
    <m/>
    <m/>
    <m/>
    <m/>
    <s v="Ferrell, Will; Elbaum, Jessica; Barroso, Emilio Diez; Messick, Kevin J."/>
    <s v="Piedmont, Matt"/>
    <s v="Steele, Andrew"/>
    <s v="McCarthy, Amie"/>
    <s v="Trachtenberg, David"/>
    <s v="Luna, Diego"/>
    <s v="star"/>
    <s v="Cigarette"/>
    <s v="30+"/>
    <s v="Male"/>
    <s v="Hispanic"/>
    <m/>
    <s v="Good guy"/>
    <s v="Garcia, Gael"/>
    <s v="star"/>
    <s v="Cigarette"/>
    <s v="30+"/>
    <s v="Male"/>
    <s v="Hispanic"/>
    <m/>
    <s v="Bad guy"/>
    <s v="Ferrell, Will"/>
    <s v="star"/>
    <s v="Cigarette"/>
    <s v="30+"/>
    <s v="Male"/>
    <s v="Caucasian"/>
    <m/>
    <s v="Good guy"/>
    <s v="Urrego, Manuel"/>
    <s v="credited non-star"/>
    <s v="Cigarette"/>
    <s v="30+"/>
    <s v="Male"/>
    <s v="Hispanic"/>
    <m/>
    <s v="Bad guy"/>
    <s v="Offerman, Nick"/>
    <s v="credited non-star"/>
    <s v="Cigarette"/>
    <s v="30+"/>
    <s v="Male"/>
    <s v="Caucasian"/>
    <m/>
    <s v="Bad guy"/>
    <s v="Non-IMDb, Extra"/>
    <s v="extra"/>
    <s v="Cigarette"/>
    <s v="30+"/>
    <s v="Male"/>
    <s v="Hispanic"/>
    <m/>
    <m/>
    <s v="Offerman, Nick"/>
    <s v="credited non-star"/>
    <s v="Cigar"/>
    <s v="30+"/>
    <s v="Male"/>
    <s v="Caucasian"/>
    <m/>
    <s v="Bad guy"/>
    <m/>
    <m/>
    <m/>
    <m/>
    <m/>
    <m/>
    <m/>
    <m/>
    <m/>
    <m/>
    <m/>
    <m/>
    <m/>
    <m/>
    <m/>
    <m/>
    <m/>
    <m/>
    <m/>
    <m/>
    <m/>
    <m/>
    <m/>
    <m/>
    <m/>
    <m/>
    <m/>
    <m/>
    <m/>
    <m/>
    <m/>
    <m/>
    <m/>
    <m/>
    <m/>
    <m/>
    <m/>
    <m/>
    <m/>
    <m/>
    <m/>
    <m/>
    <m/>
    <m/>
    <m/>
    <m/>
    <m/>
    <n v="149"/>
    <n v="11"/>
    <n v="0"/>
    <n v="0"/>
    <n v="160"/>
    <s v="50+"/>
    <n v="740608"/>
    <n v="118497280"/>
    <s v="Home"/>
    <s v="Bar/nightclub"/>
    <m/>
    <m/>
    <m/>
    <m/>
    <m/>
    <m/>
    <s v="Non-smoking adult"/>
    <m/>
    <m/>
    <s v="Outside of US"/>
    <m/>
    <m/>
    <m/>
    <m/>
    <m/>
    <m/>
    <m/>
    <m/>
    <m/>
    <m/>
    <m/>
    <n v="3"/>
    <n v="3"/>
    <n v="1"/>
    <m/>
    <m/>
    <m/>
    <m/>
    <m/>
    <m/>
    <m/>
    <m/>
    <m/>
    <m/>
    <m/>
    <m/>
    <m/>
    <m/>
    <m/>
    <m/>
    <m/>
    <m/>
    <m/>
    <m/>
    <s v="cigarette; cigar"/>
    <s v="cigarette; cigar"/>
    <m/>
    <s v="cigarette; cigar"/>
    <s v="cigarette; cigar"/>
    <s v="cigarette; cigar"/>
    <s v="cigarette; cigar"/>
    <s v="cigarette; cigar"/>
    <m/>
    <m/>
    <m/>
    <m/>
    <s v="Pro"/>
    <n v="6"/>
    <n v="6"/>
    <n v="6"/>
    <n v="3"/>
    <m/>
    <m/>
    <n v="0"/>
    <n v="3"/>
    <n v="4"/>
    <n v="1"/>
    <n v="1"/>
    <m/>
    <m/>
  </r>
  <r>
    <n v="50014"/>
    <s v="October Baby"/>
    <d v="2012-03-23T00:00:00"/>
    <x v="10"/>
    <s v="T10"/>
    <n v="107"/>
    <s v="Provident"/>
    <x v="0"/>
    <s v="Goldwyn"/>
    <x v="0"/>
    <n v="1000000"/>
    <n v="0"/>
    <m/>
    <n v="5355847"/>
    <s v="final"/>
    <n v="7.96"/>
    <n v="0"/>
    <n v="0"/>
    <n v="0"/>
    <n v="0"/>
    <s v="US"/>
    <s v="AL"/>
    <m/>
    <m/>
    <m/>
    <m/>
    <s v="Erwin, Jon; Atchison, Dan"/>
    <s v="Erwin, Jon"/>
    <s v="Erwin, Jon; Preston, Theresa"/>
    <s v="Davenport, Joshua"/>
    <s v="Erwin, Andrew"/>
    <m/>
    <m/>
    <m/>
    <m/>
    <m/>
    <m/>
    <m/>
    <m/>
    <m/>
    <m/>
    <m/>
    <m/>
    <m/>
    <m/>
    <m/>
    <m/>
    <m/>
    <m/>
    <m/>
    <m/>
    <m/>
    <m/>
    <m/>
    <m/>
    <m/>
    <m/>
    <m/>
    <m/>
    <m/>
    <m/>
    <m/>
    <m/>
    <m/>
    <m/>
    <m/>
    <m/>
    <m/>
    <m/>
    <m/>
    <m/>
    <m/>
    <m/>
    <m/>
    <m/>
    <m/>
    <m/>
    <m/>
    <m/>
    <m/>
    <m/>
    <m/>
    <m/>
    <m/>
    <m/>
    <m/>
    <m/>
    <m/>
    <m/>
    <m/>
    <m/>
    <m/>
    <m/>
    <m/>
    <m/>
    <m/>
    <m/>
    <m/>
    <m/>
    <m/>
    <m/>
    <m/>
    <m/>
    <m/>
    <m/>
    <m/>
    <m/>
    <m/>
    <m/>
    <m/>
    <m/>
    <m/>
    <m/>
    <m/>
    <m/>
    <m/>
    <m/>
    <m/>
    <m/>
    <m/>
    <m/>
    <m/>
    <m/>
    <m/>
    <m/>
    <m/>
    <m/>
    <m/>
    <m/>
    <m/>
    <m/>
    <m/>
    <m/>
    <m/>
    <n v="0"/>
    <n v="0"/>
    <n v="0"/>
    <n v="0"/>
    <n v="0"/>
    <n v="0"/>
    <n v="672845"/>
    <n v="0"/>
    <m/>
    <m/>
    <m/>
    <m/>
    <m/>
    <m/>
    <m/>
    <m/>
    <m/>
    <m/>
    <m/>
    <m/>
    <m/>
    <m/>
    <m/>
    <m/>
    <m/>
    <m/>
    <m/>
    <m/>
    <m/>
    <m/>
    <m/>
    <n v="0"/>
    <n v="0"/>
    <n v="0"/>
    <m/>
    <m/>
    <m/>
    <m/>
    <m/>
    <m/>
    <m/>
    <m/>
    <m/>
    <m/>
    <m/>
    <m/>
    <m/>
    <m/>
    <m/>
    <m/>
    <m/>
    <m/>
    <m/>
    <m/>
    <m/>
    <m/>
    <m/>
    <m/>
    <m/>
    <m/>
    <m/>
    <m/>
    <m/>
    <m/>
    <m/>
    <m/>
    <m/>
    <n v="0"/>
    <n v="0"/>
    <n v="0"/>
    <n v="0"/>
    <m/>
    <m/>
    <n v="0"/>
    <n v="0"/>
    <n v="1"/>
    <n v="1"/>
    <n v="1"/>
    <m/>
    <m/>
  </r>
  <r>
    <n v="50015"/>
    <s v="Hunger Games, The"/>
    <d v="2012-03-23T00:00:00"/>
    <x v="10"/>
    <s v="T10"/>
    <n v="142"/>
    <s v="Lionsgate"/>
    <x v="0"/>
    <s v="Lionsgate"/>
    <x v="0"/>
    <n v="78000000"/>
    <n v="0"/>
    <m/>
    <n v="402964540"/>
    <s v="final"/>
    <n v="7.96"/>
    <n v="0"/>
    <n v="0"/>
    <n v="0"/>
    <n v="0"/>
    <s v="US"/>
    <s v="NC"/>
    <m/>
    <m/>
    <m/>
    <m/>
    <s v="Jacobson, Nina; Kilik, Jon"/>
    <s v="Ross, Gary"/>
    <s v="Ross, Gary; Collins, Suzanne; Ray, Billy"/>
    <s v="Glenn, Trish Gallaher"/>
    <s v="Mirrione, Stephen"/>
    <m/>
    <m/>
    <m/>
    <m/>
    <m/>
    <m/>
    <m/>
    <m/>
    <m/>
    <m/>
    <m/>
    <m/>
    <m/>
    <m/>
    <m/>
    <m/>
    <m/>
    <m/>
    <m/>
    <m/>
    <m/>
    <m/>
    <m/>
    <m/>
    <m/>
    <m/>
    <m/>
    <m/>
    <m/>
    <m/>
    <m/>
    <m/>
    <m/>
    <m/>
    <m/>
    <m/>
    <m/>
    <m/>
    <m/>
    <m/>
    <m/>
    <m/>
    <m/>
    <m/>
    <m/>
    <m/>
    <m/>
    <m/>
    <m/>
    <m/>
    <m/>
    <m/>
    <m/>
    <m/>
    <m/>
    <m/>
    <m/>
    <m/>
    <m/>
    <m/>
    <m/>
    <m/>
    <m/>
    <m/>
    <m/>
    <m/>
    <m/>
    <m/>
    <m/>
    <m/>
    <m/>
    <m/>
    <m/>
    <m/>
    <m/>
    <m/>
    <m/>
    <m/>
    <m/>
    <m/>
    <m/>
    <m/>
    <m/>
    <m/>
    <m/>
    <m/>
    <m/>
    <m/>
    <m/>
    <m/>
    <m/>
    <m/>
    <m/>
    <m/>
    <m/>
    <m/>
    <m/>
    <m/>
    <m/>
    <m/>
    <m/>
    <m/>
    <m/>
    <n v="0"/>
    <n v="0"/>
    <n v="0"/>
    <n v="0"/>
    <n v="0"/>
    <n v="0"/>
    <n v="50623686"/>
    <n v="0"/>
    <m/>
    <m/>
    <m/>
    <m/>
    <m/>
    <m/>
    <m/>
    <m/>
    <m/>
    <m/>
    <m/>
    <m/>
    <m/>
    <m/>
    <m/>
    <m/>
    <m/>
    <m/>
    <m/>
    <m/>
    <m/>
    <m/>
    <m/>
    <n v="0"/>
    <n v="0"/>
    <n v="0"/>
    <m/>
    <m/>
    <m/>
    <m/>
    <m/>
    <m/>
    <m/>
    <m/>
    <m/>
    <m/>
    <m/>
    <m/>
    <m/>
    <m/>
    <m/>
    <m/>
    <m/>
    <m/>
    <m/>
    <m/>
    <m/>
    <m/>
    <m/>
    <m/>
    <m/>
    <m/>
    <m/>
    <m/>
    <m/>
    <m/>
    <m/>
    <m/>
    <m/>
    <n v="0"/>
    <n v="0"/>
    <n v="0"/>
    <n v="0"/>
    <m/>
    <m/>
    <n v="0"/>
    <n v="0"/>
    <n v="1"/>
    <n v="1"/>
    <n v="1"/>
    <m/>
    <m/>
  </r>
  <r>
    <n v="50016"/>
    <s v="Mirror Mirror"/>
    <d v="2012-03-30T00:00:00"/>
    <x v="10"/>
    <s v="T10"/>
    <n v="106"/>
    <s v="Relativity"/>
    <x v="0"/>
    <s v="Relativity"/>
    <x v="2"/>
    <n v="85000000"/>
    <n v="0"/>
    <m/>
    <n v="64248385"/>
    <s v="final"/>
    <n v="7.96"/>
    <n v="0"/>
    <n v="0"/>
    <n v="0"/>
    <n v="0"/>
    <s v="CAN"/>
    <m/>
    <s v="QC"/>
    <m/>
    <m/>
    <m/>
    <s v="Goldmann, Bernie; Kavanaugh, Ryan; Ratner, Brett"/>
    <s v="Singh, Tarsem"/>
    <s v="Wallack, Melissa; Keller, Jason"/>
    <s v="Hamel, Denis"/>
    <s v="Duffy, Robert"/>
    <m/>
    <m/>
    <m/>
    <m/>
    <m/>
    <m/>
    <m/>
    <m/>
    <m/>
    <m/>
    <m/>
    <m/>
    <m/>
    <m/>
    <m/>
    <m/>
    <m/>
    <m/>
    <m/>
    <m/>
    <m/>
    <m/>
    <m/>
    <m/>
    <m/>
    <m/>
    <m/>
    <m/>
    <m/>
    <m/>
    <m/>
    <m/>
    <m/>
    <m/>
    <m/>
    <m/>
    <m/>
    <m/>
    <m/>
    <m/>
    <m/>
    <m/>
    <m/>
    <m/>
    <m/>
    <m/>
    <m/>
    <m/>
    <m/>
    <m/>
    <m/>
    <m/>
    <m/>
    <m/>
    <m/>
    <m/>
    <m/>
    <m/>
    <m/>
    <m/>
    <m/>
    <m/>
    <m/>
    <m/>
    <m/>
    <m/>
    <m/>
    <m/>
    <m/>
    <m/>
    <m/>
    <m/>
    <m/>
    <m/>
    <m/>
    <m/>
    <m/>
    <m/>
    <m/>
    <m/>
    <m/>
    <m/>
    <m/>
    <m/>
    <m/>
    <m/>
    <m/>
    <m/>
    <m/>
    <m/>
    <m/>
    <m/>
    <m/>
    <m/>
    <m/>
    <m/>
    <m/>
    <m/>
    <m/>
    <m/>
    <m/>
    <m/>
    <m/>
    <n v="0"/>
    <n v="0"/>
    <n v="0"/>
    <n v="0"/>
    <n v="0"/>
    <n v="0"/>
    <n v="8071405"/>
    <n v="0"/>
    <m/>
    <m/>
    <m/>
    <m/>
    <m/>
    <m/>
    <m/>
    <m/>
    <m/>
    <m/>
    <m/>
    <m/>
    <m/>
    <m/>
    <m/>
    <m/>
    <m/>
    <m/>
    <m/>
    <m/>
    <m/>
    <m/>
    <m/>
    <n v="0"/>
    <n v="0"/>
    <n v="0"/>
    <m/>
    <m/>
    <m/>
    <m/>
    <m/>
    <m/>
    <m/>
    <m/>
    <m/>
    <m/>
    <m/>
    <m/>
    <m/>
    <m/>
    <m/>
    <m/>
    <m/>
    <m/>
    <m/>
    <m/>
    <m/>
    <m/>
    <m/>
    <m/>
    <m/>
    <m/>
    <m/>
    <m/>
    <m/>
    <m/>
    <m/>
    <m/>
    <m/>
    <n v="0"/>
    <n v="0"/>
    <n v="0"/>
    <n v="0"/>
    <m/>
    <m/>
    <n v="0"/>
    <n v="0"/>
    <n v="1"/>
    <n v="1"/>
    <n v="1"/>
    <m/>
    <m/>
  </r>
  <r>
    <n v="50017"/>
    <s v="Wrath of the Titans"/>
    <d v="2012-03-30T00:00:00"/>
    <x v="10"/>
    <s v="T10"/>
    <n v="99"/>
    <s v="Warner Bros."/>
    <x v="4"/>
    <m/>
    <x v="0"/>
    <n v="150000000"/>
    <n v="0"/>
    <m/>
    <n v="83640426"/>
    <s v="final"/>
    <n v="7.96"/>
    <n v="0"/>
    <n v="0"/>
    <n v="0"/>
    <n v="0"/>
    <s v="UK"/>
    <m/>
    <m/>
    <s v="Spain"/>
    <m/>
    <m/>
    <s v="Iwanyk, Basil; Johnsen, Polly"/>
    <s v="Liebesman, Jonathan"/>
    <s v="Mazeau, Dan; Johnson, David"/>
    <s v="Wilkinson, Jamie"/>
    <s v="Walsh, Martin"/>
    <m/>
    <m/>
    <m/>
    <m/>
    <m/>
    <m/>
    <m/>
    <m/>
    <m/>
    <m/>
    <m/>
    <m/>
    <m/>
    <m/>
    <m/>
    <m/>
    <m/>
    <m/>
    <m/>
    <m/>
    <m/>
    <m/>
    <m/>
    <m/>
    <m/>
    <m/>
    <m/>
    <m/>
    <m/>
    <m/>
    <m/>
    <m/>
    <m/>
    <m/>
    <m/>
    <m/>
    <m/>
    <m/>
    <m/>
    <m/>
    <m/>
    <m/>
    <m/>
    <m/>
    <m/>
    <m/>
    <m/>
    <m/>
    <m/>
    <m/>
    <m/>
    <m/>
    <m/>
    <m/>
    <m/>
    <m/>
    <m/>
    <m/>
    <m/>
    <m/>
    <m/>
    <m/>
    <m/>
    <m/>
    <m/>
    <m/>
    <m/>
    <m/>
    <m/>
    <m/>
    <m/>
    <m/>
    <m/>
    <m/>
    <m/>
    <m/>
    <m/>
    <m/>
    <m/>
    <m/>
    <m/>
    <m/>
    <m/>
    <m/>
    <m/>
    <m/>
    <m/>
    <m/>
    <m/>
    <m/>
    <m/>
    <m/>
    <m/>
    <m/>
    <m/>
    <m/>
    <m/>
    <m/>
    <m/>
    <m/>
    <m/>
    <m/>
    <m/>
    <n v="0"/>
    <n v="0"/>
    <n v="0"/>
    <n v="0"/>
    <n v="0"/>
    <n v="0"/>
    <n v="10507591"/>
    <n v="0"/>
    <m/>
    <m/>
    <m/>
    <m/>
    <m/>
    <m/>
    <m/>
    <m/>
    <m/>
    <m/>
    <m/>
    <m/>
    <m/>
    <m/>
    <m/>
    <m/>
    <m/>
    <m/>
    <m/>
    <m/>
    <m/>
    <m/>
    <m/>
    <n v="0"/>
    <n v="0"/>
    <n v="0"/>
    <m/>
    <m/>
    <m/>
    <m/>
    <m/>
    <m/>
    <m/>
    <m/>
    <m/>
    <m/>
    <m/>
    <m/>
    <m/>
    <m/>
    <m/>
    <m/>
    <m/>
    <m/>
    <m/>
    <m/>
    <m/>
    <m/>
    <m/>
    <m/>
    <m/>
    <m/>
    <m/>
    <m/>
    <m/>
    <m/>
    <m/>
    <m/>
    <m/>
    <n v="0"/>
    <n v="0"/>
    <n v="0"/>
    <n v="0"/>
    <m/>
    <m/>
    <n v="0"/>
    <n v="0"/>
    <n v="1"/>
    <n v="1"/>
    <n v="1"/>
    <m/>
    <m/>
  </r>
  <r>
    <n v="50018"/>
    <s v="Salmon Fishing in the Yemen"/>
    <d v="2012-03-30T00:00:00"/>
    <x v="10"/>
    <s v="T10"/>
    <n v="107"/>
    <s v="BBC"/>
    <x v="0"/>
    <s v="CBS"/>
    <x v="0"/>
    <n v="25000000"/>
    <n v="0"/>
    <m/>
    <n v="9025107"/>
    <s v="final"/>
    <n v="7.96"/>
    <n v="0"/>
    <n v="1"/>
    <n v="0"/>
    <n v="0"/>
    <s v="UK"/>
    <m/>
    <m/>
    <s v="Morocco"/>
    <m/>
    <m/>
    <m/>
    <s v="Hallström, Lasse"/>
    <s v="Beaufoy, Simon"/>
    <s v="Green, Muffin"/>
    <s v="Gunning, Lisa"/>
    <s v="Thomas, Kristin Scott"/>
    <s v="credited non-star"/>
    <s v="Cigarette"/>
    <s v="30+"/>
    <s v="Female"/>
    <s v="Caucasian"/>
    <m/>
    <m/>
    <m/>
    <m/>
    <m/>
    <m/>
    <m/>
    <m/>
    <m/>
    <m/>
    <m/>
    <m/>
    <m/>
    <m/>
    <m/>
    <m/>
    <m/>
    <m/>
    <m/>
    <m/>
    <m/>
    <m/>
    <m/>
    <m/>
    <m/>
    <m/>
    <m/>
    <m/>
    <m/>
    <m/>
    <m/>
    <m/>
    <m/>
    <m/>
    <m/>
    <m/>
    <m/>
    <m/>
    <m/>
    <m/>
    <m/>
    <m/>
    <m/>
    <m/>
    <m/>
    <m/>
    <m/>
    <m/>
    <m/>
    <m/>
    <m/>
    <m/>
    <m/>
    <m/>
    <m/>
    <m/>
    <m/>
    <m/>
    <m/>
    <m/>
    <m/>
    <m/>
    <m/>
    <m/>
    <m/>
    <m/>
    <m/>
    <m/>
    <m/>
    <m/>
    <m/>
    <m/>
    <m/>
    <m/>
    <m/>
    <m/>
    <m/>
    <m/>
    <m/>
    <m/>
    <m/>
    <m/>
    <m/>
    <m/>
    <m/>
    <m/>
    <m/>
    <m/>
    <m/>
    <m/>
    <m/>
    <m/>
    <m/>
    <m/>
    <m/>
    <m/>
    <m/>
    <n v="10"/>
    <n v="0"/>
    <n v="0"/>
    <n v="0"/>
    <n v="10"/>
    <s v="10 — 29"/>
    <n v="1133807"/>
    <n v="11338070"/>
    <s v="Workplace"/>
    <s v="Outdoors"/>
    <m/>
    <m/>
    <m/>
    <m/>
    <m/>
    <s v="in Yemen"/>
    <s v="Non-smoking adult"/>
    <m/>
    <m/>
    <s v="Outside of US"/>
    <m/>
    <m/>
    <m/>
    <m/>
    <m/>
    <m/>
    <m/>
    <m/>
    <m/>
    <m/>
    <m/>
    <n v="0"/>
    <n v="1"/>
    <n v="0"/>
    <m/>
    <m/>
    <m/>
    <m/>
    <m/>
    <m/>
    <m/>
    <m/>
    <m/>
    <m/>
    <m/>
    <m/>
    <m/>
    <m/>
    <m/>
    <m/>
    <m/>
    <m/>
    <m/>
    <m/>
    <s v="cigarette"/>
    <m/>
    <m/>
    <m/>
    <s v="cigarette"/>
    <m/>
    <m/>
    <m/>
    <m/>
    <m/>
    <m/>
    <m/>
    <s v="Pro"/>
    <n v="4"/>
    <n v="6"/>
    <n v="4"/>
    <n v="1"/>
    <m/>
    <m/>
    <n v="0"/>
    <n v="2"/>
    <n v="3"/>
    <n v="1"/>
    <n v="1"/>
    <m/>
    <m/>
  </r>
  <r>
    <n v="50019"/>
    <s v="Titanic (3D)"/>
    <d v="2012-04-04T00:00:00"/>
    <x v="10"/>
    <s v="T10"/>
    <n v="194"/>
    <s v="Fox"/>
    <x v="3"/>
    <m/>
    <x v="0"/>
    <n v="0"/>
    <n v="0"/>
    <m/>
    <n v="57859419"/>
    <s v="final"/>
    <n v="7.96"/>
    <n v="0"/>
    <n v="1"/>
    <n v="0"/>
    <n v="0"/>
    <s v="VAR"/>
    <m/>
    <m/>
    <m/>
    <m/>
    <m/>
    <s v="Cameron, James; Landau, Jon"/>
    <s v="Cameron, James"/>
    <s v="Cameron, James"/>
    <s v="Mata, Antonio"/>
    <s v="Cameron, James"/>
    <s v="DiCaprio, Leonardo"/>
    <s v="star"/>
    <s v="Cigarette"/>
    <s v="20-30"/>
    <s v="Male"/>
    <s v="Caucasian"/>
    <m/>
    <s v="Good guy"/>
    <s v="Winslet, Kate"/>
    <s v="star"/>
    <s v="Cigarette"/>
    <s v="20-30"/>
    <s v="Female"/>
    <s v="Caucasian"/>
    <m/>
    <s v="Good guy"/>
    <s v="Zane, Billy"/>
    <s v="credited non-star"/>
    <s v="Cigarette"/>
    <s v="20-30"/>
    <s v="Male"/>
    <s v="Caucasian"/>
    <m/>
    <s v="Bad guy"/>
    <s v="Paxton, Bill"/>
    <s v="credited non-star"/>
    <s v="Cigar"/>
    <s v="30+"/>
    <s v="Male"/>
    <s v="Caucasian"/>
    <m/>
    <m/>
    <s v="Garber, Victor"/>
    <s v="credited non-star"/>
    <s v="Cigar"/>
    <s v="30+"/>
    <s v="Male"/>
    <s v="Caucasian"/>
    <m/>
    <s v="Good guy"/>
    <s v="Berry, Jason"/>
    <s v="credited non-star"/>
    <s v="Cigarette"/>
    <s v="30+"/>
    <s v="Male"/>
    <s v="Caucasian"/>
    <m/>
    <m/>
    <s v="Nucci, Danny"/>
    <s v="credited non-star"/>
    <s v="Cigarette"/>
    <s v="20-30"/>
    <s v="Male"/>
    <s v="Caucasian"/>
    <m/>
    <s v="Good guy"/>
    <s v="Warner, David"/>
    <s v="credited non-star"/>
    <s v="Cigarette"/>
    <s v="30+"/>
    <s v="Male"/>
    <s v="Caucasian"/>
    <m/>
    <m/>
    <s v="Non-IMDb, Extra"/>
    <s v="extra"/>
    <s v="Cigarette"/>
    <s v="20-30"/>
    <s v="Male"/>
    <s v="Caucasian"/>
    <m/>
    <m/>
    <s v="Non-IMDb, Extra"/>
    <s v="extra"/>
    <s v="Cigarette"/>
    <s v="20-30"/>
    <s v="Female"/>
    <s v="Caucasian"/>
    <m/>
    <m/>
    <s v="DiCaprio, Leonardo"/>
    <s v="star"/>
    <s v="Cigar"/>
    <s v="20-30"/>
    <s v="Male"/>
    <s v="Caucasian"/>
    <m/>
    <s v="Good guy"/>
    <s v="Billy Zane, Credited non-star, Cigar, 20-30, Caucasian, Male, Bad Guy David Warner, Credited non-star, Cigar, 30+, Caucasian, Male Non-IMDB, Extra, Cigar, 20-30, Caucasian, Male Non-IMDB, Extra, Cigarette, 20-30, Caucasian, Female"/>
    <m/>
    <m/>
    <m/>
    <m/>
    <m/>
    <m/>
    <m/>
    <m/>
    <m/>
    <m/>
    <m/>
    <m/>
    <m/>
    <m/>
    <n v="63"/>
    <n v="28"/>
    <n v="0"/>
    <n v="0"/>
    <n v="91"/>
    <s v="50+"/>
    <n v="7268771"/>
    <n v="661458161"/>
    <s v="Workplace"/>
    <s v="Restaurant"/>
    <s v="Bar/nightclub"/>
    <s v="Outdoors"/>
    <m/>
    <m/>
    <s v="boat, smoking room"/>
    <s v="deck of ship"/>
    <s v="Non-smoking adult"/>
    <s v="Child"/>
    <m/>
    <s v="Outside of US"/>
    <m/>
    <m/>
    <m/>
    <m/>
    <m/>
    <m/>
    <m/>
    <m/>
    <m/>
    <m/>
    <m/>
    <n v="3"/>
    <n v="6"/>
    <n v="2"/>
    <s v="Comment by actor/actress"/>
    <s v="Rose's mother scolds her smoking. &quot;You know I don’t like that Rose.&quot; &quot;Can I burn a smoke and chew tobacco like a man?&quot;"/>
    <m/>
    <s v="Health of Non-Smoker"/>
    <m/>
    <m/>
    <m/>
    <m/>
    <m/>
    <m/>
    <m/>
    <m/>
    <m/>
    <m/>
    <m/>
    <m/>
    <m/>
    <s v="cigarette"/>
    <s v="cigar"/>
    <s v="cigar"/>
    <s v="cigarette; cigar"/>
    <m/>
    <m/>
    <s v="cigarette"/>
    <m/>
    <m/>
    <s v="cigarette; cigar"/>
    <m/>
    <m/>
    <m/>
    <m/>
    <m/>
    <s v="Pro"/>
    <n v="6"/>
    <n v="6"/>
    <n v="6"/>
    <n v="3"/>
    <s v="Tobacco use around child"/>
    <s v="use near child/pregnant/ill person"/>
    <n v="0"/>
    <n v="3"/>
    <n v="6"/>
    <n v="1"/>
    <n v="1"/>
    <m/>
    <m/>
  </r>
  <r>
    <n v="50020"/>
    <s v="American Reunion"/>
    <d v="2012-04-06T00:00:00"/>
    <x v="10"/>
    <s v="T10"/>
    <n v="113"/>
    <s v="Universal"/>
    <x v="2"/>
    <m/>
    <x v="1"/>
    <n v="50000000"/>
    <n v="0"/>
    <m/>
    <n v="56724080"/>
    <s v="final"/>
    <n v="7.96"/>
    <n v="0"/>
    <n v="0"/>
    <n v="0"/>
    <n v="0"/>
    <s v="US"/>
    <s v="GA"/>
    <m/>
    <m/>
    <m/>
    <m/>
    <s v="Moore, Chris; Perry, Craig; Weitz, Chris"/>
    <s v="Hurwitz, Jon"/>
    <s v="Hurwitz, Jon; Schlossberg, Hayden"/>
    <s v="Ellis, Todd"/>
    <s v="Betancourt, Jeff"/>
    <m/>
    <m/>
    <m/>
    <m/>
    <m/>
    <m/>
    <m/>
    <m/>
    <m/>
    <m/>
    <m/>
    <m/>
    <m/>
    <m/>
    <m/>
    <m/>
    <m/>
    <m/>
    <m/>
    <m/>
    <m/>
    <m/>
    <m/>
    <m/>
    <m/>
    <m/>
    <m/>
    <m/>
    <m/>
    <m/>
    <m/>
    <m/>
    <m/>
    <m/>
    <m/>
    <m/>
    <m/>
    <m/>
    <m/>
    <m/>
    <m/>
    <m/>
    <m/>
    <m/>
    <m/>
    <m/>
    <m/>
    <m/>
    <m/>
    <m/>
    <m/>
    <m/>
    <m/>
    <m/>
    <m/>
    <m/>
    <m/>
    <m/>
    <m/>
    <m/>
    <m/>
    <m/>
    <m/>
    <m/>
    <m/>
    <m/>
    <m/>
    <m/>
    <m/>
    <m/>
    <m/>
    <m/>
    <m/>
    <m/>
    <m/>
    <m/>
    <m/>
    <m/>
    <m/>
    <m/>
    <m/>
    <m/>
    <m/>
    <m/>
    <m/>
    <m/>
    <m/>
    <m/>
    <m/>
    <m/>
    <m/>
    <m/>
    <m/>
    <m/>
    <m/>
    <m/>
    <m/>
    <m/>
    <m/>
    <m/>
    <m/>
    <m/>
    <m/>
    <n v="0"/>
    <n v="0"/>
    <n v="0"/>
    <n v="0"/>
    <n v="0"/>
    <n v="0"/>
    <n v="7126141"/>
    <n v="0"/>
    <m/>
    <m/>
    <m/>
    <m/>
    <m/>
    <m/>
    <m/>
    <m/>
    <m/>
    <m/>
    <m/>
    <m/>
    <m/>
    <m/>
    <m/>
    <m/>
    <m/>
    <m/>
    <m/>
    <m/>
    <m/>
    <m/>
    <m/>
    <n v="0"/>
    <n v="0"/>
    <n v="0"/>
    <m/>
    <m/>
    <m/>
    <m/>
    <m/>
    <m/>
    <m/>
    <m/>
    <m/>
    <m/>
    <m/>
    <m/>
    <m/>
    <m/>
    <m/>
    <m/>
    <m/>
    <m/>
    <m/>
    <m/>
    <m/>
    <m/>
    <m/>
    <m/>
    <m/>
    <m/>
    <m/>
    <m/>
    <m/>
    <m/>
    <m/>
    <m/>
    <m/>
    <n v="0"/>
    <n v="0"/>
    <n v="0"/>
    <n v="0"/>
    <m/>
    <m/>
    <n v="0"/>
    <n v="0"/>
    <n v="1"/>
    <n v="1"/>
    <n v="1"/>
    <m/>
    <m/>
  </r>
  <r>
    <n v="50021"/>
    <s v="Housefull 2"/>
    <d v="2012-04-06T00:00:00"/>
    <x v="10"/>
    <s v="T10"/>
    <n v="145"/>
    <s v="Eros"/>
    <x v="0"/>
    <s v="Eros"/>
    <x v="4"/>
    <n v="8250000"/>
    <n v="0"/>
    <m/>
    <n v="1503059"/>
    <s v="final"/>
    <n v="7.96"/>
    <n v="0"/>
    <n v="0"/>
    <n v="0"/>
    <n v="0"/>
    <s v="UK"/>
    <m/>
    <m/>
    <s v="India"/>
    <m/>
    <m/>
    <s v="Nadiadwala, Sajid"/>
    <s v="Khan, Sajid"/>
    <s v="Khan, Sajid; Hiranandani, Tushar"/>
    <m/>
    <m/>
    <m/>
    <m/>
    <m/>
    <m/>
    <m/>
    <m/>
    <m/>
    <m/>
    <m/>
    <m/>
    <m/>
    <m/>
    <m/>
    <m/>
    <m/>
    <m/>
    <m/>
    <m/>
    <m/>
    <m/>
    <m/>
    <m/>
    <m/>
    <m/>
    <m/>
    <m/>
    <m/>
    <m/>
    <m/>
    <m/>
    <m/>
    <m/>
    <m/>
    <m/>
    <m/>
    <m/>
    <m/>
    <m/>
    <m/>
    <m/>
    <m/>
    <m/>
    <m/>
    <m/>
    <m/>
    <m/>
    <m/>
    <m/>
    <m/>
    <m/>
    <m/>
    <m/>
    <m/>
    <m/>
    <m/>
    <m/>
    <m/>
    <m/>
    <m/>
    <m/>
    <m/>
    <m/>
    <m/>
    <m/>
    <m/>
    <m/>
    <m/>
    <m/>
    <m/>
    <m/>
    <m/>
    <m/>
    <m/>
    <m/>
    <m/>
    <m/>
    <m/>
    <m/>
    <m/>
    <m/>
    <m/>
    <m/>
    <m/>
    <m/>
    <m/>
    <m/>
    <m/>
    <m/>
    <m/>
    <m/>
    <m/>
    <m/>
    <m/>
    <m/>
    <m/>
    <m/>
    <m/>
    <m/>
    <m/>
    <m/>
    <m/>
    <m/>
    <m/>
    <n v="0"/>
    <n v="0"/>
    <n v="0"/>
    <n v="0"/>
    <n v="0"/>
    <n v="0"/>
    <n v="188827"/>
    <n v="0"/>
    <m/>
    <m/>
    <m/>
    <m/>
    <m/>
    <m/>
    <m/>
    <m/>
    <m/>
    <m/>
    <m/>
    <m/>
    <m/>
    <m/>
    <m/>
    <m/>
    <m/>
    <m/>
    <m/>
    <m/>
    <m/>
    <m/>
    <m/>
    <n v="0"/>
    <n v="0"/>
    <n v="0"/>
    <m/>
    <m/>
    <m/>
    <m/>
    <m/>
    <m/>
    <m/>
    <m/>
    <m/>
    <m/>
    <m/>
    <m/>
    <m/>
    <m/>
    <m/>
    <m/>
    <m/>
    <m/>
    <m/>
    <m/>
    <m/>
    <m/>
    <m/>
    <m/>
    <m/>
    <m/>
    <m/>
    <m/>
    <m/>
    <m/>
    <m/>
    <m/>
    <m/>
    <n v="0"/>
    <n v="0"/>
    <n v="0"/>
    <n v="0"/>
    <m/>
    <m/>
    <n v="0"/>
    <n v="0"/>
    <n v="1"/>
    <n v="1"/>
    <n v="1"/>
    <m/>
    <m/>
  </r>
  <r>
    <n v="50022"/>
    <s v="Three Stooges, The"/>
    <d v="2012-04-13T00:00:00"/>
    <x v="10"/>
    <s v="T10"/>
    <n v="92"/>
    <s v="Wessler"/>
    <x v="5"/>
    <m/>
    <x v="2"/>
    <n v="30000000"/>
    <n v="0"/>
    <m/>
    <n v="43656890"/>
    <s v="final"/>
    <n v="7.96"/>
    <n v="0"/>
    <n v="0"/>
    <n v="0"/>
    <n v="0"/>
    <s v="US"/>
    <s v="GA"/>
    <m/>
    <m/>
    <m/>
    <m/>
    <s v="Farrelly, Bobby; Farrelly, Peter"/>
    <s v="Farrelly, Bobby"/>
    <s v="Farrelly, Bobby; Farrelly, Peter; Cerrone, Mike"/>
    <s v="Sabo, Michael"/>
    <s v="Seig, Sam"/>
    <m/>
    <m/>
    <m/>
    <m/>
    <m/>
    <m/>
    <m/>
    <m/>
    <m/>
    <m/>
    <m/>
    <m/>
    <m/>
    <m/>
    <m/>
    <m/>
    <m/>
    <m/>
    <m/>
    <m/>
    <m/>
    <m/>
    <m/>
    <m/>
    <m/>
    <m/>
    <m/>
    <m/>
    <m/>
    <m/>
    <m/>
    <m/>
    <m/>
    <m/>
    <m/>
    <m/>
    <m/>
    <m/>
    <m/>
    <m/>
    <m/>
    <m/>
    <m/>
    <m/>
    <m/>
    <m/>
    <m/>
    <m/>
    <m/>
    <m/>
    <m/>
    <m/>
    <m/>
    <m/>
    <m/>
    <m/>
    <m/>
    <m/>
    <m/>
    <m/>
    <m/>
    <m/>
    <m/>
    <m/>
    <m/>
    <m/>
    <m/>
    <m/>
    <m/>
    <m/>
    <m/>
    <m/>
    <m/>
    <m/>
    <m/>
    <m/>
    <m/>
    <m/>
    <m/>
    <m/>
    <m/>
    <m/>
    <m/>
    <m/>
    <m/>
    <m/>
    <m/>
    <m/>
    <m/>
    <m/>
    <m/>
    <m/>
    <m/>
    <m/>
    <m/>
    <m/>
    <m/>
    <m/>
    <m/>
    <m/>
    <m/>
    <m/>
    <m/>
    <n v="0"/>
    <n v="0"/>
    <n v="0"/>
    <n v="0"/>
    <n v="0"/>
    <n v="0"/>
    <n v="5484534"/>
    <n v="0"/>
    <m/>
    <m/>
    <m/>
    <m/>
    <m/>
    <m/>
    <m/>
    <m/>
    <m/>
    <m/>
    <m/>
    <m/>
    <m/>
    <m/>
    <m/>
    <m/>
    <m/>
    <m/>
    <m/>
    <m/>
    <m/>
    <m/>
    <m/>
    <n v="0"/>
    <n v="0"/>
    <n v="0"/>
    <m/>
    <m/>
    <m/>
    <m/>
    <m/>
    <m/>
    <m/>
    <m/>
    <m/>
    <m/>
    <m/>
    <m/>
    <m/>
    <m/>
    <m/>
    <m/>
    <m/>
    <m/>
    <m/>
    <m/>
    <m/>
    <m/>
    <m/>
    <m/>
    <m/>
    <m/>
    <m/>
    <m/>
    <m/>
    <m/>
    <m/>
    <m/>
    <m/>
    <n v="0"/>
    <n v="0"/>
    <n v="0"/>
    <n v="0"/>
    <m/>
    <m/>
    <n v="0"/>
    <n v="0"/>
    <n v="1"/>
    <n v="1"/>
    <n v="1"/>
    <m/>
    <m/>
  </r>
  <r>
    <n v="50023"/>
    <s v="Cabin in the Woods, The"/>
    <d v="2012-04-13T00:00:00"/>
    <x v="10"/>
    <s v="T10"/>
    <n v="95"/>
    <s v="MGM"/>
    <x v="0"/>
    <s v="Lionsgate"/>
    <x v="1"/>
    <n v="30000000"/>
    <n v="0"/>
    <m/>
    <n v="41777292"/>
    <s v="final"/>
    <n v="7.96"/>
    <n v="0"/>
    <n v="1"/>
    <n v="0"/>
    <n v="0"/>
    <s v="CAN"/>
    <m/>
    <s v="BC"/>
    <m/>
    <m/>
    <m/>
    <s v="Whedon, Joss"/>
    <s v="Goddard, Drew"/>
    <s v="Goddard, Drew; Whedon, Joss"/>
    <s v="Sissons, Dan"/>
    <s v="Lassek, Lisa"/>
    <s v="De Zarn, Tim"/>
    <s v="credited non-star"/>
    <s v="Smokeless"/>
    <s v="30+"/>
    <s v="Male"/>
    <s v="Caucasian"/>
    <m/>
    <s v="Bad guy"/>
    <m/>
    <m/>
    <m/>
    <m/>
    <m/>
    <m/>
    <m/>
    <m/>
    <m/>
    <m/>
    <m/>
    <m/>
    <m/>
    <m/>
    <m/>
    <m/>
    <m/>
    <m/>
    <m/>
    <m/>
    <m/>
    <m/>
    <m/>
    <m/>
    <m/>
    <m/>
    <m/>
    <m/>
    <m/>
    <m/>
    <m/>
    <m/>
    <m/>
    <m/>
    <m/>
    <m/>
    <m/>
    <m/>
    <m/>
    <m/>
    <m/>
    <m/>
    <m/>
    <m/>
    <m/>
    <m/>
    <m/>
    <m/>
    <m/>
    <m/>
    <m/>
    <m/>
    <m/>
    <m/>
    <m/>
    <m/>
    <m/>
    <m/>
    <m/>
    <m/>
    <m/>
    <m/>
    <m/>
    <m/>
    <m/>
    <m/>
    <m/>
    <m/>
    <m/>
    <m/>
    <m/>
    <m/>
    <m/>
    <m/>
    <m/>
    <m/>
    <m/>
    <m/>
    <m/>
    <m/>
    <m/>
    <m/>
    <m/>
    <m/>
    <m/>
    <m/>
    <m/>
    <m/>
    <m/>
    <m/>
    <m/>
    <m/>
    <m/>
    <m/>
    <m/>
    <n v="0"/>
    <n v="0"/>
    <n v="0"/>
    <n v="2"/>
    <n v="2"/>
    <s v="1 — 9"/>
    <n v="5248404"/>
    <n v="10496808"/>
    <s v="Outdoors"/>
    <m/>
    <m/>
    <m/>
    <m/>
    <m/>
    <m/>
    <s v="gas station"/>
    <s v="Non-smoking adult"/>
    <m/>
    <m/>
    <s v="Elsewhere in US"/>
    <m/>
    <m/>
    <m/>
    <m/>
    <m/>
    <m/>
    <m/>
    <m/>
    <m/>
    <m/>
    <m/>
    <n v="0"/>
    <n v="1"/>
    <n v="0"/>
    <s v="Visual clue"/>
    <m/>
    <s v="Actress makes a face when he spits"/>
    <m/>
    <m/>
    <m/>
    <m/>
    <m/>
    <m/>
    <m/>
    <m/>
    <m/>
    <m/>
    <m/>
    <m/>
    <m/>
    <m/>
    <m/>
    <m/>
    <m/>
    <m/>
    <m/>
    <m/>
    <m/>
    <m/>
    <m/>
    <s v="smokeless"/>
    <m/>
    <m/>
    <m/>
    <s v="smokeless"/>
    <s v="Dirty, crazy"/>
    <s v="Neutral"/>
    <n v="2"/>
    <n v="2"/>
    <n v="4"/>
    <n v="1"/>
    <m/>
    <m/>
    <n v="0"/>
    <n v="1.28"/>
    <n v="2"/>
    <n v="1"/>
    <n v="1"/>
    <m/>
    <m/>
  </r>
  <r>
    <n v="50024"/>
    <s v="Lockout"/>
    <d v="2012-04-13T00:00:00"/>
    <x v="10"/>
    <s v="T10"/>
    <n v="95"/>
    <s v="Europa"/>
    <x v="0"/>
    <s v="Open Road"/>
    <x v="0"/>
    <n v="30000000"/>
    <n v="0"/>
    <m/>
    <n v="14291570"/>
    <s v="final"/>
    <n v="7.96"/>
    <n v="0"/>
    <n v="1"/>
    <n v="0"/>
    <n v="0"/>
    <s v="Serbia"/>
    <m/>
    <s v="BC"/>
    <m/>
    <s v="CA"/>
    <s v="BC"/>
    <s v="Libert, Marc"/>
    <s v="Mather, James"/>
    <s v="Mather, James; St. Leger, Stephen; Besson, Luc"/>
    <s v="Purdy, Graeme"/>
    <s v="Delamarre, Camille"/>
    <s v="Pearce, Guy"/>
    <s v="star"/>
    <s v="Cigarette"/>
    <s v="30+"/>
    <s v="Male"/>
    <s v="Caucasian"/>
    <m/>
    <s v="Good guy"/>
    <m/>
    <m/>
    <m/>
    <m/>
    <m/>
    <m/>
    <m/>
    <m/>
    <m/>
    <m/>
    <m/>
    <m/>
    <m/>
    <m/>
    <m/>
    <m/>
    <m/>
    <m/>
    <m/>
    <m/>
    <m/>
    <m/>
    <m/>
    <m/>
    <m/>
    <m/>
    <m/>
    <m/>
    <m/>
    <m/>
    <m/>
    <m/>
    <m/>
    <m/>
    <m/>
    <m/>
    <m/>
    <m/>
    <m/>
    <m/>
    <m/>
    <m/>
    <m/>
    <m/>
    <m/>
    <m/>
    <m/>
    <m/>
    <m/>
    <m/>
    <m/>
    <m/>
    <m/>
    <m/>
    <m/>
    <m/>
    <m/>
    <m/>
    <m/>
    <m/>
    <m/>
    <m/>
    <m/>
    <m/>
    <m/>
    <m/>
    <m/>
    <m/>
    <m/>
    <m/>
    <m/>
    <m/>
    <m/>
    <m/>
    <m/>
    <m/>
    <m/>
    <m/>
    <m/>
    <m/>
    <m/>
    <m/>
    <m/>
    <m/>
    <m/>
    <m/>
    <m/>
    <m/>
    <m/>
    <m/>
    <m/>
    <m/>
    <m/>
    <m/>
    <m/>
    <n v="54"/>
    <n v="0"/>
    <n v="0"/>
    <n v="0"/>
    <n v="54"/>
    <s v="50+"/>
    <n v="1795423"/>
    <n v="96952842"/>
    <s v="Outdoors"/>
    <m/>
    <m/>
    <m/>
    <m/>
    <m/>
    <s v="interrogation room, outer space prison"/>
    <s v="in front of buildings, spaceship"/>
    <s v="Designated non-smoking area"/>
    <m/>
    <m/>
    <s v="Elsewhere in US"/>
    <m/>
    <m/>
    <s v="Outside of US"/>
    <m/>
    <s v="Outside of US"/>
    <m/>
    <m/>
    <m/>
    <m/>
    <m/>
    <m/>
    <n v="1"/>
    <n v="0"/>
    <n v="0"/>
    <s v="No smoking sign"/>
    <m/>
    <m/>
    <m/>
    <s v="Comment by actor/actress"/>
    <s v="You can't smoke in here!"/>
    <m/>
    <m/>
    <m/>
    <m/>
    <m/>
    <m/>
    <m/>
    <m/>
    <m/>
    <m/>
    <m/>
    <m/>
    <m/>
    <m/>
    <m/>
    <s v="cigarette"/>
    <m/>
    <s v="cigarette"/>
    <m/>
    <s v="cigarette"/>
    <m/>
    <m/>
    <m/>
    <m/>
    <m/>
    <m/>
    <s v="Pro"/>
    <n v="6"/>
    <n v="6"/>
    <n v="6"/>
    <n v="3"/>
    <s v="Tobacco use in designated non-smoking area"/>
    <s v="use in non-smoking area"/>
    <n v="0"/>
    <n v="3"/>
    <n v="6"/>
    <n v="1"/>
    <n v="1"/>
    <m/>
    <m/>
  </r>
  <r>
    <n v="50025"/>
    <s v="Chimpanzee"/>
    <d v="2012-04-20T00:00:00"/>
    <x v="10"/>
    <s v="T10"/>
    <n v="78"/>
    <s v="Disneynature"/>
    <x v="1"/>
    <m/>
    <x v="3"/>
    <n v="0"/>
    <n v="0"/>
    <m/>
    <n v="25523018"/>
    <s v="final"/>
    <n v="7.96"/>
    <n v="0"/>
    <n v="0"/>
    <n v="1"/>
    <n v="0"/>
    <s v="Uganda"/>
    <m/>
    <m/>
    <s v="Ivory Coast"/>
    <m/>
    <m/>
    <s v="Fothergill, Alastair; Linfield, Mark; Tidmarsh, Alix"/>
    <s v="Fothergill, Alastair"/>
    <s v="Tidmarsh, Alix"/>
    <m/>
    <s v="Netley, Andy"/>
    <m/>
    <m/>
    <m/>
    <m/>
    <m/>
    <m/>
    <m/>
    <m/>
    <m/>
    <m/>
    <m/>
    <m/>
    <m/>
    <m/>
    <m/>
    <m/>
    <m/>
    <m/>
    <m/>
    <m/>
    <m/>
    <m/>
    <m/>
    <m/>
    <m/>
    <m/>
    <m/>
    <m/>
    <m/>
    <m/>
    <m/>
    <m/>
    <m/>
    <m/>
    <m/>
    <m/>
    <m/>
    <m/>
    <m/>
    <m/>
    <m/>
    <m/>
    <m/>
    <m/>
    <m/>
    <m/>
    <m/>
    <m/>
    <m/>
    <m/>
    <m/>
    <m/>
    <m/>
    <m/>
    <m/>
    <m/>
    <m/>
    <m/>
    <m/>
    <m/>
    <m/>
    <m/>
    <m/>
    <m/>
    <m/>
    <m/>
    <m/>
    <m/>
    <m/>
    <m/>
    <m/>
    <m/>
    <m/>
    <m/>
    <m/>
    <m/>
    <m/>
    <m/>
    <m/>
    <m/>
    <m/>
    <m/>
    <m/>
    <m/>
    <m/>
    <m/>
    <m/>
    <m/>
    <m/>
    <m/>
    <m/>
    <m/>
    <m/>
    <m/>
    <m/>
    <m/>
    <m/>
    <m/>
    <m/>
    <m/>
    <m/>
    <m/>
    <m/>
    <n v="0"/>
    <n v="0"/>
    <n v="0"/>
    <n v="0"/>
    <n v="0"/>
    <n v="0"/>
    <n v="3206409"/>
    <n v="0"/>
    <m/>
    <m/>
    <m/>
    <m/>
    <m/>
    <m/>
    <m/>
    <m/>
    <m/>
    <m/>
    <m/>
    <m/>
    <m/>
    <m/>
    <m/>
    <m/>
    <m/>
    <m/>
    <m/>
    <m/>
    <m/>
    <m/>
    <m/>
    <n v="0"/>
    <n v="0"/>
    <n v="0"/>
    <m/>
    <m/>
    <m/>
    <m/>
    <m/>
    <m/>
    <m/>
    <m/>
    <m/>
    <m/>
    <m/>
    <m/>
    <m/>
    <m/>
    <m/>
    <m/>
    <m/>
    <m/>
    <m/>
    <m/>
    <m/>
    <m/>
    <m/>
    <m/>
    <m/>
    <m/>
    <m/>
    <m/>
    <m/>
    <m/>
    <m/>
    <m/>
    <m/>
    <n v="0"/>
    <n v="0"/>
    <n v="0"/>
    <n v="0"/>
    <m/>
    <m/>
    <n v="0"/>
    <n v="0"/>
    <n v="1"/>
    <n v="1"/>
    <n v="1"/>
    <m/>
    <m/>
  </r>
  <r>
    <n v="50026"/>
    <s v="Lucky One, The"/>
    <d v="2012-04-20T00:00:00"/>
    <x v="10"/>
    <s v="T10"/>
    <n v="101"/>
    <s v="DiNovi"/>
    <x v="4"/>
    <m/>
    <x v="0"/>
    <n v="25000000"/>
    <n v="0"/>
    <m/>
    <n v="60154238"/>
    <s v="final"/>
    <n v="7.96"/>
    <n v="0"/>
    <n v="0"/>
    <n v="0"/>
    <n v="0"/>
    <s v="US"/>
    <s v="LA"/>
    <m/>
    <m/>
    <m/>
    <m/>
    <s v="Di Novi, Denise; McCormick, Kevin"/>
    <s v="Hicks, Scott"/>
    <s v="Fetters, Will"/>
    <s v="Madison, Douglas T."/>
    <s v="Gray, Scott"/>
    <m/>
    <m/>
    <m/>
    <m/>
    <m/>
    <m/>
    <m/>
    <m/>
    <m/>
    <m/>
    <m/>
    <m/>
    <m/>
    <m/>
    <m/>
    <m/>
    <m/>
    <m/>
    <m/>
    <m/>
    <m/>
    <m/>
    <m/>
    <m/>
    <m/>
    <m/>
    <m/>
    <m/>
    <m/>
    <m/>
    <m/>
    <m/>
    <m/>
    <m/>
    <m/>
    <m/>
    <m/>
    <m/>
    <m/>
    <m/>
    <m/>
    <m/>
    <m/>
    <m/>
    <m/>
    <m/>
    <m/>
    <m/>
    <m/>
    <m/>
    <m/>
    <m/>
    <m/>
    <m/>
    <m/>
    <m/>
    <m/>
    <m/>
    <m/>
    <m/>
    <m/>
    <m/>
    <m/>
    <m/>
    <m/>
    <m/>
    <m/>
    <m/>
    <m/>
    <m/>
    <m/>
    <m/>
    <m/>
    <m/>
    <m/>
    <m/>
    <m/>
    <m/>
    <m/>
    <m/>
    <m/>
    <m/>
    <m/>
    <m/>
    <m/>
    <m/>
    <m/>
    <m/>
    <m/>
    <m/>
    <m/>
    <m/>
    <m/>
    <m/>
    <m/>
    <m/>
    <m/>
    <m/>
    <m/>
    <m/>
    <m/>
    <m/>
    <m/>
    <n v="0"/>
    <n v="0"/>
    <n v="0"/>
    <n v="0"/>
    <n v="0"/>
    <n v="0"/>
    <n v="7557065"/>
    <n v="0"/>
    <m/>
    <m/>
    <m/>
    <m/>
    <m/>
    <m/>
    <m/>
    <m/>
    <m/>
    <m/>
    <m/>
    <m/>
    <m/>
    <m/>
    <m/>
    <m/>
    <m/>
    <m/>
    <m/>
    <m/>
    <m/>
    <m/>
    <m/>
    <n v="0"/>
    <n v="0"/>
    <n v="0"/>
    <m/>
    <m/>
    <m/>
    <m/>
    <m/>
    <m/>
    <m/>
    <m/>
    <m/>
    <m/>
    <m/>
    <m/>
    <m/>
    <m/>
    <m/>
    <m/>
    <m/>
    <m/>
    <m/>
    <m/>
    <m/>
    <m/>
    <m/>
    <m/>
    <m/>
    <m/>
    <m/>
    <m/>
    <m/>
    <m/>
    <m/>
    <m/>
    <m/>
    <n v="0"/>
    <n v="0"/>
    <n v="0"/>
    <n v="0"/>
    <m/>
    <m/>
    <n v="0"/>
    <n v="0"/>
    <n v="1"/>
    <n v="1"/>
    <n v="1"/>
    <m/>
    <m/>
  </r>
  <r>
    <n v="50027"/>
    <s v="Think Like a Man"/>
    <d v="2012-04-20T00:00:00"/>
    <x v="10"/>
    <s v="T10"/>
    <n v="123"/>
    <s v="Screen Gems"/>
    <x v="6"/>
    <m/>
    <x v="0"/>
    <n v="12000000"/>
    <n v="0"/>
    <m/>
    <n v="91041629"/>
    <s v="final"/>
    <n v="7.96"/>
    <n v="0"/>
    <n v="1"/>
    <n v="0"/>
    <n v="0"/>
    <s v="US"/>
    <s v="CA"/>
    <m/>
    <m/>
    <m/>
    <m/>
    <s v="Packer, William"/>
    <s v="Story, Tim"/>
    <s v="Merryman, Keith; Newman, David A."/>
    <s v="Hayes, Daphne"/>
    <s v="Elliot, Peter S."/>
    <m/>
    <m/>
    <m/>
    <m/>
    <m/>
    <m/>
    <m/>
    <m/>
    <m/>
    <m/>
    <m/>
    <m/>
    <m/>
    <m/>
    <m/>
    <m/>
    <m/>
    <m/>
    <m/>
    <m/>
    <m/>
    <m/>
    <m/>
    <m/>
    <m/>
    <m/>
    <m/>
    <m/>
    <m/>
    <m/>
    <m/>
    <m/>
    <m/>
    <m/>
    <m/>
    <m/>
    <m/>
    <m/>
    <m/>
    <m/>
    <m/>
    <m/>
    <m/>
    <m/>
    <m/>
    <m/>
    <m/>
    <m/>
    <m/>
    <m/>
    <m/>
    <m/>
    <m/>
    <m/>
    <m/>
    <m/>
    <m/>
    <m/>
    <m/>
    <m/>
    <m/>
    <m/>
    <m/>
    <m/>
    <m/>
    <m/>
    <m/>
    <m/>
    <m/>
    <m/>
    <m/>
    <m/>
    <m/>
    <m/>
    <m/>
    <m/>
    <m/>
    <m/>
    <m/>
    <m/>
    <m/>
    <m/>
    <m/>
    <m/>
    <m/>
    <m/>
    <m/>
    <m/>
    <m/>
    <m/>
    <m/>
    <m/>
    <m/>
    <m/>
    <m/>
    <m/>
    <m/>
    <m/>
    <m/>
    <m/>
    <m/>
    <m/>
    <m/>
    <n v="1"/>
    <n v="0"/>
    <n v="0"/>
    <n v="0"/>
    <n v="1"/>
    <s v="1 — 9"/>
    <n v="11437391"/>
    <n v="11437391"/>
    <s v="Home"/>
    <m/>
    <m/>
    <m/>
    <m/>
    <m/>
    <m/>
    <m/>
    <m/>
    <m/>
    <m/>
    <m/>
    <m/>
    <m/>
    <m/>
    <m/>
    <m/>
    <m/>
    <m/>
    <m/>
    <m/>
    <m/>
    <m/>
    <n v="0"/>
    <n v="0"/>
    <n v="0"/>
    <m/>
    <m/>
    <m/>
    <m/>
    <m/>
    <m/>
    <m/>
    <m/>
    <m/>
    <m/>
    <m/>
    <m/>
    <m/>
    <m/>
    <m/>
    <m/>
    <m/>
    <m/>
    <m/>
    <m/>
    <m/>
    <m/>
    <m/>
    <m/>
    <m/>
    <m/>
    <m/>
    <m/>
    <m/>
    <m/>
    <s v="cigarette"/>
    <s v="cigarette sitting on the table; immature"/>
    <s v="Balanced"/>
    <n v="2"/>
    <n v="4"/>
    <n v="0"/>
    <n v="2"/>
    <m/>
    <m/>
    <n v="0"/>
    <n v="1.1399999999999999"/>
    <n v="2"/>
    <n v="1"/>
    <n v="1"/>
    <m/>
    <m/>
  </r>
  <r>
    <n v="50028"/>
    <s v="Five-Year Engagement, The"/>
    <d v="2012-04-27T00:00:00"/>
    <x v="10"/>
    <s v="T10"/>
    <n v="124"/>
    <s v="Apatow"/>
    <x v="2"/>
    <m/>
    <x v="1"/>
    <n v="30000000"/>
    <n v="0"/>
    <m/>
    <n v="28644770"/>
    <s v="final"/>
    <n v="7.96"/>
    <n v="0"/>
    <n v="1"/>
    <n v="0"/>
    <n v="0"/>
    <s v="US"/>
    <s v="MI"/>
    <m/>
    <s v="US"/>
    <s v="CA"/>
    <m/>
    <s v="Stoller, Nicholas; Apatow, Judd; Rothman, Rodney"/>
    <s v="Stoller, Nicholas"/>
    <s v="Stoller, Nicholas; Segel, Jason"/>
    <s v="Mannion, Sean"/>
    <s v="Kerr, William"/>
    <s v="Non-IMDb, Extra"/>
    <s v="extra"/>
    <s v="Cigar"/>
    <s v="30+"/>
    <s v="Male"/>
    <s v="Caucasian"/>
    <m/>
    <m/>
    <m/>
    <m/>
    <m/>
    <m/>
    <m/>
    <m/>
    <m/>
    <m/>
    <m/>
    <m/>
    <m/>
    <m/>
    <m/>
    <m/>
    <m/>
    <m/>
    <m/>
    <m/>
    <m/>
    <m/>
    <m/>
    <m/>
    <m/>
    <m/>
    <m/>
    <m/>
    <m/>
    <m/>
    <m/>
    <m/>
    <m/>
    <m/>
    <m/>
    <m/>
    <m/>
    <m/>
    <m/>
    <m/>
    <m/>
    <m/>
    <m/>
    <m/>
    <m/>
    <m/>
    <m/>
    <m/>
    <m/>
    <m/>
    <m/>
    <m/>
    <m/>
    <m/>
    <m/>
    <m/>
    <m/>
    <m/>
    <m/>
    <m/>
    <m/>
    <m/>
    <m/>
    <m/>
    <m/>
    <m/>
    <m/>
    <m/>
    <m/>
    <m/>
    <m/>
    <m/>
    <m/>
    <m/>
    <m/>
    <m/>
    <m/>
    <m/>
    <m/>
    <m/>
    <m/>
    <m/>
    <m/>
    <m/>
    <m/>
    <m/>
    <m/>
    <m/>
    <m/>
    <m/>
    <m/>
    <m/>
    <m/>
    <m/>
    <m/>
    <m/>
    <m/>
    <n v="0"/>
    <n v="2"/>
    <n v="0"/>
    <n v="0"/>
    <n v="2"/>
    <s v="1 — 9"/>
    <n v="3598589"/>
    <n v="7197178"/>
    <m/>
    <m/>
    <m/>
    <m/>
    <m/>
    <m/>
    <m/>
    <m/>
    <m/>
    <m/>
    <m/>
    <s v="Outside of US"/>
    <m/>
    <m/>
    <m/>
    <m/>
    <m/>
    <m/>
    <m/>
    <m/>
    <m/>
    <m/>
    <m/>
    <n v="0"/>
    <n v="0"/>
    <n v="1"/>
    <m/>
    <m/>
    <m/>
    <m/>
    <m/>
    <m/>
    <m/>
    <m/>
    <m/>
    <m/>
    <m/>
    <m/>
    <m/>
    <m/>
    <m/>
    <m/>
    <m/>
    <m/>
    <m/>
    <m/>
    <m/>
    <m/>
    <m/>
    <m/>
    <m/>
    <m/>
    <m/>
    <m/>
    <m/>
    <m/>
    <m/>
    <m/>
    <s v="Neutral"/>
    <n v="2"/>
    <n v="2"/>
    <n v="2"/>
    <n v="1"/>
    <m/>
    <m/>
    <n v="0"/>
    <n v="1"/>
    <n v="2"/>
    <n v="1"/>
    <n v="1"/>
    <m/>
    <m/>
  </r>
  <r>
    <n v="50029"/>
    <s v="Safe"/>
    <d v="2012-04-27T00:00:00"/>
    <x v="10"/>
    <s v="T10"/>
    <n v="94"/>
    <s v="Lawrence Bender"/>
    <x v="0"/>
    <s v="Lionsgate"/>
    <x v="1"/>
    <n v="30000000"/>
    <n v="0"/>
    <m/>
    <n v="17120019"/>
    <s v="final"/>
    <n v="7.96"/>
    <n v="0"/>
    <n v="1"/>
    <n v="0"/>
    <n v="0"/>
    <s v="US"/>
    <s v="PA"/>
    <m/>
    <m/>
    <m/>
    <m/>
    <s v="Bender, Lawrence; Brunetti, Dana"/>
    <s v="Yakin, Boaz"/>
    <s v="Yakin, Boaz"/>
    <s v="Mazzarella, Vinny"/>
    <s v="Thoraval, Frédéric"/>
    <s v="Non-IMDb, Extra"/>
    <s v="extra"/>
    <s v="Cigarette"/>
    <s v="30+"/>
    <s v="Male"/>
    <s v="Asian"/>
    <m/>
    <m/>
    <m/>
    <m/>
    <m/>
    <m/>
    <m/>
    <m/>
    <m/>
    <m/>
    <m/>
    <m/>
    <m/>
    <m/>
    <m/>
    <m/>
    <m/>
    <m/>
    <m/>
    <m/>
    <m/>
    <m/>
    <m/>
    <m/>
    <m/>
    <m/>
    <m/>
    <m/>
    <m/>
    <m/>
    <m/>
    <m/>
    <m/>
    <m/>
    <m/>
    <m/>
    <m/>
    <m/>
    <m/>
    <m/>
    <m/>
    <m/>
    <m/>
    <m/>
    <m/>
    <m/>
    <m/>
    <m/>
    <m/>
    <m/>
    <m/>
    <m/>
    <m/>
    <m/>
    <m/>
    <m/>
    <m/>
    <m/>
    <m/>
    <m/>
    <m/>
    <m/>
    <m/>
    <m/>
    <m/>
    <m/>
    <m/>
    <m/>
    <m/>
    <m/>
    <m/>
    <m/>
    <m/>
    <m/>
    <m/>
    <m/>
    <m/>
    <m/>
    <m/>
    <m/>
    <m/>
    <m/>
    <m/>
    <s v="Marlboro"/>
    <s v="Marlboro"/>
    <s v="No actor use"/>
    <s v="Cigarette pack/smokeless container"/>
    <m/>
    <m/>
    <m/>
    <m/>
    <m/>
    <m/>
    <m/>
    <m/>
    <m/>
    <m/>
    <n v="39"/>
    <n v="0"/>
    <n v="0"/>
    <n v="0"/>
    <n v="39"/>
    <s v="30 — 49"/>
    <n v="2150756"/>
    <n v="83879484"/>
    <m/>
    <m/>
    <m/>
    <m/>
    <m/>
    <m/>
    <s v="gambling table"/>
    <m/>
    <s v="Non-smoking adult"/>
    <m/>
    <m/>
    <s v="Elsewhere in US"/>
    <m/>
    <m/>
    <s v="Outside of US"/>
    <m/>
    <s v="Outside of US"/>
    <m/>
    <m/>
    <m/>
    <m/>
    <m/>
    <m/>
    <n v="0"/>
    <n v="0"/>
    <n v="1"/>
    <m/>
    <m/>
    <m/>
    <m/>
    <m/>
    <m/>
    <m/>
    <m/>
    <m/>
    <m/>
    <m/>
    <m/>
    <m/>
    <m/>
    <m/>
    <m/>
    <m/>
    <m/>
    <m/>
    <m/>
    <m/>
    <m/>
    <m/>
    <m/>
    <m/>
    <m/>
    <s v="cigarette"/>
    <m/>
    <m/>
    <m/>
    <m/>
    <m/>
    <s v="Pro"/>
    <n v="6"/>
    <n v="6"/>
    <n v="4"/>
    <n v="2"/>
    <s v="Specific brand"/>
    <s v="specific brand depiction"/>
    <n v="0"/>
    <n v="2.29"/>
    <n v="6"/>
    <n v="1"/>
    <n v="1"/>
    <m/>
    <m/>
  </r>
  <r>
    <n v="50030"/>
    <s v="Pirates!, The: Band of Misfits"/>
    <d v="2012-04-27T00:00:00"/>
    <x v="10"/>
    <s v="T10"/>
    <n v="88"/>
    <s v="Aardman"/>
    <x v="6"/>
    <m/>
    <x v="2"/>
    <n v="55000000"/>
    <n v="0"/>
    <m/>
    <n v="31051126"/>
    <s v="final"/>
    <n v="7.96"/>
    <n v="0"/>
    <n v="1"/>
    <n v="0"/>
    <n v="0"/>
    <s v="UK"/>
    <m/>
    <m/>
    <m/>
    <m/>
    <m/>
    <s v="Lord, Peter; Lockhart, Julie"/>
    <s v="Lord, Peter"/>
    <s v="Defoe, Gideon"/>
    <m/>
    <m/>
    <s v="Grant, Hugh"/>
    <s v="star"/>
    <s v="Pipe"/>
    <s v="30+"/>
    <s v="Male"/>
    <s v="Caucasian"/>
    <m/>
    <m/>
    <s v="Non-IMDb, Extra"/>
    <s v="extra"/>
    <s v="Pipe"/>
    <s v="30+"/>
    <s v="Male"/>
    <s v="Caucasian"/>
    <m/>
    <m/>
    <m/>
    <m/>
    <m/>
    <m/>
    <m/>
    <m/>
    <m/>
    <m/>
    <m/>
    <m/>
    <m/>
    <m/>
    <m/>
    <m/>
    <m/>
    <m/>
    <m/>
    <m/>
    <m/>
    <m/>
    <m/>
    <m/>
    <m/>
    <m/>
    <m/>
    <m/>
    <m/>
    <m/>
    <m/>
    <m/>
    <m/>
    <m/>
    <m/>
    <m/>
    <m/>
    <m/>
    <m/>
    <m/>
    <m/>
    <m/>
    <m/>
    <m/>
    <m/>
    <m/>
    <m/>
    <m/>
    <m/>
    <m/>
    <m/>
    <m/>
    <m/>
    <m/>
    <m/>
    <m/>
    <m/>
    <m/>
    <m/>
    <m/>
    <m/>
    <m/>
    <m/>
    <m/>
    <m/>
    <m/>
    <m/>
    <m/>
    <m/>
    <m/>
    <m/>
    <m/>
    <m/>
    <m/>
    <m/>
    <m/>
    <m/>
    <m/>
    <m/>
    <m/>
    <m/>
    <m/>
    <m/>
    <m/>
    <m/>
    <m/>
    <m/>
    <m/>
    <m/>
    <n v="0"/>
    <n v="0"/>
    <n v="2"/>
    <n v="0"/>
    <n v="2"/>
    <s v="1 — 9"/>
    <n v="3900895"/>
    <n v="7801790"/>
    <s v="Outdoors"/>
    <m/>
    <m/>
    <m/>
    <m/>
    <m/>
    <s v="inside science convention"/>
    <s v="ship"/>
    <s v="Non-smoking adult"/>
    <m/>
    <m/>
    <s v="Outside of US"/>
    <m/>
    <m/>
    <m/>
    <m/>
    <m/>
    <m/>
    <m/>
    <m/>
    <m/>
    <m/>
    <m/>
    <n v="1"/>
    <n v="0"/>
    <n v="1"/>
    <m/>
    <m/>
    <m/>
    <m/>
    <m/>
    <m/>
    <m/>
    <m/>
    <m/>
    <m/>
    <m/>
    <m/>
    <m/>
    <m/>
    <m/>
    <m/>
    <m/>
    <m/>
    <m/>
    <m/>
    <s v="pipe"/>
    <m/>
    <m/>
    <m/>
    <m/>
    <s v="pipe"/>
    <m/>
    <m/>
    <m/>
    <m/>
    <m/>
    <m/>
    <s v="Neutral"/>
    <n v="2"/>
    <n v="2"/>
    <n v="6"/>
    <n v="1"/>
    <m/>
    <m/>
    <n v="0"/>
    <n v="1.57"/>
    <n v="3"/>
    <n v="1"/>
    <n v="1"/>
    <m/>
    <m/>
  </r>
  <r>
    <n v="50031"/>
    <s v="Raven, The"/>
    <d v="2012-04-27T00:00:00"/>
    <x v="10"/>
    <s v="T10"/>
    <n v="111"/>
    <s v="Rogue"/>
    <x v="0"/>
    <s v="Relativity"/>
    <x v="1"/>
    <n v="26000000"/>
    <n v="0"/>
    <m/>
    <n v="15915943"/>
    <s v="final"/>
    <n v="7.96"/>
    <n v="0"/>
    <n v="1"/>
    <n v="0"/>
    <n v="0"/>
    <s v="Serbia"/>
    <m/>
    <m/>
    <m/>
    <m/>
    <m/>
    <s v="Evans, Marc D.; Macy, Trevor; Ryder, Aaron"/>
    <s v="McTeigue, James"/>
    <s v="Shakespeare, Hannah; Livingston, Ben"/>
    <s v="McNeill, Ray"/>
    <s v="Howie, Niven"/>
    <s v="Cusack, John"/>
    <s v="star"/>
    <s v="Cigarette"/>
    <s v="30+"/>
    <s v="Male"/>
    <s v="Caucasian"/>
    <m/>
    <s v="Good guy"/>
    <s v="Non-IMDb, Extra"/>
    <s v="extra"/>
    <s v="Smokeless"/>
    <s v="30+"/>
    <s v="Male"/>
    <s v="Caucasian"/>
    <m/>
    <m/>
    <m/>
    <m/>
    <m/>
    <m/>
    <m/>
    <m/>
    <m/>
    <m/>
    <m/>
    <m/>
    <m/>
    <m/>
    <m/>
    <m/>
    <m/>
    <m/>
    <m/>
    <m/>
    <m/>
    <m/>
    <m/>
    <m/>
    <m/>
    <m/>
    <m/>
    <m/>
    <m/>
    <m/>
    <m/>
    <m/>
    <m/>
    <m/>
    <m/>
    <m/>
    <m/>
    <m/>
    <m/>
    <m/>
    <m/>
    <m/>
    <m/>
    <m/>
    <m/>
    <m/>
    <m/>
    <m/>
    <m/>
    <m/>
    <m/>
    <m/>
    <m/>
    <m/>
    <m/>
    <m/>
    <m/>
    <m/>
    <m/>
    <m/>
    <m/>
    <m/>
    <m/>
    <m/>
    <m/>
    <m/>
    <m/>
    <m/>
    <m/>
    <m/>
    <m/>
    <m/>
    <m/>
    <m/>
    <m/>
    <m/>
    <m/>
    <m/>
    <m/>
    <m/>
    <m/>
    <m/>
    <m/>
    <m/>
    <m/>
    <m/>
    <m/>
    <m/>
    <m/>
    <n v="5"/>
    <n v="0"/>
    <n v="0"/>
    <n v="1"/>
    <n v="6"/>
    <s v="1 — 9"/>
    <n v="1999490"/>
    <n v="11996940"/>
    <s v="Workplace"/>
    <s v="Outdoors"/>
    <m/>
    <m/>
    <m/>
    <m/>
    <s v="on stage"/>
    <s v="street"/>
    <s v="Non-smoking adult"/>
    <m/>
    <m/>
    <s v="Elsewhere in US"/>
    <m/>
    <m/>
    <m/>
    <m/>
    <m/>
    <m/>
    <m/>
    <m/>
    <m/>
    <m/>
    <m/>
    <n v="1"/>
    <n v="0"/>
    <n v="1"/>
    <m/>
    <m/>
    <m/>
    <m/>
    <m/>
    <m/>
    <m/>
    <m/>
    <m/>
    <m/>
    <m/>
    <m/>
    <m/>
    <m/>
    <m/>
    <m/>
    <m/>
    <m/>
    <m/>
    <m/>
    <m/>
    <m/>
    <m/>
    <s v="smokeless"/>
    <s v="cigarette"/>
    <m/>
    <m/>
    <m/>
    <m/>
    <m/>
    <m/>
    <m/>
    <s v="Pro"/>
    <n v="2"/>
    <n v="6"/>
    <n v="6"/>
    <n v="1"/>
    <m/>
    <m/>
    <n v="0"/>
    <n v="2.14"/>
    <n v="3"/>
    <n v="1"/>
    <n v="1"/>
    <m/>
    <m/>
  </r>
  <r>
    <n v="50032"/>
    <s v="Avengers, The"/>
    <d v="2012-05-04T00:00:00"/>
    <x v="10"/>
    <s v="T10"/>
    <n v="142"/>
    <s v="Marvel"/>
    <x v="1"/>
    <m/>
    <x v="0"/>
    <n v="220000000"/>
    <n v="0"/>
    <m/>
    <n v="623279547"/>
    <s v="final"/>
    <n v="7.96"/>
    <n v="0"/>
    <n v="0"/>
    <n v="0"/>
    <n v="0"/>
    <s v="US"/>
    <s v="NM"/>
    <m/>
    <s v="US"/>
    <s v="OH"/>
    <m/>
    <s v="Feige, Kevin"/>
    <s v="Whedon, Joss"/>
    <s v="Whedon, Joss"/>
    <s v="Petrotta, Andrew"/>
    <s v="Ford, Jeffrey"/>
    <m/>
    <m/>
    <m/>
    <m/>
    <m/>
    <m/>
    <m/>
    <m/>
    <m/>
    <m/>
    <m/>
    <m/>
    <m/>
    <m/>
    <m/>
    <m/>
    <m/>
    <m/>
    <m/>
    <m/>
    <m/>
    <m/>
    <m/>
    <m/>
    <m/>
    <m/>
    <m/>
    <m/>
    <m/>
    <m/>
    <m/>
    <m/>
    <m/>
    <m/>
    <m/>
    <m/>
    <m/>
    <m/>
    <m/>
    <m/>
    <m/>
    <m/>
    <m/>
    <m/>
    <m/>
    <m/>
    <m/>
    <m/>
    <m/>
    <m/>
    <m/>
    <m/>
    <m/>
    <m/>
    <m/>
    <m/>
    <m/>
    <m/>
    <m/>
    <m/>
    <m/>
    <m/>
    <m/>
    <m/>
    <m/>
    <m/>
    <m/>
    <m/>
    <m/>
    <m/>
    <m/>
    <m/>
    <m/>
    <m/>
    <m/>
    <m/>
    <m/>
    <m/>
    <m/>
    <m/>
    <m/>
    <m/>
    <m/>
    <m/>
    <m/>
    <m/>
    <m/>
    <m/>
    <m/>
    <m/>
    <m/>
    <m/>
    <m/>
    <m/>
    <m/>
    <m/>
    <m/>
    <m/>
    <m/>
    <m/>
    <m/>
    <m/>
    <m/>
    <n v="0"/>
    <n v="0"/>
    <n v="0"/>
    <n v="0"/>
    <n v="0"/>
    <n v="0"/>
    <n v="78301451"/>
    <n v="0"/>
    <m/>
    <m/>
    <m/>
    <m/>
    <m/>
    <m/>
    <m/>
    <m/>
    <m/>
    <m/>
    <m/>
    <m/>
    <m/>
    <m/>
    <m/>
    <m/>
    <m/>
    <m/>
    <m/>
    <m/>
    <m/>
    <m/>
    <m/>
    <n v="0"/>
    <n v="0"/>
    <n v="0"/>
    <m/>
    <m/>
    <m/>
    <m/>
    <m/>
    <m/>
    <m/>
    <m/>
    <m/>
    <m/>
    <m/>
    <m/>
    <m/>
    <m/>
    <m/>
    <m/>
    <m/>
    <m/>
    <m/>
    <m/>
    <m/>
    <m/>
    <m/>
    <m/>
    <m/>
    <m/>
    <m/>
    <m/>
    <m/>
    <m/>
    <m/>
    <m/>
    <m/>
    <n v="0"/>
    <n v="0"/>
    <n v="0"/>
    <n v="0"/>
    <m/>
    <m/>
    <n v="0"/>
    <n v="0"/>
    <n v="1"/>
    <n v="1"/>
    <n v="1"/>
    <m/>
    <m/>
  </r>
  <r>
    <n v="50037"/>
    <s v="Best Exotic Marigold Hotel, The"/>
    <d v="2012-05-04T00:00:00"/>
    <x v="10"/>
    <s v="T10"/>
    <n v="124"/>
    <s v="Fox"/>
    <x v="5"/>
    <m/>
    <x v="0"/>
    <n v="10000000"/>
    <n v="0"/>
    <m/>
    <n v="46313976"/>
    <s v="final"/>
    <n v="7.96"/>
    <n v="0"/>
    <n v="0"/>
    <n v="0"/>
    <n v="0"/>
    <s v="India"/>
    <m/>
    <m/>
    <m/>
    <m/>
    <m/>
    <s v="Broadbent, Graham; Czernin, Peter"/>
    <s v="Madden, John"/>
    <s v="Parker, Ol"/>
    <m/>
    <s v="Gill, Chris"/>
    <m/>
    <m/>
    <m/>
    <m/>
    <m/>
    <m/>
    <m/>
    <m/>
    <m/>
    <m/>
    <m/>
    <m/>
    <m/>
    <m/>
    <m/>
    <m/>
    <m/>
    <m/>
    <m/>
    <m/>
    <m/>
    <m/>
    <m/>
    <m/>
    <m/>
    <m/>
    <m/>
    <m/>
    <m/>
    <m/>
    <m/>
    <m/>
    <m/>
    <m/>
    <m/>
    <m/>
    <m/>
    <m/>
    <m/>
    <m/>
    <m/>
    <m/>
    <m/>
    <m/>
    <m/>
    <m/>
    <m/>
    <m/>
    <m/>
    <m/>
    <m/>
    <m/>
    <m/>
    <m/>
    <m/>
    <m/>
    <m/>
    <m/>
    <m/>
    <m/>
    <m/>
    <m/>
    <m/>
    <m/>
    <m/>
    <m/>
    <m/>
    <m/>
    <m/>
    <m/>
    <m/>
    <m/>
    <m/>
    <m/>
    <m/>
    <m/>
    <m/>
    <m/>
    <m/>
    <m/>
    <m/>
    <m/>
    <m/>
    <m/>
    <m/>
    <m/>
    <m/>
    <m/>
    <m/>
    <m/>
    <m/>
    <m/>
    <m/>
    <m/>
    <m/>
    <m/>
    <m/>
    <m/>
    <m/>
    <m/>
    <m/>
    <m/>
    <m/>
    <n v="0"/>
    <n v="0"/>
    <n v="0"/>
    <n v="0"/>
    <n v="0"/>
    <n v="0"/>
    <n v="5818339"/>
    <n v="0"/>
    <m/>
    <m/>
    <m/>
    <m/>
    <m/>
    <m/>
    <m/>
    <m/>
    <m/>
    <m/>
    <m/>
    <m/>
    <m/>
    <m/>
    <m/>
    <m/>
    <m/>
    <m/>
    <m/>
    <m/>
    <m/>
    <m/>
    <m/>
    <n v="0"/>
    <n v="0"/>
    <n v="0"/>
    <m/>
    <m/>
    <m/>
    <m/>
    <m/>
    <m/>
    <m/>
    <m/>
    <m/>
    <m/>
    <m/>
    <m/>
    <m/>
    <m/>
    <m/>
    <m/>
    <m/>
    <m/>
    <m/>
    <m/>
    <m/>
    <m/>
    <m/>
    <m/>
    <m/>
    <m/>
    <m/>
    <m/>
    <m/>
    <m/>
    <m/>
    <m/>
    <m/>
    <n v="0"/>
    <n v="0"/>
    <n v="0"/>
    <n v="0"/>
    <m/>
    <m/>
    <n v="0"/>
    <n v="0"/>
    <n v="1"/>
    <n v="1"/>
    <n v="1"/>
    <m/>
    <m/>
  </r>
  <r>
    <n v="50033"/>
    <s v="Dark Shadows"/>
    <d v="2012-05-11T00:00:00"/>
    <x v="10"/>
    <s v="T10"/>
    <n v="113"/>
    <s v="GK Films"/>
    <x v="4"/>
    <m/>
    <x v="0"/>
    <n v="150000000"/>
    <n v="1"/>
    <s v="smoking"/>
    <n v="79711678"/>
    <s v="final"/>
    <n v="7.96"/>
    <n v="0"/>
    <n v="1"/>
    <n v="0"/>
    <n v="0"/>
    <s v="UK"/>
    <m/>
    <m/>
    <m/>
    <m/>
    <m/>
    <s v="Depp, Johnny; Dembrowski, Christi; Kennedy, David; King, Graham"/>
    <s v="Burton, Tim"/>
    <s v="Grahame-Smith, Seth"/>
    <s v="Balfour, David"/>
    <s v="Lebenzon, Chris"/>
    <s v="Green, Eva"/>
    <s v="star"/>
    <s v="Cigarette"/>
    <s v="30+"/>
    <s v="Female"/>
    <s v="Caucasian"/>
    <m/>
    <s v="Bad guy"/>
    <s v="Miller, Johnny Lee"/>
    <s v="credited non-star"/>
    <s v="Cigarette"/>
    <s v="30+"/>
    <s v="Male"/>
    <s v="Caucasian"/>
    <m/>
    <m/>
    <s v="Benham, Helena"/>
    <s v="credited non-star"/>
    <s v="Cigarette"/>
    <s v="30+"/>
    <s v="Female"/>
    <s v="Caucasian"/>
    <m/>
    <m/>
    <s v="Non-IMDb, Extra"/>
    <s v="extra"/>
    <s v="Cigarette"/>
    <s v="30+"/>
    <s v="Male"/>
    <s v="Caucasian"/>
    <m/>
    <m/>
    <s v="Non-IMDb, Extra"/>
    <s v="extra"/>
    <s v="Cigarette"/>
    <s v="30+"/>
    <s v="Male"/>
    <s v="Caucasian"/>
    <m/>
    <m/>
    <s v="Non-IMDb, Extra"/>
    <s v="extra"/>
    <s v="Cigarette"/>
    <s v="30+"/>
    <s v="Female"/>
    <s v="Caucasian"/>
    <m/>
    <m/>
    <m/>
    <m/>
    <m/>
    <m/>
    <m/>
    <m/>
    <m/>
    <m/>
    <m/>
    <m/>
    <m/>
    <m/>
    <m/>
    <m/>
    <m/>
    <m/>
    <m/>
    <m/>
    <m/>
    <m/>
    <m/>
    <m/>
    <m/>
    <m/>
    <m/>
    <m/>
    <m/>
    <m/>
    <m/>
    <m/>
    <m/>
    <m/>
    <m/>
    <m/>
    <m/>
    <m/>
    <m/>
    <m/>
    <m/>
    <m/>
    <m/>
    <m/>
    <m/>
    <m/>
    <m/>
    <m/>
    <m/>
    <m/>
    <m/>
    <m/>
    <m/>
    <m/>
    <m/>
    <m/>
    <m/>
    <n v="47"/>
    <n v="0"/>
    <n v="0"/>
    <n v="0"/>
    <n v="47"/>
    <s v="30 — 49"/>
    <n v="10014030"/>
    <n v="470659410"/>
    <s v="Home"/>
    <s v="Workplace"/>
    <s v="Restaurant"/>
    <s v="Bar/nightclub"/>
    <s v="Outdoors"/>
    <m/>
    <m/>
    <s v="forest"/>
    <s v="Non-smoking adult"/>
    <s v="Child"/>
    <m/>
    <s v="Elsewhere in US"/>
    <m/>
    <m/>
    <m/>
    <m/>
    <m/>
    <m/>
    <m/>
    <m/>
    <m/>
    <m/>
    <m/>
    <n v="1"/>
    <n v="2"/>
    <n v="3"/>
    <m/>
    <m/>
    <m/>
    <m/>
    <m/>
    <m/>
    <m/>
    <m/>
    <m/>
    <m/>
    <m/>
    <m/>
    <m/>
    <m/>
    <m/>
    <m/>
    <m/>
    <s v="cigarette"/>
    <s v="cigarette"/>
    <m/>
    <s v="cigarette"/>
    <s v="cigarette"/>
    <m/>
    <m/>
    <m/>
    <m/>
    <s v="cigarette"/>
    <m/>
    <m/>
    <m/>
    <m/>
    <m/>
    <s v="Pro"/>
    <n v="6"/>
    <n v="6"/>
    <n v="6"/>
    <n v="3"/>
    <s v="Tobacco use around child"/>
    <s v="use near child/pregnant/ill person"/>
    <n v="0"/>
    <n v="3"/>
    <n v="6"/>
    <n v="1"/>
    <n v="1"/>
    <m/>
    <m/>
  </r>
  <r>
    <n v="50035"/>
    <s v="Dictator, The"/>
    <d v="2012-05-16T00:00:00"/>
    <x v="10"/>
    <s v="T10"/>
    <n v="83"/>
    <s v="Paramount"/>
    <x v="3"/>
    <m/>
    <x v="1"/>
    <n v="65000000"/>
    <n v="0"/>
    <m/>
    <n v="59617068"/>
    <s v="final"/>
    <n v="7.96"/>
    <n v="0"/>
    <n v="1"/>
    <n v="0"/>
    <n v="0"/>
    <s v="Spain"/>
    <m/>
    <m/>
    <s v="US"/>
    <s v="NY"/>
    <m/>
    <s v="Cohen, Sacha Baron; Berg, Alec; Mandel, David; Schaffer, Jeff"/>
    <s v="Charles, Larry"/>
    <s v="Cohen, Sacha Baron; Berg, Alec; Mandel, David; Schaffer, Jeff"/>
    <s v="Lasowitz, Martin"/>
    <s v="Hayden, Greg"/>
    <s v="Baron Cohen, Sacha"/>
    <s v="star"/>
    <s v="Cigarette"/>
    <s v="30+"/>
    <s v="Male"/>
    <s v="Other"/>
    <s v="Unidentified"/>
    <m/>
    <s v="Non-IMDb, Extra"/>
    <s v="extra"/>
    <s v="Cigarette"/>
    <s v="20-30"/>
    <s v="Female"/>
    <s v="Other"/>
    <s v="Unidentified"/>
    <m/>
    <s v="Non-IMDb, Extra"/>
    <s v="extra"/>
    <s v="Cigar"/>
    <s v="30+"/>
    <s v="Male"/>
    <s v="Other"/>
    <s v="Unidentified"/>
    <m/>
    <s v="Non-IMDb, Extra"/>
    <s v="extra"/>
    <s v="Pipe"/>
    <s v="30+"/>
    <s v="Male"/>
    <s v="Other"/>
    <s v="Unidentified"/>
    <m/>
    <s v="Non-IMDb, Extra"/>
    <s v="extra"/>
    <s v="Pipe"/>
    <s v="30+"/>
    <s v="Male"/>
    <s v="Other"/>
    <s v="Unidentified"/>
    <m/>
    <s v="Non-IMDb, Extra"/>
    <s v="extra"/>
    <s v="Cigarette"/>
    <s v="30+"/>
    <s v="Male"/>
    <s v="Other"/>
    <s v="Unidentified"/>
    <m/>
    <s v="Non-IMDb, Extra"/>
    <s v="extra"/>
    <s v="Cigarette"/>
    <s v="30+"/>
    <s v="Male"/>
    <s v="Caucasian"/>
    <m/>
    <m/>
    <m/>
    <m/>
    <m/>
    <m/>
    <m/>
    <m/>
    <m/>
    <m/>
    <m/>
    <m/>
    <m/>
    <m/>
    <m/>
    <m/>
    <m/>
    <m/>
    <m/>
    <m/>
    <m/>
    <m/>
    <m/>
    <m/>
    <m/>
    <m/>
    <m/>
    <m/>
    <m/>
    <m/>
    <m/>
    <m/>
    <m/>
    <m/>
    <m/>
    <m/>
    <m/>
    <m/>
    <m/>
    <m/>
    <m/>
    <m/>
    <m/>
    <m/>
    <m/>
    <m/>
    <m/>
    <m/>
    <m/>
    <n v="10"/>
    <n v="3"/>
    <n v="2"/>
    <n v="0"/>
    <n v="15"/>
    <s v="10 — 29"/>
    <n v="7489581"/>
    <n v="112343715"/>
    <s v="Home"/>
    <s v="Workplace"/>
    <s v="Restaurant"/>
    <s v="Outdoors"/>
    <m/>
    <m/>
    <m/>
    <s v="street"/>
    <s v="Non-smoking adult"/>
    <s v="Child"/>
    <m/>
    <s v="Elsewhere in US"/>
    <m/>
    <m/>
    <s v="Outside of US"/>
    <m/>
    <s v="Outside of US"/>
    <m/>
    <m/>
    <m/>
    <m/>
    <m/>
    <m/>
    <n v="1"/>
    <n v="0"/>
    <n v="6"/>
    <s v="No smoking sign"/>
    <m/>
    <m/>
    <m/>
    <m/>
    <m/>
    <m/>
    <m/>
    <m/>
    <m/>
    <m/>
    <m/>
    <m/>
    <m/>
    <m/>
    <m/>
    <m/>
    <m/>
    <m/>
    <m/>
    <s v="cigar"/>
    <m/>
    <m/>
    <m/>
    <m/>
    <s v="pipe"/>
    <s v="cigarette; pipe"/>
    <s v="cigarette"/>
    <s v="cigarette"/>
    <m/>
    <m/>
    <m/>
    <s v="Pro"/>
    <n v="4"/>
    <n v="6"/>
    <n v="6"/>
    <n v="3"/>
    <s v="Tobacco use around child"/>
    <s v="use near child/pregnant/ill person"/>
    <n v="0"/>
    <n v="2.71"/>
    <n v="6"/>
    <n v="1"/>
    <n v="1"/>
    <m/>
    <m/>
  </r>
  <r>
    <n v="50034"/>
    <s v="Battleship"/>
    <d v="2012-05-18T00:00:00"/>
    <x v="10"/>
    <s v="T10"/>
    <n v="131"/>
    <s v="Film 44"/>
    <x v="2"/>
    <m/>
    <x v="0"/>
    <n v="209000000"/>
    <n v="0"/>
    <m/>
    <n v="65173160"/>
    <s v="final"/>
    <n v="7.96"/>
    <n v="0"/>
    <n v="0"/>
    <n v="0"/>
    <n v="0"/>
    <s v="US"/>
    <s v="LA"/>
    <m/>
    <s v="VAR"/>
    <m/>
    <m/>
    <s v="Berg, Peter; Aubrey, Sarah; Goldner, Brian; Henderson, Duncan"/>
    <s v="Berg, Peter"/>
    <s v="Hoeber, Erich; Hoeber, Jon"/>
    <s v="Fox, Douglas"/>
    <s v="Rich, Billy"/>
    <m/>
    <m/>
    <m/>
    <m/>
    <m/>
    <m/>
    <m/>
    <m/>
    <m/>
    <m/>
    <m/>
    <m/>
    <m/>
    <m/>
    <m/>
    <m/>
    <m/>
    <m/>
    <m/>
    <m/>
    <m/>
    <m/>
    <m/>
    <m/>
    <m/>
    <m/>
    <m/>
    <m/>
    <m/>
    <m/>
    <m/>
    <m/>
    <m/>
    <m/>
    <m/>
    <m/>
    <m/>
    <m/>
    <m/>
    <m/>
    <m/>
    <m/>
    <m/>
    <m/>
    <m/>
    <m/>
    <m/>
    <m/>
    <m/>
    <m/>
    <m/>
    <m/>
    <m/>
    <m/>
    <m/>
    <m/>
    <m/>
    <m/>
    <m/>
    <m/>
    <m/>
    <m/>
    <m/>
    <m/>
    <m/>
    <m/>
    <m/>
    <m/>
    <m/>
    <m/>
    <m/>
    <m/>
    <m/>
    <m/>
    <m/>
    <m/>
    <m/>
    <m/>
    <m/>
    <m/>
    <m/>
    <m/>
    <m/>
    <m/>
    <m/>
    <m/>
    <m/>
    <m/>
    <m/>
    <m/>
    <m/>
    <m/>
    <m/>
    <m/>
    <m/>
    <m/>
    <m/>
    <m/>
    <m/>
    <m/>
    <m/>
    <m/>
    <m/>
    <n v="0"/>
    <n v="0"/>
    <n v="0"/>
    <n v="0"/>
    <n v="0"/>
    <n v="0"/>
    <n v="8187583"/>
    <n v="0"/>
    <m/>
    <m/>
    <m/>
    <m/>
    <m/>
    <m/>
    <m/>
    <m/>
    <m/>
    <m/>
    <m/>
    <m/>
    <m/>
    <m/>
    <m/>
    <m/>
    <m/>
    <m/>
    <m/>
    <m/>
    <m/>
    <m/>
    <m/>
    <n v="0"/>
    <n v="0"/>
    <n v="0"/>
    <m/>
    <m/>
    <m/>
    <m/>
    <m/>
    <m/>
    <m/>
    <m/>
    <m/>
    <m/>
    <m/>
    <m/>
    <m/>
    <m/>
    <m/>
    <m/>
    <m/>
    <m/>
    <m/>
    <m/>
    <m/>
    <m/>
    <m/>
    <m/>
    <m/>
    <m/>
    <m/>
    <m/>
    <m/>
    <m/>
    <m/>
    <m/>
    <m/>
    <n v="0"/>
    <n v="0"/>
    <n v="0"/>
    <n v="0"/>
    <m/>
    <m/>
    <n v="0"/>
    <n v="0"/>
    <n v="1"/>
    <n v="1"/>
    <n v="1"/>
    <m/>
    <m/>
  </r>
  <r>
    <n v="50036"/>
    <s v="What to Expect When You're Expecting"/>
    <d v="2012-05-18T00:00:00"/>
    <x v="10"/>
    <s v="T10"/>
    <n v="110"/>
    <s v="Phoenix"/>
    <x v="0"/>
    <s v="Lionsgate"/>
    <x v="0"/>
    <n v="40000000"/>
    <n v="0"/>
    <m/>
    <n v="41102171"/>
    <s v="final"/>
    <n v="7.96"/>
    <n v="0"/>
    <n v="0"/>
    <n v="0"/>
    <n v="0"/>
    <s v="US"/>
    <s v="GA"/>
    <m/>
    <m/>
    <m/>
    <m/>
    <s v="Medavoy, Mike; Messer, Arnold"/>
    <s v="Jones, Kirk"/>
    <s v="Cross, Shauna; Hach, Heather"/>
    <s v="Hodges, Jonathan R."/>
    <s v="Berenbaum, Michael"/>
    <m/>
    <m/>
    <m/>
    <m/>
    <m/>
    <m/>
    <m/>
    <m/>
    <m/>
    <m/>
    <m/>
    <m/>
    <m/>
    <m/>
    <m/>
    <m/>
    <m/>
    <m/>
    <m/>
    <m/>
    <m/>
    <m/>
    <m/>
    <m/>
    <m/>
    <m/>
    <m/>
    <m/>
    <m/>
    <m/>
    <m/>
    <m/>
    <m/>
    <m/>
    <m/>
    <m/>
    <m/>
    <m/>
    <m/>
    <m/>
    <m/>
    <m/>
    <m/>
    <m/>
    <m/>
    <m/>
    <m/>
    <m/>
    <m/>
    <m/>
    <m/>
    <m/>
    <m/>
    <m/>
    <m/>
    <m/>
    <m/>
    <m/>
    <m/>
    <m/>
    <m/>
    <m/>
    <m/>
    <m/>
    <m/>
    <m/>
    <m/>
    <m/>
    <m/>
    <m/>
    <m/>
    <m/>
    <m/>
    <m/>
    <m/>
    <m/>
    <m/>
    <m/>
    <m/>
    <m/>
    <m/>
    <m/>
    <m/>
    <m/>
    <m/>
    <m/>
    <m/>
    <m/>
    <m/>
    <m/>
    <m/>
    <m/>
    <m/>
    <m/>
    <m/>
    <m/>
    <m/>
    <m/>
    <m/>
    <m/>
    <m/>
    <m/>
    <m/>
    <n v="0"/>
    <n v="0"/>
    <n v="0"/>
    <n v="0"/>
    <n v="0"/>
    <n v="0"/>
    <n v="5163589"/>
    <n v="0"/>
    <m/>
    <m/>
    <m/>
    <m/>
    <m/>
    <m/>
    <m/>
    <m/>
    <m/>
    <m/>
    <m/>
    <m/>
    <m/>
    <m/>
    <m/>
    <m/>
    <m/>
    <m/>
    <m/>
    <m/>
    <m/>
    <m/>
    <m/>
    <n v="0"/>
    <n v="0"/>
    <n v="0"/>
    <m/>
    <m/>
    <m/>
    <m/>
    <s v="Comment by actor/actress"/>
    <m/>
    <m/>
    <m/>
    <m/>
    <m/>
    <m/>
    <m/>
    <m/>
    <m/>
    <m/>
    <m/>
    <m/>
    <m/>
    <m/>
    <m/>
    <m/>
    <m/>
    <m/>
    <m/>
    <m/>
    <m/>
    <m/>
    <m/>
    <m/>
    <m/>
    <m/>
    <m/>
    <m/>
    <n v="0"/>
    <n v="0"/>
    <n v="0"/>
    <n v="0"/>
    <m/>
    <m/>
    <n v="0"/>
    <n v="0"/>
    <n v="1"/>
    <n v="1"/>
    <n v="1"/>
    <m/>
    <m/>
  </r>
  <r>
    <n v="50038"/>
    <s v="Chernobyl Diaries"/>
    <d v="2012-05-25T00:00:00"/>
    <x v="10"/>
    <s v="T10"/>
    <n v="88"/>
    <s v="Alcon"/>
    <x v="4"/>
    <m/>
    <x v="1"/>
    <n v="1000000"/>
    <n v="0"/>
    <m/>
    <n v="18112929"/>
    <s v="final"/>
    <n v="7.96"/>
    <n v="0"/>
    <n v="0"/>
    <n v="0"/>
    <n v="0"/>
    <s v="Serbia"/>
    <m/>
    <m/>
    <s v="Hungary"/>
    <m/>
    <m/>
    <s v="Peli, Oren"/>
    <s v="Parker, Bradley"/>
    <s v="Peli, Oren"/>
    <s v="Dimitrijevic, Marko"/>
    <m/>
    <m/>
    <m/>
    <m/>
    <m/>
    <m/>
    <m/>
    <m/>
    <m/>
    <m/>
    <m/>
    <m/>
    <m/>
    <m/>
    <m/>
    <m/>
    <m/>
    <m/>
    <m/>
    <m/>
    <m/>
    <m/>
    <m/>
    <m/>
    <m/>
    <m/>
    <m/>
    <m/>
    <m/>
    <m/>
    <m/>
    <m/>
    <m/>
    <m/>
    <m/>
    <m/>
    <m/>
    <m/>
    <m/>
    <m/>
    <m/>
    <m/>
    <m/>
    <m/>
    <m/>
    <m/>
    <m/>
    <m/>
    <m/>
    <m/>
    <m/>
    <m/>
    <m/>
    <m/>
    <m/>
    <m/>
    <m/>
    <m/>
    <m/>
    <m/>
    <m/>
    <m/>
    <m/>
    <m/>
    <m/>
    <m/>
    <m/>
    <m/>
    <m/>
    <m/>
    <m/>
    <m/>
    <m/>
    <m/>
    <m/>
    <m/>
    <m/>
    <m/>
    <m/>
    <m/>
    <m/>
    <m/>
    <m/>
    <m/>
    <m/>
    <m/>
    <m/>
    <m/>
    <m/>
    <m/>
    <m/>
    <m/>
    <m/>
    <m/>
    <m/>
    <m/>
    <m/>
    <m/>
    <m/>
    <m/>
    <m/>
    <m/>
    <m/>
    <m/>
    <n v="0"/>
    <n v="0"/>
    <n v="0"/>
    <n v="0"/>
    <n v="0"/>
    <n v="0"/>
    <n v="2275494"/>
    <n v="0"/>
    <m/>
    <m/>
    <m/>
    <m/>
    <m/>
    <m/>
    <m/>
    <m/>
    <m/>
    <m/>
    <m/>
    <m/>
    <m/>
    <m/>
    <m/>
    <m/>
    <m/>
    <m/>
    <m/>
    <m/>
    <m/>
    <m/>
    <m/>
    <n v="0"/>
    <n v="0"/>
    <n v="0"/>
    <m/>
    <m/>
    <m/>
    <m/>
    <m/>
    <m/>
    <m/>
    <m/>
    <m/>
    <m/>
    <m/>
    <m/>
    <m/>
    <m/>
    <m/>
    <m/>
    <m/>
    <m/>
    <m/>
    <m/>
    <m/>
    <m/>
    <m/>
    <m/>
    <m/>
    <m/>
    <m/>
    <m/>
    <m/>
    <m/>
    <m/>
    <m/>
    <m/>
    <n v="0"/>
    <n v="0"/>
    <n v="0"/>
    <n v="0"/>
    <m/>
    <m/>
    <n v="0"/>
    <n v="0"/>
    <n v="1"/>
    <n v="1"/>
    <n v="1"/>
    <m/>
    <m/>
  </r>
  <r>
    <n v="50039"/>
    <s v="Men in Black 3"/>
    <d v="2012-05-25T00:00:00"/>
    <x v="10"/>
    <s v="T10"/>
    <n v="103"/>
    <s v="Amblin"/>
    <x v="6"/>
    <m/>
    <x v="0"/>
    <n v="225000000"/>
    <n v="0"/>
    <m/>
    <n v="179020854"/>
    <s v="final"/>
    <n v="7.96"/>
    <n v="0"/>
    <n v="1"/>
    <n v="0"/>
    <n v="0"/>
    <s v="US"/>
    <s v="NY"/>
    <m/>
    <s v="US"/>
    <s v="CA"/>
    <m/>
    <s v="MacDonald, Laurie; Parkes, Walter F."/>
    <s v="Sonnenfeld, Barry"/>
    <s v="Cohen, Etan"/>
    <s v="Harlocker, Doug"/>
    <s v="Zimmerman, Don"/>
    <s v="Non-IMDb, Extra"/>
    <s v="extra"/>
    <s v="Cigarette"/>
    <s v="30+"/>
    <s v="Male"/>
    <s v="Caucasian"/>
    <m/>
    <m/>
    <s v="Non-IMDb, Extra"/>
    <s v="extra"/>
    <s v="Cigarette"/>
    <s v="30+"/>
    <s v="Male"/>
    <s v="Caucasian"/>
    <m/>
    <m/>
    <s v="Non-IMDb, Extra"/>
    <s v="extra"/>
    <s v="Cigarette"/>
    <s v="30+"/>
    <s v="Male"/>
    <s v="Other"/>
    <s v="Unidentified"/>
    <m/>
    <s v="Non-IMDb, Extra"/>
    <s v="extra"/>
    <s v="Cigarette"/>
    <s v="30+"/>
    <s v="Male"/>
    <s v="Caucasian"/>
    <m/>
    <m/>
    <s v="Non-IMDb, Extra"/>
    <s v="extra"/>
    <s v="Cigarette"/>
    <s v="30+"/>
    <s v="Male"/>
    <s v="Caucasian"/>
    <m/>
    <m/>
    <s v="Non-IMDb, Extra"/>
    <s v="extra"/>
    <s v="Cigarette"/>
    <s v="20-30"/>
    <s v="Female"/>
    <s v="African American"/>
    <m/>
    <m/>
    <s v="Non-IMDb, Extra"/>
    <s v="extra"/>
    <s v="Cigarette"/>
    <s v="20-30"/>
    <s v="Male"/>
    <s v="African American"/>
    <m/>
    <m/>
    <s v="Non-IMDb, Extra"/>
    <s v="extra"/>
    <s v="Cigarette"/>
    <s v="20-30"/>
    <s v="Female"/>
    <s v="Caucasian"/>
    <m/>
    <m/>
    <s v="Non-IMDb, Extra"/>
    <s v="extra"/>
    <s v="Cigarette"/>
    <s v="20-30"/>
    <s v="Female"/>
    <s v="Caucasian"/>
    <m/>
    <m/>
    <s v="Non-IMDb, Extra"/>
    <s v="extra"/>
    <s v="Cigarette"/>
    <s v="20-30"/>
    <s v="Female"/>
    <m/>
    <m/>
    <m/>
    <s v="Non-IMDb, Extra"/>
    <s v="extra"/>
    <s v="Cigarette"/>
    <s v="20-30"/>
    <s v="Female"/>
    <s v="Caucasian"/>
    <m/>
    <m/>
    <m/>
    <m/>
    <m/>
    <m/>
    <m/>
    <m/>
    <m/>
    <m/>
    <m/>
    <m/>
    <m/>
    <m/>
    <m/>
    <m/>
    <m/>
    <n v="28"/>
    <n v="0"/>
    <n v="0"/>
    <n v="0"/>
    <n v="28"/>
    <s v="10 — 29"/>
    <n v="22490057"/>
    <n v="629721596"/>
    <s v="Home"/>
    <s v="Outdoors"/>
    <m/>
    <m/>
    <m/>
    <m/>
    <m/>
    <s v="fair, street"/>
    <s v="Non-smoking adult"/>
    <m/>
    <m/>
    <s v="Elsewhere in US"/>
    <m/>
    <m/>
    <m/>
    <m/>
    <m/>
    <m/>
    <m/>
    <m/>
    <m/>
    <m/>
    <m/>
    <n v="0"/>
    <n v="0"/>
    <n v="11"/>
    <m/>
    <m/>
    <m/>
    <m/>
    <m/>
    <m/>
    <m/>
    <m/>
    <m/>
    <m/>
    <m/>
    <m/>
    <m/>
    <m/>
    <m/>
    <m/>
    <m/>
    <m/>
    <s v="cigarette"/>
    <s v="cigarette"/>
    <m/>
    <s v="cigarette"/>
    <m/>
    <m/>
    <m/>
    <s v="cigarette"/>
    <m/>
    <m/>
    <m/>
    <m/>
    <m/>
    <m/>
    <s v="Pro"/>
    <n v="4"/>
    <n v="6"/>
    <n v="2"/>
    <n v="3"/>
    <m/>
    <m/>
    <n v="0"/>
    <n v="2.14"/>
    <n v="3"/>
    <n v="1"/>
    <n v="1"/>
    <m/>
    <m/>
  </r>
  <r>
    <n v="50044"/>
    <s v="Moonrise Kingdom"/>
    <d v="2012-05-25T00:00:00"/>
    <x v="10"/>
    <s v="T10"/>
    <n v="94"/>
    <s v="Scott Rudin"/>
    <x v="2"/>
    <m/>
    <x v="0"/>
    <n v="16000000"/>
    <n v="1"/>
    <s v="smoking"/>
    <n v="45294888"/>
    <s v="final"/>
    <n v="7.96"/>
    <n v="0"/>
    <n v="1"/>
    <n v="0"/>
    <n v="0"/>
    <s v="US"/>
    <s v="RI"/>
    <m/>
    <m/>
    <m/>
    <m/>
    <s v="Anderson, Wes; Dawson, Jeremy; Rales, Steven M.; Rudin, Scott"/>
    <s v="Anderson, Wes"/>
    <s v="Anderson, Wes; Coppola, Roman"/>
    <s v="Hamilton, Sandy"/>
    <s v="Weisblum, Andrew"/>
    <s v="Willis, Bruce"/>
    <s v="star"/>
    <s v="Cigarette"/>
    <s v="30+"/>
    <s v="Male"/>
    <s v="Caucasian"/>
    <m/>
    <m/>
    <s v="Norton, Edward"/>
    <s v="star"/>
    <s v="Cigarette"/>
    <s v="30+"/>
    <s v="Male"/>
    <s v="Caucasian"/>
    <m/>
    <m/>
    <s v="McDormand, Francis"/>
    <s v="star"/>
    <s v="Cigarette"/>
    <s v="30+"/>
    <s v="Female"/>
    <s v="Caucasian"/>
    <m/>
    <m/>
    <s v="Gilman, Jared"/>
    <s v="star"/>
    <s v="Pipe"/>
    <s v="Child"/>
    <s v="Male"/>
    <s v="Caucasian"/>
    <m/>
    <m/>
    <m/>
    <m/>
    <m/>
    <m/>
    <m/>
    <m/>
    <m/>
    <m/>
    <m/>
    <m/>
    <m/>
    <m/>
    <m/>
    <m/>
    <m/>
    <m/>
    <m/>
    <m/>
    <m/>
    <m/>
    <m/>
    <m/>
    <m/>
    <m/>
    <m/>
    <m/>
    <m/>
    <m/>
    <m/>
    <m/>
    <m/>
    <m/>
    <m/>
    <m/>
    <m/>
    <m/>
    <m/>
    <m/>
    <m/>
    <m/>
    <m/>
    <m/>
    <m/>
    <m/>
    <m/>
    <m/>
    <m/>
    <m/>
    <m/>
    <m/>
    <m/>
    <m/>
    <m/>
    <m/>
    <m/>
    <m/>
    <m/>
    <m/>
    <m/>
    <m/>
    <m/>
    <m/>
    <m/>
    <m/>
    <m/>
    <m/>
    <m/>
    <m/>
    <m/>
    <m/>
    <m/>
    <n v="19"/>
    <n v="0"/>
    <n v="7"/>
    <n v="0"/>
    <n v="26"/>
    <s v="10 — 29"/>
    <n v="5690313"/>
    <n v="147948138"/>
    <s v="Home"/>
    <s v="Workplace"/>
    <s v="Outdoors"/>
    <m/>
    <m/>
    <m/>
    <m/>
    <s v="forest, lake, coast, tent, camping area"/>
    <s v="Non-smoking adult"/>
    <s v="Child"/>
    <s v="Designated non-smoking area"/>
    <s v="Elsewhere in US"/>
    <m/>
    <m/>
    <m/>
    <m/>
    <m/>
    <m/>
    <m/>
    <m/>
    <m/>
    <m/>
    <m/>
    <n v="4"/>
    <n v="0"/>
    <n v="0"/>
    <s v="No smoking sign"/>
    <m/>
    <m/>
    <m/>
    <m/>
    <m/>
    <m/>
    <m/>
    <m/>
    <m/>
    <m/>
    <m/>
    <m/>
    <m/>
    <m/>
    <m/>
    <m/>
    <m/>
    <m/>
    <m/>
    <m/>
    <m/>
    <m/>
    <m/>
    <m/>
    <s v="cigarette"/>
    <s v="cigarette; pipe"/>
    <m/>
    <m/>
    <m/>
    <m/>
    <m/>
    <s v="Pro"/>
    <n v="4"/>
    <n v="6"/>
    <n v="6"/>
    <n v="3"/>
    <s v="Tobacco use by person under 18, tobacco use around child, tobacco use in designated non-smoking area"/>
    <s v="minor; use near child/pregnant/ill person"/>
    <n v="0"/>
    <n v="2.7"/>
    <n v="6"/>
    <n v="1"/>
    <n v="1"/>
    <m/>
    <m/>
  </r>
  <r>
    <n v="50040"/>
    <s v="Snow White and the Huntsman"/>
    <d v="2012-06-01T00:00:00"/>
    <x v="10"/>
    <s v="T10"/>
    <n v="127"/>
    <s v="Universal"/>
    <x v="2"/>
    <m/>
    <x v="0"/>
    <n v="170000000"/>
    <n v="0"/>
    <m/>
    <n v="155111815"/>
    <s v="final"/>
    <n v="7.96"/>
    <n v="0"/>
    <n v="0"/>
    <n v="0"/>
    <n v="0"/>
    <s v="UK"/>
    <m/>
    <m/>
    <m/>
    <m/>
    <m/>
    <s v="Mercer, Sam; Patel, Palak; Roth, Joe"/>
    <s v="Sanders, Rupert"/>
    <s v="Daugherty, Evan; Hancock, John Lee; Amini, Hossein"/>
    <s v="Gibbs, Barry"/>
    <s v="Smith, Neil"/>
    <m/>
    <m/>
    <m/>
    <m/>
    <m/>
    <m/>
    <m/>
    <m/>
    <m/>
    <m/>
    <m/>
    <m/>
    <m/>
    <m/>
    <m/>
    <m/>
    <m/>
    <m/>
    <m/>
    <m/>
    <m/>
    <m/>
    <m/>
    <m/>
    <m/>
    <m/>
    <m/>
    <m/>
    <m/>
    <m/>
    <m/>
    <m/>
    <m/>
    <m/>
    <m/>
    <m/>
    <m/>
    <m/>
    <m/>
    <m/>
    <m/>
    <m/>
    <m/>
    <m/>
    <m/>
    <m/>
    <m/>
    <m/>
    <m/>
    <m/>
    <m/>
    <m/>
    <m/>
    <m/>
    <m/>
    <m/>
    <m/>
    <m/>
    <m/>
    <m/>
    <m/>
    <m/>
    <m/>
    <m/>
    <m/>
    <m/>
    <m/>
    <m/>
    <m/>
    <m/>
    <m/>
    <m/>
    <m/>
    <m/>
    <m/>
    <m/>
    <m/>
    <m/>
    <m/>
    <m/>
    <m/>
    <m/>
    <m/>
    <m/>
    <m/>
    <m/>
    <m/>
    <m/>
    <m/>
    <m/>
    <m/>
    <m/>
    <m/>
    <m/>
    <m/>
    <m/>
    <m/>
    <m/>
    <m/>
    <m/>
    <m/>
    <m/>
    <m/>
    <n v="0"/>
    <n v="0"/>
    <n v="0"/>
    <n v="0"/>
    <n v="0"/>
    <n v="0"/>
    <n v="19486409"/>
    <n v="0"/>
    <m/>
    <m/>
    <m/>
    <m/>
    <m/>
    <m/>
    <m/>
    <m/>
    <m/>
    <m/>
    <m/>
    <m/>
    <m/>
    <m/>
    <m/>
    <m/>
    <m/>
    <m/>
    <m/>
    <m/>
    <m/>
    <m/>
    <m/>
    <n v="0"/>
    <n v="0"/>
    <n v="0"/>
    <m/>
    <m/>
    <m/>
    <m/>
    <m/>
    <m/>
    <m/>
    <m/>
    <m/>
    <m/>
    <m/>
    <m/>
    <m/>
    <m/>
    <m/>
    <m/>
    <m/>
    <m/>
    <m/>
    <m/>
    <m/>
    <m/>
    <m/>
    <m/>
    <m/>
    <m/>
    <m/>
    <m/>
    <m/>
    <m/>
    <m/>
    <m/>
    <m/>
    <n v="0"/>
    <n v="0"/>
    <n v="0"/>
    <n v="0"/>
    <m/>
    <m/>
    <n v="0"/>
    <n v="0"/>
    <n v="1"/>
    <n v="1"/>
    <n v="1"/>
    <m/>
    <m/>
  </r>
  <r>
    <n v="50041"/>
    <s v="For Greater Glory"/>
    <d v="2012-06-01T00:00:00"/>
    <x v="10"/>
    <s v="T10"/>
    <n v="143"/>
    <s v="NewLand"/>
    <x v="0"/>
    <s v="ARC"/>
    <x v="1"/>
    <n v="12000000"/>
    <n v="0"/>
    <m/>
    <n v="5669081"/>
    <s v="final"/>
    <n v="7.96"/>
    <n v="0"/>
    <n v="1"/>
    <n v="0"/>
    <n v="1"/>
    <s v="Mexico"/>
    <m/>
    <s v="BC"/>
    <m/>
    <s v="CA"/>
    <s v="BC"/>
    <s v="Barroso, Pablo Jose"/>
    <s v="Wright, Dean"/>
    <s v="Love, Michael"/>
    <s v="Cuevas, Patricia"/>
    <s v="Jackson, Mike"/>
    <s v="Garcia, Andy"/>
    <s v="star"/>
    <s v="Cigar"/>
    <s v="30+"/>
    <s v="Male"/>
    <s v="Hispanic"/>
    <m/>
    <s v="Good guy"/>
    <s v="Isaac, Oscar"/>
    <s v="star"/>
    <s v="Cigarette"/>
    <s v="30+"/>
    <s v="Male"/>
    <s v="Hispanic"/>
    <m/>
    <s v="Good guy"/>
    <s v="Cabrera, Santiago"/>
    <s v="star"/>
    <s v="Cigarette"/>
    <s v="30+"/>
    <s v="Male"/>
    <s v="Hispanic"/>
    <m/>
    <s v="Good guy"/>
    <s v="Carbonell, Nestor"/>
    <s v="credited non-star"/>
    <s v="Cigar"/>
    <s v="30+"/>
    <s v="Male"/>
    <s v="Hispanic"/>
    <m/>
    <m/>
    <s v="Blades, Ruben"/>
    <s v="credited non-star"/>
    <s v="Cigar"/>
    <s v="30+"/>
    <s v="Male"/>
    <s v="Hispanic"/>
    <m/>
    <s v="Bad guy"/>
    <s v="Rojas, Horacio Garcia"/>
    <s v="credited non-star"/>
    <s v="Cigarette"/>
    <s v="30+"/>
    <s v="Male"/>
    <s v="Hispanic"/>
    <m/>
    <s v="Good guy"/>
    <s v="Garcia, Andy"/>
    <s v="star"/>
    <s v="Pipe"/>
    <s v="30+"/>
    <s v="Male"/>
    <s v="Hispanic"/>
    <m/>
    <s v="Good guy"/>
    <s v="Carbonell, Nestor"/>
    <s v="credited non-star"/>
    <s v="Pipe"/>
    <s v="30+"/>
    <s v="Male"/>
    <s v="Hispanic"/>
    <m/>
    <m/>
    <m/>
    <m/>
    <m/>
    <m/>
    <m/>
    <m/>
    <m/>
    <m/>
    <m/>
    <m/>
    <m/>
    <m/>
    <m/>
    <m/>
    <m/>
    <m/>
    <m/>
    <m/>
    <m/>
    <m/>
    <m/>
    <m/>
    <m/>
    <m/>
    <m/>
    <m/>
    <m/>
    <m/>
    <m/>
    <m/>
    <m/>
    <m/>
    <m/>
    <m/>
    <m/>
    <m/>
    <m/>
    <m/>
    <m/>
    <n v="26"/>
    <n v="47"/>
    <n v="32"/>
    <n v="0"/>
    <n v="105"/>
    <s v="50+"/>
    <n v="712196"/>
    <n v="74780580"/>
    <s v="Home"/>
    <s v="Workplace"/>
    <s v="Outdoors"/>
    <m/>
    <m/>
    <m/>
    <s v="barn"/>
    <s v="street, outside of tent"/>
    <s v="Non-smoking adult"/>
    <m/>
    <m/>
    <s v="Outside of US"/>
    <m/>
    <m/>
    <m/>
    <m/>
    <m/>
    <m/>
    <m/>
    <m/>
    <m/>
    <m/>
    <m/>
    <n v="4"/>
    <n v="4"/>
    <n v="0"/>
    <m/>
    <m/>
    <m/>
    <m/>
    <m/>
    <m/>
    <m/>
    <m/>
    <m/>
    <m/>
    <m/>
    <m/>
    <m/>
    <m/>
    <m/>
    <m/>
    <m/>
    <m/>
    <m/>
    <m/>
    <s v="cigar; pipe"/>
    <m/>
    <m/>
    <m/>
    <m/>
    <s v="cigarette"/>
    <s v="cigarette"/>
    <m/>
    <m/>
    <m/>
    <m/>
    <m/>
    <s v="Pro"/>
    <n v="6"/>
    <n v="6"/>
    <n v="6"/>
    <n v="3"/>
    <m/>
    <m/>
    <n v="0"/>
    <n v="3"/>
    <n v="4"/>
    <n v="1"/>
    <n v="1"/>
    <m/>
    <m/>
  </r>
  <r>
    <n v="50042"/>
    <s v="Prometheus"/>
    <d v="2012-06-08T00:00:00"/>
    <x v="10"/>
    <s v="T10"/>
    <n v="124"/>
    <s v="Scott Free"/>
    <x v="5"/>
    <m/>
    <x v="1"/>
    <n v="130000000"/>
    <n v="0"/>
    <m/>
    <n v="126464904"/>
    <s v="final"/>
    <n v="7.96"/>
    <n v="0"/>
    <n v="1"/>
    <n v="0"/>
    <n v="0"/>
    <s v="UK"/>
    <m/>
    <m/>
    <m/>
    <m/>
    <m/>
    <s v="Scott, Ridley; Scott, Tony; Hill, Walter; Giler, David"/>
    <s v="Scott, Ridley"/>
    <s v="Spaihts, Jon; Lindelof, Damon"/>
    <s v="Woods, Terry"/>
    <s v="Scalia, Pietro"/>
    <s v="Elba, Idris"/>
    <s v="credited non-star"/>
    <s v="Cigar"/>
    <s v="30+"/>
    <s v="Male"/>
    <s v="African American"/>
    <m/>
    <m/>
    <s v="Harris, Sean"/>
    <s v="credited non-star"/>
    <s v="Cigarette"/>
    <s v="30+"/>
    <s v="Male"/>
    <s v="Caucasian"/>
    <m/>
    <m/>
    <m/>
    <m/>
    <m/>
    <m/>
    <m/>
    <m/>
    <m/>
    <m/>
    <m/>
    <m/>
    <m/>
    <m/>
    <m/>
    <m/>
    <m/>
    <m/>
    <m/>
    <m/>
    <m/>
    <m/>
    <m/>
    <m/>
    <m/>
    <m/>
    <m/>
    <m/>
    <m/>
    <m/>
    <m/>
    <m/>
    <m/>
    <m/>
    <m/>
    <m/>
    <m/>
    <m/>
    <m/>
    <m/>
    <m/>
    <m/>
    <m/>
    <m/>
    <m/>
    <m/>
    <m/>
    <m/>
    <m/>
    <m/>
    <m/>
    <m/>
    <m/>
    <m/>
    <m/>
    <m/>
    <m/>
    <m/>
    <m/>
    <m/>
    <m/>
    <m/>
    <m/>
    <m/>
    <m/>
    <m/>
    <m/>
    <m/>
    <m/>
    <m/>
    <m/>
    <m/>
    <m/>
    <m/>
    <m/>
    <m/>
    <m/>
    <m/>
    <m/>
    <m/>
    <m/>
    <m/>
    <m/>
    <m/>
    <m/>
    <m/>
    <m/>
    <m/>
    <m/>
    <n v="3"/>
    <n v="3"/>
    <n v="0"/>
    <n v="0"/>
    <n v="6"/>
    <s v="1 — 9"/>
    <n v="15887551"/>
    <n v="95325306"/>
    <m/>
    <m/>
    <m/>
    <m/>
    <m/>
    <m/>
    <s v="spaceship vehicle"/>
    <m/>
    <s v="Non-smoking adult"/>
    <m/>
    <m/>
    <s v="Outside of US"/>
    <m/>
    <m/>
    <m/>
    <m/>
    <m/>
    <m/>
    <m/>
    <m/>
    <m/>
    <m/>
    <m/>
    <n v="0"/>
    <n v="2"/>
    <n v="0"/>
    <m/>
    <m/>
    <m/>
    <m/>
    <s v="Comment by actor/actress"/>
    <s v="Rafe's pal tells geologist smoking, &quot;I am ashamed to call you one of us&quot; when he is smoking through his space suit respirator."/>
    <m/>
    <s v="Health of Smoker"/>
    <m/>
    <m/>
    <m/>
    <m/>
    <m/>
    <m/>
    <m/>
    <m/>
    <m/>
    <m/>
    <m/>
    <s v="cigar"/>
    <m/>
    <m/>
    <m/>
    <s v="cigar"/>
    <m/>
    <s v="cigar"/>
    <m/>
    <m/>
    <s v="cigarette"/>
    <m/>
    <m/>
    <m/>
    <s v="Balanced"/>
    <n v="2"/>
    <n v="4"/>
    <n v="4"/>
    <n v="2"/>
    <m/>
    <m/>
    <n v="0"/>
    <n v="1.71"/>
    <n v="3"/>
    <n v="1"/>
    <n v="1"/>
    <m/>
    <m/>
  </r>
  <r>
    <n v="50043"/>
    <s v="Madagascar 3: Europe's Most Wanted"/>
    <d v="2012-06-08T00:00:00"/>
    <x v="10"/>
    <s v="T10"/>
    <n v="85"/>
    <s v="DreamWorks Anim"/>
    <x v="3"/>
    <m/>
    <x v="2"/>
    <n v="145000000"/>
    <n v="0"/>
    <m/>
    <n v="216366733"/>
    <s v="final"/>
    <n v="7.96"/>
    <n v="0"/>
    <n v="0"/>
    <n v="0"/>
    <n v="0"/>
    <s v="US"/>
    <s v="CA"/>
    <m/>
    <m/>
    <m/>
    <m/>
    <s v="Swift, Mark"/>
    <s v="Darnell, Eric"/>
    <s v="Darnell, Eric; Baumbach, Noah"/>
    <m/>
    <s v="Fletcher, Nick"/>
    <m/>
    <m/>
    <m/>
    <m/>
    <m/>
    <m/>
    <m/>
    <m/>
    <m/>
    <m/>
    <m/>
    <m/>
    <m/>
    <m/>
    <m/>
    <m/>
    <m/>
    <m/>
    <m/>
    <m/>
    <m/>
    <m/>
    <m/>
    <m/>
    <m/>
    <m/>
    <m/>
    <m/>
    <m/>
    <m/>
    <m/>
    <m/>
    <m/>
    <m/>
    <m/>
    <m/>
    <m/>
    <m/>
    <m/>
    <m/>
    <m/>
    <m/>
    <m/>
    <m/>
    <m/>
    <m/>
    <m/>
    <m/>
    <m/>
    <m/>
    <m/>
    <m/>
    <m/>
    <m/>
    <m/>
    <m/>
    <m/>
    <m/>
    <m/>
    <m/>
    <m/>
    <m/>
    <m/>
    <m/>
    <m/>
    <m/>
    <m/>
    <m/>
    <m/>
    <m/>
    <m/>
    <m/>
    <m/>
    <m/>
    <m/>
    <m/>
    <m/>
    <m/>
    <m/>
    <m/>
    <m/>
    <m/>
    <m/>
    <m/>
    <m/>
    <m/>
    <m/>
    <m/>
    <m/>
    <m/>
    <m/>
    <m/>
    <m/>
    <m/>
    <m/>
    <m/>
    <m/>
    <m/>
    <m/>
    <m/>
    <m/>
    <m/>
    <m/>
    <n v="0"/>
    <n v="0"/>
    <n v="0"/>
    <n v="0"/>
    <n v="0"/>
    <n v="0"/>
    <n v="27181750"/>
    <n v="0"/>
    <m/>
    <m/>
    <m/>
    <m/>
    <m/>
    <m/>
    <m/>
    <m/>
    <m/>
    <m/>
    <m/>
    <m/>
    <m/>
    <m/>
    <m/>
    <m/>
    <m/>
    <m/>
    <m/>
    <m/>
    <m/>
    <m/>
    <m/>
    <n v="0"/>
    <n v="0"/>
    <n v="0"/>
    <m/>
    <m/>
    <m/>
    <m/>
    <m/>
    <m/>
    <m/>
    <m/>
    <m/>
    <m/>
    <m/>
    <m/>
    <m/>
    <m/>
    <m/>
    <m/>
    <m/>
    <m/>
    <m/>
    <m/>
    <m/>
    <m/>
    <m/>
    <m/>
    <m/>
    <m/>
    <m/>
    <m/>
    <m/>
    <m/>
    <m/>
    <m/>
    <m/>
    <n v="0"/>
    <n v="0"/>
    <n v="0"/>
    <n v="0"/>
    <m/>
    <m/>
    <n v="0"/>
    <n v="0"/>
    <n v="1"/>
    <n v="1"/>
    <n v="1"/>
    <m/>
    <s v="Monkeys are smoking bananas"/>
  </r>
  <r>
    <n v="50045"/>
    <s v="Rock of Ages"/>
    <d v="2012-06-15T00:00:00"/>
    <x v="10"/>
    <s v="T10"/>
    <n v="123"/>
    <s v="New Line"/>
    <x v="4"/>
    <m/>
    <x v="0"/>
    <n v="75000000"/>
    <n v="0"/>
    <m/>
    <n v="38509342"/>
    <s v="final"/>
    <n v="7.96"/>
    <n v="0"/>
    <n v="1"/>
    <n v="0"/>
    <n v="0"/>
    <s v="US"/>
    <s v="FL"/>
    <m/>
    <m/>
    <m/>
    <m/>
    <s v="Shankman, Adam; Gibgot, Jennifer; Grant, Garrett; Levin, Carl"/>
    <s v="Shankman, Adam"/>
    <s v="Theroux, Justin; D'Arienzo, Chris; Loeb, Allan"/>
    <s v="Peck, Kris"/>
    <s v="Hickox, Emma E."/>
    <m/>
    <m/>
    <m/>
    <m/>
    <m/>
    <m/>
    <m/>
    <m/>
    <m/>
    <m/>
    <m/>
    <m/>
    <m/>
    <m/>
    <m/>
    <m/>
    <m/>
    <m/>
    <m/>
    <m/>
    <m/>
    <m/>
    <m/>
    <m/>
    <m/>
    <m/>
    <m/>
    <m/>
    <m/>
    <m/>
    <m/>
    <m/>
    <m/>
    <m/>
    <m/>
    <m/>
    <m/>
    <m/>
    <m/>
    <m/>
    <m/>
    <m/>
    <m/>
    <m/>
    <m/>
    <m/>
    <m/>
    <m/>
    <m/>
    <m/>
    <m/>
    <m/>
    <m/>
    <m/>
    <m/>
    <m/>
    <m/>
    <m/>
    <m/>
    <m/>
    <m/>
    <m/>
    <m/>
    <m/>
    <m/>
    <m/>
    <m/>
    <m/>
    <m/>
    <m/>
    <m/>
    <m/>
    <m/>
    <m/>
    <m/>
    <m/>
    <m/>
    <m/>
    <m/>
    <m/>
    <m/>
    <m/>
    <m/>
    <m/>
    <m/>
    <m/>
    <m/>
    <m/>
    <m/>
    <m/>
    <m/>
    <m/>
    <m/>
    <m/>
    <m/>
    <m/>
    <m/>
    <m/>
    <m/>
    <m/>
    <m/>
    <m/>
    <m/>
    <n v="0"/>
    <n v="1"/>
    <n v="0"/>
    <n v="0"/>
    <n v="1"/>
    <s v="1 — 9"/>
    <n v="4837857"/>
    <n v="4837857"/>
    <s v="Workplace"/>
    <m/>
    <m/>
    <m/>
    <m/>
    <m/>
    <s v="cigar on table"/>
    <m/>
    <m/>
    <m/>
    <m/>
    <s v="California"/>
    <m/>
    <m/>
    <m/>
    <m/>
    <m/>
    <m/>
    <m/>
    <m/>
    <m/>
    <m/>
    <m/>
    <n v="0"/>
    <n v="0"/>
    <n v="0"/>
    <m/>
    <m/>
    <m/>
    <m/>
    <m/>
    <m/>
    <m/>
    <m/>
    <m/>
    <m/>
    <m/>
    <m/>
    <m/>
    <m/>
    <m/>
    <m/>
    <m/>
    <m/>
    <m/>
    <m/>
    <m/>
    <m/>
    <m/>
    <m/>
    <m/>
    <m/>
    <m/>
    <m/>
    <m/>
    <s v="cigar"/>
    <m/>
    <m/>
    <s v="Neutral"/>
    <n v="2"/>
    <n v="2"/>
    <n v="0"/>
    <n v="0"/>
    <m/>
    <m/>
    <n v="0"/>
    <n v="0.56999999999999995"/>
    <n v="2"/>
    <n v="1"/>
    <n v="1"/>
    <m/>
    <m/>
  </r>
  <r>
    <n v="50046"/>
    <s v="That's My Boy"/>
    <d v="2012-06-15T00:00:00"/>
    <x v="10"/>
    <s v="T10"/>
    <n v="116"/>
    <s v="Happy Madison"/>
    <x v="6"/>
    <m/>
    <x v="1"/>
    <n v="70000000"/>
    <n v="0"/>
    <m/>
    <n v="36931089"/>
    <s v="final"/>
    <n v="7.96"/>
    <n v="0"/>
    <n v="1"/>
    <n v="0"/>
    <n v="0"/>
    <s v="US"/>
    <s v="MA"/>
    <m/>
    <m/>
    <m/>
    <m/>
    <s v="Sandler, Adam; Parry, Heather; Giarraputo, Jack; Covert, Allen"/>
    <s v="Anders, Sean"/>
    <s v="Caspe, David"/>
    <s v="Wiles, Timothy S."/>
    <m/>
    <m/>
    <m/>
    <m/>
    <m/>
    <m/>
    <m/>
    <m/>
    <m/>
    <m/>
    <m/>
    <m/>
    <m/>
    <m/>
    <m/>
    <m/>
    <m/>
    <m/>
    <m/>
    <m/>
    <m/>
    <m/>
    <m/>
    <m/>
    <m/>
    <m/>
    <m/>
    <m/>
    <m/>
    <m/>
    <m/>
    <m/>
    <m/>
    <m/>
    <m/>
    <m/>
    <m/>
    <m/>
    <m/>
    <m/>
    <m/>
    <m/>
    <m/>
    <m/>
    <m/>
    <m/>
    <m/>
    <m/>
    <m/>
    <m/>
    <m/>
    <m/>
    <m/>
    <m/>
    <m/>
    <m/>
    <m/>
    <m/>
    <m/>
    <m/>
    <m/>
    <m/>
    <m/>
    <m/>
    <m/>
    <m/>
    <m/>
    <m/>
    <m/>
    <m/>
    <m/>
    <m/>
    <m/>
    <m/>
    <m/>
    <m/>
    <m/>
    <m/>
    <m/>
    <m/>
    <m/>
    <m/>
    <m/>
    <m/>
    <m/>
    <m/>
    <m/>
    <m/>
    <m/>
    <m/>
    <m/>
    <m/>
    <m/>
    <m/>
    <m/>
    <m/>
    <m/>
    <m/>
    <m/>
    <m/>
    <m/>
    <m/>
    <m/>
    <m/>
    <n v="0"/>
    <n v="9"/>
    <n v="0"/>
    <n v="0"/>
    <n v="9"/>
    <s v="1 — 9"/>
    <n v="4639584"/>
    <n v="41756256"/>
    <s v="Outdoors"/>
    <m/>
    <m/>
    <m/>
    <m/>
    <m/>
    <s v="in a picture"/>
    <s v="baseball park, Jacuzzi"/>
    <s v="Non-smoking adult"/>
    <m/>
    <m/>
    <s v="Elsewhere in US"/>
    <m/>
    <m/>
    <m/>
    <m/>
    <m/>
    <m/>
    <m/>
    <m/>
    <m/>
    <m/>
    <m/>
    <n v="0"/>
    <n v="0"/>
    <n v="0"/>
    <m/>
    <m/>
    <m/>
    <m/>
    <m/>
    <m/>
    <m/>
    <m/>
    <m/>
    <m/>
    <m/>
    <m/>
    <m/>
    <m/>
    <m/>
    <m/>
    <m/>
    <m/>
    <m/>
    <m/>
    <m/>
    <m/>
    <m/>
    <m/>
    <m/>
    <m/>
    <m/>
    <m/>
    <m/>
    <m/>
    <m/>
    <m/>
    <s v="Pro"/>
    <n v="2"/>
    <n v="6"/>
    <n v="6"/>
    <n v="1"/>
    <m/>
    <m/>
    <n v="0"/>
    <n v="2.14"/>
    <n v="3"/>
    <n v="1"/>
    <n v="1"/>
    <m/>
    <m/>
  </r>
  <r>
    <n v="50047"/>
    <s v="Brave"/>
    <d v="2012-06-22T00:00:00"/>
    <x v="10"/>
    <s v="T10"/>
    <n v="100"/>
    <s v="Pixar"/>
    <x v="1"/>
    <m/>
    <x v="2"/>
    <n v="185000000"/>
    <n v="0"/>
    <m/>
    <n v="237277071"/>
    <s v="final"/>
    <n v="7.96"/>
    <n v="0"/>
    <n v="0"/>
    <n v="0"/>
    <n v="0"/>
    <s v="US"/>
    <s v="CA"/>
    <m/>
    <m/>
    <m/>
    <m/>
    <s v="Sarafian, Katherine"/>
    <s v="Andrews, Mark"/>
    <s v="Andrews, Mark; Purcell, Steve; Chapman, Brenda; Mecchi, Irene"/>
    <m/>
    <s v="Smith, Nicholas C."/>
    <m/>
    <m/>
    <m/>
    <m/>
    <m/>
    <m/>
    <m/>
    <m/>
    <m/>
    <m/>
    <m/>
    <m/>
    <m/>
    <m/>
    <m/>
    <m/>
    <m/>
    <m/>
    <m/>
    <m/>
    <m/>
    <m/>
    <m/>
    <m/>
    <m/>
    <m/>
    <m/>
    <m/>
    <m/>
    <m/>
    <m/>
    <m/>
    <m/>
    <m/>
    <m/>
    <m/>
    <m/>
    <m/>
    <m/>
    <m/>
    <m/>
    <m/>
    <m/>
    <m/>
    <m/>
    <m/>
    <m/>
    <m/>
    <m/>
    <m/>
    <m/>
    <m/>
    <m/>
    <m/>
    <m/>
    <m/>
    <m/>
    <m/>
    <m/>
    <m/>
    <m/>
    <m/>
    <m/>
    <m/>
    <m/>
    <m/>
    <m/>
    <m/>
    <m/>
    <m/>
    <m/>
    <m/>
    <m/>
    <m/>
    <m/>
    <m/>
    <m/>
    <m/>
    <m/>
    <m/>
    <m/>
    <m/>
    <m/>
    <m/>
    <m/>
    <m/>
    <m/>
    <m/>
    <m/>
    <m/>
    <m/>
    <m/>
    <m/>
    <m/>
    <m/>
    <m/>
    <m/>
    <m/>
    <m/>
    <m/>
    <m/>
    <m/>
    <m/>
    <n v="0"/>
    <n v="0"/>
    <n v="0"/>
    <n v="0"/>
    <n v="0"/>
    <n v="0"/>
    <n v="29808677"/>
    <n v="0"/>
    <m/>
    <m/>
    <m/>
    <m/>
    <m/>
    <m/>
    <m/>
    <m/>
    <m/>
    <m/>
    <m/>
    <m/>
    <m/>
    <m/>
    <m/>
    <m/>
    <m/>
    <m/>
    <m/>
    <m/>
    <m/>
    <m/>
    <m/>
    <n v="0"/>
    <n v="0"/>
    <n v="0"/>
    <m/>
    <m/>
    <m/>
    <m/>
    <m/>
    <m/>
    <m/>
    <m/>
    <m/>
    <m/>
    <m/>
    <m/>
    <m/>
    <m/>
    <m/>
    <m/>
    <m/>
    <m/>
    <m/>
    <m/>
    <m/>
    <m/>
    <m/>
    <m/>
    <m/>
    <m/>
    <m/>
    <m/>
    <m/>
    <m/>
    <m/>
    <m/>
    <m/>
    <n v="0"/>
    <n v="0"/>
    <n v="0"/>
    <n v="0"/>
    <m/>
    <m/>
    <n v="0"/>
    <n v="0"/>
    <n v="1"/>
    <n v="1"/>
    <n v="1"/>
    <m/>
    <m/>
  </r>
  <r>
    <n v="50048"/>
    <s v="Abraham Lincoln: Vampire Hunter"/>
    <d v="2012-06-22T00:00:00"/>
    <x v="10"/>
    <s v="T10"/>
    <n v="105"/>
    <s v="Tim Burton"/>
    <x v="5"/>
    <m/>
    <x v="1"/>
    <n v="69000000"/>
    <n v="0"/>
    <m/>
    <n v="37516013"/>
    <s v="final"/>
    <n v="7.96"/>
    <n v="0"/>
    <n v="1"/>
    <n v="0"/>
    <n v="0"/>
    <s v="US"/>
    <s v="LA"/>
    <m/>
    <m/>
    <m/>
    <m/>
    <s v="Bekmambetov, Timur; Burton, Tim; Lemley, Jim"/>
    <s v="Bekmambetov, Timur"/>
    <s v="Grahame-Smith, Seth"/>
    <s v="DeLouche, Guillaume"/>
    <s v="Hoy, William"/>
    <m/>
    <m/>
    <m/>
    <m/>
    <m/>
    <m/>
    <m/>
    <m/>
    <m/>
    <m/>
    <m/>
    <m/>
    <m/>
    <m/>
    <m/>
    <m/>
    <m/>
    <m/>
    <m/>
    <m/>
    <m/>
    <m/>
    <m/>
    <m/>
    <m/>
    <m/>
    <m/>
    <m/>
    <m/>
    <m/>
    <m/>
    <m/>
    <m/>
    <m/>
    <m/>
    <m/>
    <m/>
    <m/>
    <m/>
    <m/>
    <m/>
    <m/>
    <m/>
    <m/>
    <m/>
    <m/>
    <m/>
    <m/>
    <m/>
    <m/>
    <m/>
    <m/>
    <m/>
    <m/>
    <m/>
    <m/>
    <m/>
    <m/>
    <m/>
    <m/>
    <m/>
    <m/>
    <m/>
    <m/>
    <m/>
    <m/>
    <m/>
    <m/>
    <m/>
    <m/>
    <m/>
    <m/>
    <m/>
    <m/>
    <m/>
    <m/>
    <m/>
    <m/>
    <m/>
    <m/>
    <m/>
    <m/>
    <m/>
    <m/>
    <m/>
    <m/>
    <m/>
    <m/>
    <m/>
    <m/>
    <m/>
    <m/>
    <m/>
    <m/>
    <m/>
    <m/>
    <m/>
    <m/>
    <m/>
    <m/>
    <m/>
    <m/>
    <m/>
    <n v="0"/>
    <n v="5"/>
    <n v="19"/>
    <n v="0"/>
    <n v="24"/>
    <s v="10 — 29"/>
    <n v="4713067"/>
    <n v="113113608"/>
    <s v="Home"/>
    <s v="Bar/nightclub"/>
    <s v="Outdoors"/>
    <m/>
    <m/>
    <m/>
    <m/>
    <s v="park, dock, train tracks"/>
    <s v="Non-smoking adult"/>
    <m/>
    <m/>
    <s v="Elsewhere in US"/>
    <m/>
    <m/>
    <m/>
    <m/>
    <m/>
    <m/>
    <m/>
    <m/>
    <m/>
    <m/>
    <m/>
    <n v="0"/>
    <n v="0"/>
    <n v="0"/>
    <m/>
    <m/>
    <m/>
    <m/>
    <m/>
    <m/>
    <m/>
    <m/>
    <m/>
    <m/>
    <m/>
    <m/>
    <m/>
    <m/>
    <m/>
    <m/>
    <m/>
    <m/>
    <m/>
    <m/>
    <m/>
    <m/>
    <m/>
    <m/>
    <m/>
    <m/>
    <m/>
    <m/>
    <m/>
    <m/>
    <m/>
    <m/>
    <s v="Pro"/>
    <n v="2"/>
    <n v="6"/>
    <n v="6"/>
    <n v="2"/>
    <m/>
    <m/>
    <n v="0"/>
    <n v="2.29"/>
    <n v="3"/>
    <n v="1"/>
    <n v="1"/>
    <m/>
    <m/>
  </r>
  <r>
    <n v="50049"/>
    <s v="Seeking a Friend for the End of the World"/>
    <d v="2012-06-22T00:00:00"/>
    <x v="10"/>
    <s v="T10"/>
    <n v="101"/>
    <s v="Focus"/>
    <x v="2"/>
    <m/>
    <x v="1"/>
    <n v="10000000"/>
    <n v="0"/>
    <m/>
    <n v="6619173"/>
    <s v="final"/>
    <n v="7.96"/>
    <n v="0"/>
    <n v="1"/>
    <n v="0"/>
    <n v="0"/>
    <s v="US"/>
    <s v="CA"/>
    <m/>
    <m/>
    <m/>
    <m/>
    <s v="Golin, Steve; Gorman, Joy; Rales, Steven M.; Roybal, Mark"/>
    <s v="Scafaria, Lorene"/>
    <s v="Scafaria, Lorene"/>
    <s v="Witherington, Julie"/>
    <s v="Baker, Zene"/>
    <s v="Corddry, Rob"/>
    <s v="credited non-star"/>
    <s v="Cigar"/>
    <s v="30+"/>
    <s v="Male"/>
    <s v="Caucasian"/>
    <m/>
    <m/>
    <s v="Non-IMDb, Extra"/>
    <s v="extra"/>
    <s v="Cigarette"/>
    <s v="20-30"/>
    <s v="Female"/>
    <s v="Caucasian"/>
    <m/>
    <m/>
    <s v="Non-IMDb, Extra"/>
    <s v="extra"/>
    <s v="Cigarette"/>
    <s v="20-30"/>
    <s v="Female"/>
    <s v="Caucasian"/>
    <m/>
    <m/>
    <s v="Non-IMDb, Extra"/>
    <s v="extra"/>
    <s v="Cigarette"/>
    <s v="20-30"/>
    <s v="Male"/>
    <s v="Caucasian"/>
    <m/>
    <m/>
    <s v="Non-IMDb, Extra"/>
    <s v="extra"/>
    <s v="Cigarette"/>
    <s v="20-30"/>
    <s v="Male"/>
    <s v="Caucasian"/>
    <m/>
    <m/>
    <s v="Non-IMDb, Extra"/>
    <s v="extra"/>
    <s v="Cigarette"/>
    <s v="20-30"/>
    <s v="Male"/>
    <s v="Caucasian"/>
    <m/>
    <m/>
    <m/>
    <m/>
    <m/>
    <m/>
    <m/>
    <m/>
    <m/>
    <m/>
    <m/>
    <m/>
    <m/>
    <m/>
    <m/>
    <m/>
    <m/>
    <m/>
    <m/>
    <m/>
    <m/>
    <m/>
    <m/>
    <m/>
    <m/>
    <m/>
    <m/>
    <m/>
    <m/>
    <m/>
    <m/>
    <m/>
    <m/>
    <m/>
    <m/>
    <m/>
    <m/>
    <m/>
    <m/>
    <m/>
    <m/>
    <m/>
    <m/>
    <s v="Don Ramon"/>
    <s v="Don Ramon"/>
    <s v="Corddry, Rob"/>
    <s v="Mentioned"/>
    <m/>
    <m/>
    <m/>
    <m/>
    <m/>
    <m/>
    <m/>
    <m/>
    <m/>
    <m/>
    <n v="14"/>
    <n v="36"/>
    <n v="0"/>
    <n v="0"/>
    <n v="50"/>
    <s v="50+"/>
    <n v="831554"/>
    <n v="41577700"/>
    <s v="Home"/>
    <m/>
    <m/>
    <m/>
    <m/>
    <m/>
    <m/>
    <m/>
    <s v="Non-smoking adult"/>
    <m/>
    <m/>
    <s v="Elsewhere in US"/>
    <m/>
    <m/>
    <m/>
    <m/>
    <m/>
    <m/>
    <m/>
    <m/>
    <m/>
    <m/>
    <m/>
    <n v="0"/>
    <n v="1"/>
    <n v="5"/>
    <s v="No smoking sign"/>
    <m/>
    <m/>
    <m/>
    <m/>
    <m/>
    <m/>
    <m/>
    <m/>
    <m/>
    <m/>
    <m/>
    <m/>
    <m/>
    <m/>
    <m/>
    <m/>
    <m/>
    <s v="cigarette; cigar"/>
    <s v="cigarette; cigar"/>
    <m/>
    <s v="cigarette; cigar"/>
    <m/>
    <m/>
    <m/>
    <s v="cigar"/>
    <m/>
    <m/>
    <m/>
    <m/>
    <m/>
    <m/>
    <s v="Pro"/>
    <n v="6"/>
    <n v="6"/>
    <n v="4"/>
    <n v="3"/>
    <s v="Specific brand"/>
    <s v="specific brand depiction"/>
    <n v="0"/>
    <n v="2.71"/>
    <n v="6"/>
    <n v="1"/>
    <n v="1"/>
    <m/>
    <m/>
  </r>
  <r>
    <n v="50056"/>
    <s v="To Rome with Love"/>
    <d v="2012-06-22T00:00:00"/>
    <x v="10"/>
    <s v="T10"/>
    <n v="102"/>
    <s v="Perdido"/>
    <x v="6"/>
    <m/>
    <x v="1"/>
    <n v="25000000"/>
    <n v="0"/>
    <m/>
    <n v="16684352"/>
    <s v="final"/>
    <n v="7.96"/>
    <n v="0"/>
    <n v="1"/>
    <n v="0"/>
    <n v="0"/>
    <s v="Italy"/>
    <m/>
    <m/>
    <m/>
    <m/>
    <m/>
    <s v="Aronson, Letty"/>
    <s v="Allen, Woody"/>
    <s v="Allen, Woody"/>
    <s v="Murer, Sebastiano"/>
    <m/>
    <s v="Non-IMDb, Extra"/>
    <s v="extra"/>
    <s v="Cigarette"/>
    <s v="20-30"/>
    <s v="Female"/>
    <s v="Caucasian"/>
    <m/>
    <m/>
    <s v="Non-IMDb, Extra"/>
    <s v="extra"/>
    <s v="Cigarette"/>
    <s v="20-30"/>
    <s v="Female"/>
    <s v="Caucasian"/>
    <m/>
    <m/>
    <m/>
    <m/>
    <m/>
    <m/>
    <m/>
    <m/>
    <m/>
    <m/>
    <m/>
    <m/>
    <m/>
    <m/>
    <m/>
    <m/>
    <m/>
    <m/>
    <m/>
    <m/>
    <m/>
    <m/>
    <m/>
    <m/>
    <m/>
    <m/>
    <m/>
    <m/>
    <m/>
    <m/>
    <m/>
    <m/>
    <m/>
    <m/>
    <m/>
    <m/>
    <m/>
    <m/>
    <m/>
    <m/>
    <m/>
    <m/>
    <m/>
    <m/>
    <m/>
    <m/>
    <m/>
    <m/>
    <m/>
    <m/>
    <m/>
    <m/>
    <m/>
    <m/>
    <m/>
    <m/>
    <m/>
    <m/>
    <m/>
    <m/>
    <m/>
    <m/>
    <m/>
    <m/>
    <m/>
    <m/>
    <m/>
    <m/>
    <m/>
    <m/>
    <m/>
    <m/>
    <m/>
    <m/>
    <m/>
    <m/>
    <m/>
    <m/>
    <m/>
    <m/>
    <m/>
    <m/>
    <m/>
    <m/>
    <m/>
    <m/>
    <m/>
    <m/>
    <m/>
    <n v="3"/>
    <n v="0"/>
    <n v="0"/>
    <n v="0"/>
    <n v="3"/>
    <s v="1 — 9"/>
    <n v="2096024"/>
    <n v="6288072"/>
    <s v="Outdoors"/>
    <m/>
    <m/>
    <m/>
    <m/>
    <m/>
    <m/>
    <s v="outside movie theater"/>
    <s v="Non-smoking adult"/>
    <m/>
    <m/>
    <s v="Outside of US"/>
    <m/>
    <m/>
    <m/>
    <m/>
    <m/>
    <m/>
    <m/>
    <m/>
    <m/>
    <m/>
    <m/>
    <n v="0"/>
    <n v="0"/>
    <n v="2"/>
    <m/>
    <m/>
    <m/>
    <m/>
    <m/>
    <m/>
    <m/>
    <m/>
    <m/>
    <m/>
    <m/>
    <m/>
    <m/>
    <m/>
    <m/>
    <m/>
    <m/>
    <m/>
    <m/>
    <m/>
    <m/>
    <m/>
    <m/>
    <m/>
    <m/>
    <s v="cigarette"/>
    <m/>
    <m/>
    <m/>
    <s v="cigarette"/>
    <m/>
    <m/>
    <s v="Neutral"/>
    <n v="2"/>
    <n v="2"/>
    <n v="2"/>
    <n v="1"/>
    <m/>
    <m/>
    <n v="0"/>
    <n v="1"/>
    <n v="2"/>
    <n v="1"/>
    <n v="1"/>
    <m/>
    <m/>
  </r>
  <r>
    <n v="50050"/>
    <s v="Ted"/>
    <d v="2012-06-29T00:00:00"/>
    <x v="10"/>
    <s v="T10"/>
    <n v="106"/>
    <s v="Universal"/>
    <x v="2"/>
    <m/>
    <x v="1"/>
    <n v="50000000"/>
    <n v="0"/>
    <m/>
    <n v="218628680"/>
    <s v="final"/>
    <n v="7.96"/>
    <n v="0"/>
    <n v="1"/>
    <n v="0"/>
    <n v="0"/>
    <s v="US"/>
    <s v="MA"/>
    <m/>
    <m/>
    <m/>
    <m/>
    <s v="MacFarlane, Seth; Wild, Wellesley; Clark, Jason; Jacobs, John"/>
    <s v="MacFarlane, Seth"/>
    <s v="MacFarlane, Seth; Wild, Wellesley; Sulkin, Alec"/>
    <s v="Gulick, David"/>
    <s v="Freeman, Jeff"/>
    <s v="Non-IMDb, Extra"/>
    <s v="extra"/>
    <s v="Cigarette"/>
    <s v="20-30"/>
    <s v="Male"/>
    <s v="Caucasian"/>
    <m/>
    <m/>
    <s v="Non-IMDb, Extra"/>
    <s v="extra"/>
    <s v="Cigarette"/>
    <s v="20-30"/>
    <s v="Male"/>
    <s v="Caucasian"/>
    <m/>
    <m/>
    <s v="Non-IMDb, Extra"/>
    <s v="extra"/>
    <s v="Cigarette"/>
    <s v="20-30"/>
    <s v="Female"/>
    <s v="Caucasian"/>
    <m/>
    <m/>
    <m/>
    <m/>
    <m/>
    <m/>
    <m/>
    <m/>
    <m/>
    <m/>
    <m/>
    <m/>
    <m/>
    <m/>
    <m/>
    <m/>
    <m/>
    <m/>
    <m/>
    <m/>
    <m/>
    <m/>
    <m/>
    <m/>
    <m/>
    <m/>
    <m/>
    <m/>
    <m/>
    <m/>
    <m/>
    <m/>
    <m/>
    <m/>
    <m/>
    <m/>
    <m/>
    <m/>
    <m/>
    <m/>
    <m/>
    <m/>
    <m/>
    <m/>
    <m/>
    <m/>
    <m/>
    <m/>
    <m/>
    <m/>
    <m/>
    <m/>
    <m/>
    <m/>
    <m/>
    <m/>
    <m/>
    <m/>
    <m/>
    <m/>
    <m/>
    <m/>
    <m/>
    <m/>
    <m/>
    <m/>
    <m/>
    <m/>
    <m/>
    <m/>
    <m/>
    <m/>
    <m/>
    <m/>
    <m/>
    <m/>
    <m/>
    <m/>
    <m/>
    <m/>
    <m/>
    <n v="7"/>
    <n v="0"/>
    <n v="0"/>
    <n v="0"/>
    <n v="7"/>
    <s v="1 — 9"/>
    <n v="27465915"/>
    <n v="192261405"/>
    <s v="Home"/>
    <m/>
    <m/>
    <m/>
    <m/>
    <m/>
    <m/>
    <m/>
    <s v="Non-smoking adult"/>
    <m/>
    <m/>
    <s v="Elsewhere in US"/>
    <m/>
    <m/>
    <m/>
    <m/>
    <m/>
    <m/>
    <m/>
    <m/>
    <m/>
    <m/>
    <m/>
    <n v="0"/>
    <n v="0"/>
    <n v="3"/>
    <m/>
    <m/>
    <m/>
    <m/>
    <m/>
    <m/>
    <m/>
    <m/>
    <m/>
    <m/>
    <m/>
    <m/>
    <m/>
    <m/>
    <m/>
    <m/>
    <m/>
    <m/>
    <s v="cigarette"/>
    <m/>
    <m/>
    <s v="cigarette"/>
    <m/>
    <m/>
    <m/>
    <m/>
    <m/>
    <m/>
    <m/>
    <m/>
    <m/>
    <m/>
    <s v="Pro"/>
    <n v="2"/>
    <n v="6"/>
    <n v="2"/>
    <n v="3"/>
    <m/>
    <m/>
    <n v="0"/>
    <n v="1.85"/>
    <n v="3"/>
    <n v="1"/>
    <n v="1"/>
    <m/>
    <m/>
  </r>
  <r>
    <n v="50051"/>
    <s v="Magic Mike"/>
    <d v="2012-06-29T00:00:00"/>
    <x v="10"/>
    <s v="T10"/>
    <n v="110"/>
    <s v="Weschler"/>
    <x v="4"/>
    <m/>
    <x v="1"/>
    <n v="7000000"/>
    <n v="0"/>
    <m/>
    <n v="113709992"/>
    <s v="final"/>
    <n v="7.96"/>
    <n v="0"/>
    <n v="1"/>
    <n v="0"/>
    <n v="0"/>
    <s v="US"/>
    <s v="FL"/>
    <m/>
    <m/>
    <m/>
    <m/>
    <s v="Carolin, Reid; Jacobs, Gregory"/>
    <s v="Soderbergh, Steven"/>
    <s v="Carolin, Reid"/>
    <s v="Einhorn, Brad"/>
    <m/>
    <s v="Manganiello, Joe"/>
    <s v="credited non-star"/>
    <s v="Cigarette"/>
    <s v="30+"/>
    <s v="Male"/>
    <s v="Caucasian"/>
    <m/>
    <m/>
    <m/>
    <m/>
    <m/>
    <m/>
    <m/>
    <m/>
    <m/>
    <m/>
    <m/>
    <m/>
    <m/>
    <m/>
    <m/>
    <m/>
    <m/>
    <m/>
    <m/>
    <m/>
    <m/>
    <m/>
    <m/>
    <m/>
    <m/>
    <m/>
    <m/>
    <m/>
    <m/>
    <m/>
    <m/>
    <m/>
    <m/>
    <m/>
    <m/>
    <m/>
    <m/>
    <m/>
    <m/>
    <m/>
    <m/>
    <m/>
    <m/>
    <m/>
    <m/>
    <m/>
    <m/>
    <m/>
    <m/>
    <m/>
    <m/>
    <m/>
    <m/>
    <m/>
    <m/>
    <m/>
    <m/>
    <m/>
    <m/>
    <m/>
    <m/>
    <m/>
    <m/>
    <m/>
    <m/>
    <m/>
    <m/>
    <m/>
    <m/>
    <m/>
    <m/>
    <m/>
    <m/>
    <m/>
    <m/>
    <m/>
    <m/>
    <m/>
    <m/>
    <m/>
    <m/>
    <m/>
    <m/>
    <m/>
    <m/>
    <m/>
    <m/>
    <m/>
    <m/>
    <m/>
    <m/>
    <m/>
    <m/>
    <m/>
    <m/>
    <m/>
    <m/>
    <n v="7"/>
    <n v="0"/>
    <n v="0"/>
    <n v="0"/>
    <n v="7"/>
    <s v="1 — 9"/>
    <n v="14285175"/>
    <n v="99996225"/>
    <s v="Workplace"/>
    <m/>
    <m/>
    <m/>
    <m/>
    <m/>
    <m/>
    <m/>
    <s v="Non-smoking adult"/>
    <m/>
    <m/>
    <s v="Elsewhere in US"/>
    <m/>
    <m/>
    <m/>
    <m/>
    <m/>
    <m/>
    <m/>
    <m/>
    <m/>
    <m/>
    <m/>
    <n v="0"/>
    <n v="1"/>
    <n v="0"/>
    <m/>
    <m/>
    <m/>
    <m/>
    <m/>
    <m/>
    <m/>
    <m/>
    <m/>
    <m/>
    <m/>
    <m/>
    <m/>
    <m/>
    <m/>
    <m/>
    <m/>
    <m/>
    <m/>
    <m/>
    <m/>
    <s v="cigarette"/>
    <m/>
    <m/>
    <m/>
    <m/>
    <m/>
    <m/>
    <m/>
    <m/>
    <m/>
    <m/>
    <s v="Pro"/>
    <n v="2"/>
    <n v="6"/>
    <n v="4"/>
    <n v="3"/>
    <m/>
    <m/>
    <n v="0"/>
    <n v="2.14"/>
    <n v="3"/>
    <n v="1"/>
    <n v="1"/>
    <m/>
    <m/>
  </r>
  <r>
    <n v="50052"/>
    <s v="Madea's Witness Protection"/>
    <d v="2012-06-29T00:00:00"/>
    <x v="10"/>
    <s v="T10"/>
    <n v="114"/>
    <s v="Tyler Perry"/>
    <x v="0"/>
    <s v="Lionsgate"/>
    <x v="0"/>
    <n v="20000000"/>
    <n v="0"/>
    <m/>
    <n v="65623128"/>
    <s v="final"/>
    <n v="7.96"/>
    <n v="0"/>
    <n v="0"/>
    <n v="0"/>
    <n v="0"/>
    <s v="US"/>
    <s v="GA"/>
    <m/>
    <m/>
    <m/>
    <m/>
    <s v="Perry, Tyler; Areu, Ozzie; Hall, Paul"/>
    <s v="Perry, Tyler"/>
    <s v="Perry, Tyler"/>
    <s v="Felix, Karen A."/>
    <s v="Hoy, Maysie"/>
    <m/>
    <m/>
    <m/>
    <m/>
    <m/>
    <m/>
    <m/>
    <m/>
    <m/>
    <m/>
    <m/>
    <m/>
    <m/>
    <m/>
    <m/>
    <m/>
    <m/>
    <m/>
    <m/>
    <m/>
    <m/>
    <m/>
    <m/>
    <m/>
    <m/>
    <m/>
    <m/>
    <m/>
    <m/>
    <m/>
    <m/>
    <m/>
    <m/>
    <m/>
    <m/>
    <m/>
    <m/>
    <m/>
    <m/>
    <m/>
    <m/>
    <m/>
    <m/>
    <m/>
    <m/>
    <m/>
    <m/>
    <m/>
    <m/>
    <m/>
    <m/>
    <m/>
    <m/>
    <m/>
    <m/>
    <m/>
    <m/>
    <m/>
    <m/>
    <m/>
    <m/>
    <m/>
    <m/>
    <m/>
    <m/>
    <m/>
    <m/>
    <m/>
    <m/>
    <m/>
    <m/>
    <m/>
    <m/>
    <m/>
    <m/>
    <m/>
    <m/>
    <m/>
    <m/>
    <m/>
    <m/>
    <m/>
    <m/>
    <m/>
    <m/>
    <m/>
    <m/>
    <m/>
    <m/>
    <m/>
    <m/>
    <m/>
    <m/>
    <m/>
    <m/>
    <m/>
    <m/>
    <m/>
    <m/>
    <m/>
    <m/>
    <m/>
    <m/>
    <n v="0"/>
    <n v="0"/>
    <n v="0"/>
    <n v="0"/>
    <n v="0"/>
    <n v="0"/>
    <n v="8244112"/>
    <n v="0"/>
    <m/>
    <m/>
    <m/>
    <m/>
    <m/>
    <m/>
    <m/>
    <m/>
    <m/>
    <m/>
    <m/>
    <m/>
    <m/>
    <m/>
    <m/>
    <m/>
    <m/>
    <m/>
    <m/>
    <m/>
    <m/>
    <m/>
    <m/>
    <n v="0"/>
    <n v="0"/>
    <n v="0"/>
    <m/>
    <m/>
    <m/>
    <m/>
    <m/>
    <m/>
    <m/>
    <m/>
    <m/>
    <m/>
    <m/>
    <m/>
    <m/>
    <m/>
    <m/>
    <m/>
    <m/>
    <m/>
    <m/>
    <m/>
    <m/>
    <m/>
    <m/>
    <m/>
    <m/>
    <m/>
    <m/>
    <m/>
    <m/>
    <m/>
    <m/>
    <m/>
    <s v="Pro"/>
    <n v="0"/>
    <n v="6"/>
    <n v="0"/>
    <n v="0"/>
    <m/>
    <m/>
    <n v="0"/>
    <n v="0.86"/>
    <n v="2"/>
    <n v="1"/>
    <n v="1"/>
    <m/>
    <s v="Madea says: &quot;You're gonna have to give me a cigarette if you keep doing that&quot;."/>
  </r>
  <r>
    <n v="50053"/>
    <s v="Amazing Spider-Man, The"/>
    <d v="2012-07-03T00:00:00"/>
    <x v="10"/>
    <s v="T10"/>
    <n v="136"/>
    <s v="Marvel"/>
    <x v="6"/>
    <m/>
    <x v="0"/>
    <n v="230000000"/>
    <n v="0"/>
    <m/>
    <n v="262030663"/>
    <s v="final"/>
    <n v="7.96"/>
    <n v="0"/>
    <n v="0"/>
    <n v="0"/>
    <n v="0"/>
    <s v="US"/>
    <s v="CA"/>
    <m/>
    <s v="US"/>
    <s v="NY"/>
    <m/>
    <s v="Arad, Avi"/>
    <s v="Webb, Marc"/>
    <s v="Vanderbilt, James; Sargent, Alvin; Kloves, Steve"/>
    <s v="Siegel, Andrew M."/>
    <s v="McCusker, Michael"/>
    <m/>
    <m/>
    <m/>
    <m/>
    <m/>
    <m/>
    <m/>
    <m/>
    <m/>
    <m/>
    <m/>
    <m/>
    <m/>
    <m/>
    <m/>
    <m/>
    <m/>
    <m/>
    <m/>
    <m/>
    <m/>
    <m/>
    <m/>
    <m/>
    <m/>
    <m/>
    <m/>
    <m/>
    <m/>
    <m/>
    <m/>
    <m/>
    <m/>
    <m/>
    <m/>
    <m/>
    <m/>
    <m/>
    <m/>
    <m/>
    <m/>
    <m/>
    <m/>
    <m/>
    <m/>
    <m/>
    <m/>
    <m/>
    <m/>
    <m/>
    <m/>
    <m/>
    <m/>
    <m/>
    <m/>
    <m/>
    <m/>
    <m/>
    <m/>
    <m/>
    <m/>
    <m/>
    <m/>
    <m/>
    <m/>
    <m/>
    <m/>
    <m/>
    <m/>
    <m/>
    <m/>
    <m/>
    <m/>
    <m/>
    <m/>
    <m/>
    <m/>
    <m/>
    <m/>
    <m/>
    <m/>
    <m/>
    <m/>
    <m/>
    <m/>
    <m/>
    <m/>
    <m/>
    <m/>
    <m/>
    <m/>
    <m/>
    <m/>
    <m/>
    <m/>
    <m/>
    <m/>
    <m/>
    <m/>
    <m/>
    <m/>
    <m/>
    <m/>
    <n v="0"/>
    <n v="0"/>
    <n v="0"/>
    <n v="0"/>
    <n v="0"/>
    <n v="0"/>
    <n v="32918425"/>
    <n v="0"/>
    <m/>
    <m/>
    <m/>
    <m/>
    <m/>
    <m/>
    <m/>
    <m/>
    <m/>
    <m/>
    <m/>
    <m/>
    <m/>
    <m/>
    <m/>
    <m/>
    <m/>
    <m/>
    <m/>
    <m/>
    <m/>
    <m/>
    <m/>
    <n v="0"/>
    <n v="0"/>
    <n v="0"/>
    <m/>
    <m/>
    <m/>
    <m/>
    <m/>
    <m/>
    <m/>
    <m/>
    <m/>
    <m/>
    <m/>
    <m/>
    <m/>
    <m/>
    <m/>
    <m/>
    <m/>
    <m/>
    <m/>
    <m/>
    <m/>
    <m/>
    <m/>
    <m/>
    <m/>
    <m/>
    <m/>
    <m/>
    <m/>
    <m/>
    <m/>
    <m/>
    <m/>
    <n v="0"/>
    <n v="0"/>
    <n v="0"/>
    <n v="0"/>
    <m/>
    <m/>
    <n v="0"/>
    <n v="0"/>
    <n v="1"/>
    <n v="1"/>
    <n v="1"/>
    <m/>
    <m/>
  </r>
  <r>
    <n v="50054"/>
    <s v="Katy Perry: Part of Me"/>
    <d v="2012-07-05T00:00:00"/>
    <x v="10"/>
    <s v="T10"/>
    <n v="93"/>
    <s v="Imagine"/>
    <x v="3"/>
    <m/>
    <x v="2"/>
    <n v="12000000"/>
    <n v="0"/>
    <m/>
    <n v="25240988"/>
    <s v="final"/>
    <n v="7.96"/>
    <n v="0"/>
    <n v="0"/>
    <n v="0"/>
    <n v="0"/>
    <s v="VAR"/>
    <m/>
    <m/>
    <m/>
    <m/>
    <m/>
    <s v="Gips, Archie; Grazer, Brian; Howard, Ron; Kenney, Ted"/>
    <s v="Cutforth, Dan"/>
    <m/>
    <m/>
    <s v="Evans, Scott"/>
    <m/>
    <m/>
    <m/>
    <m/>
    <m/>
    <m/>
    <m/>
    <m/>
    <m/>
    <m/>
    <m/>
    <m/>
    <m/>
    <m/>
    <m/>
    <m/>
    <m/>
    <m/>
    <m/>
    <m/>
    <m/>
    <m/>
    <m/>
    <m/>
    <m/>
    <m/>
    <m/>
    <m/>
    <m/>
    <m/>
    <m/>
    <m/>
    <m/>
    <m/>
    <m/>
    <m/>
    <m/>
    <m/>
    <m/>
    <m/>
    <m/>
    <m/>
    <m/>
    <m/>
    <m/>
    <m/>
    <m/>
    <m/>
    <m/>
    <m/>
    <m/>
    <m/>
    <m/>
    <m/>
    <m/>
    <m/>
    <m/>
    <m/>
    <m/>
    <m/>
    <m/>
    <m/>
    <m/>
    <m/>
    <m/>
    <m/>
    <m/>
    <m/>
    <m/>
    <m/>
    <m/>
    <m/>
    <m/>
    <m/>
    <m/>
    <m/>
    <m/>
    <m/>
    <m/>
    <m/>
    <m/>
    <m/>
    <m/>
    <m/>
    <m/>
    <m/>
    <m/>
    <m/>
    <m/>
    <m/>
    <m/>
    <m/>
    <m/>
    <m/>
    <m/>
    <m/>
    <m/>
    <m/>
    <m/>
    <m/>
    <m/>
    <m/>
    <m/>
    <n v="0"/>
    <n v="0"/>
    <n v="0"/>
    <n v="0"/>
    <n v="0"/>
    <n v="0"/>
    <n v="3170978"/>
    <n v="0"/>
    <m/>
    <m/>
    <m/>
    <m/>
    <m/>
    <m/>
    <m/>
    <m/>
    <m/>
    <m/>
    <m/>
    <m/>
    <m/>
    <m/>
    <m/>
    <m/>
    <m/>
    <m/>
    <m/>
    <m/>
    <m/>
    <m/>
    <m/>
    <n v="0"/>
    <n v="0"/>
    <n v="0"/>
    <m/>
    <m/>
    <m/>
    <m/>
    <m/>
    <m/>
    <m/>
    <m/>
    <m/>
    <m/>
    <m/>
    <m/>
    <m/>
    <m/>
    <m/>
    <m/>
    <m/>
    <m/>
    <m/>
    <m/>
    <m/>
    <m/>
    <m/>
    <m/>
    <m/>
    <m/>
    <m/>
    <m/>
    <m/>
    <m/>
    <m/>
    <m/>
    <m/>
    <n v="0"/>
    <n v="0"/>
    <n v="0"/>
    <n v="0"/>
    <m/>
    <m/>
    <n v="0"/>
    <n v="0"/>
    <n v="1"/>
    <n v="1"/>
    <n v="1"/>
    <m/>
    <m/>
  </r>
  <r>
    <n v="50055"/>
    <s v="Savages"/>
    <d v="2012-07-06T00:00:00"/>
    <x v="10"/>
    <s v="T10"/>
    <n v="130"/>
    <s v="Relativity"/>
    <x v="2"/>
    <m/>
    <x v="1"/>
    <n v="45000000"/>
    <n v="0"/>
    <m/>
    <n v="47307550"/>
    <s v="final"/>
    <n v="7.96"/>
    <n v="0"/>
    <n v="1"/>
    <n v="0"/>
    <n v="0"/>
    <s v="US"/>
    <s v="CA"/>
    <m/>
    <m/>
    <m/>
    <m/>
    <s v="Borman, Moritz; Kopeloff, Eric"/>
    <s v="Stone, Oliver"/>
    <s v="Winslow, Don; Salerno, Shane"/>
    <s v="Corwin, Kirk"/>
    <s v="Hutshing, Joe"/>
    <s v="Del Toro, Benicio"/>
    <s v="star"/>
    <s v="Cigarette"/>
    <s v="30+"/>
    <s v="Male"/>
    <s v="Hispanic"/>
    <m/>
    <s v="Bad guy"/>
    <s v="Non-IMDb, Extra"/>
    <s v="extra"/>
    <s v="Cigarette"/>
    <s v="30+"/>
    <s v="Male"/>
    <s v="Hispanic"/>
    <m/>
    <s v="Bad guy"/>
    <m/>
    <m/>
    <m/>
    <m/>
    <m/>
    <m/>
    <m/>
    <m/>
    <m/>
    <m/>
    <m/>
    <m/>
    <m/>
    <m/>
    <m/>
    <m/>
    <m/>
    <m/>
    <m/>
    <m/>
    <m/>
    <m/>
    <m/>
    <m/>
    <m/>
    <m/>
    <m/>
    <m/>
    <m/>
    <m/>
    <m/>
    <m/>
    <m/>
    <m/>
    <m/>
    <m/>
    <m/>
    <m/>
    <m/>
    <m/>
    <m/>
    <m/>
    <m/>
    <m/>
    <m/>
    <m/>
    <m/>
    <m/>
    <m/>
    <m/>
    <m/>
    <m/>
    <m/>
    <m/>
    <m/>
    <m/>
    <m/>
    <m/>
    <m/>
    <m/>
    <m/>
    <m/>
    <m/>
    <m/>
    <m/>
    <m/>
    <m/>
    <m/>
    <m/>
    <m/>
    <m/>
    <m/>
    <m/>
    <m/>
    <m/>
    <m/>
    <m/>
    <m/>
    <m/>
    <m/>
    <m/>
    <m/>
    <m/>
    <m/>
    <m/>
    <m/>
    <m/>
    <n v="12"/>
    <n v="0"/>
    <n v="0"/>
    <n v="0"/>
    <n v="12"/>
    <s v="10 — 29"/>
    <n v="5943160"/>
    <n v="71317920"/>
    <s v="Hotel/motel"/>
    <m/>
    <m/>
    <m/>
    <m/>
    <m/>
    <m/>
    <m/>
    <s v="Non-smoking adult"/>
    <m/>
    <m/>
    <s v="California"/>
    <m/>
    <m/>
    <s v="Outside of US"/>
    <m/>
    <s v="Outside of US"/>
    <m/>
    <m/>
    <m/>
    <m/>
    <m/>
    <m/>
    <n v="1"/>
    <n v="0"/>
    <n v="1"/>
    <m/>
    <m/>
    <m/>
    <m/>
    <m/>
    <m/>
    <m/>
    <m/>
    <m/>
    <m/>
    <m/>
    <m/>
    <m/>
    <m/>
    <m/>
    <m/>
    <m/>
    <m/>
    <m/>
    <m/>
    <s v="cigarette"/>
    <s v="cigarette"/>
    <m/>
    <s v="cigarette"/>
    <m/>
    <m/>
    <s v="cigarette"/>
    <s v="cigarette"/>
    <m/>
    <m/>
    <m/>
    <m/>
    <s v="Pro"/>
    <n v="4"/>
    <n v="6"/>
    <n v="6"/>
    <n v="1"/>
    <m/>
    <m/>
    <n v="0"/>
    <n v="2.42"/>
    <n v="3"/>
    <n v="1"/>
    <n v="1"/>
    <m/>
    <m/>
  </r>
  <r>
    <n v="50057"/>
    <s v="Ice Age: Continental Drift"/>
    <d v="2012-07-13T00:00:00"/>
    <x v="10"/>
    <s v="T10"/>
    <n v="94"/>
    <s v="Blue Sky"/>
    <x v="5"/>
    <m/>
    <x v="2"/>
    <n v="95000000"/>
    <n v="0"/>
    <m/>
    <n v="161317423"/>
    <s v="final"/>
    <n v="7.96"/>
    <n v="0"/>
    <n v="0"/>
    <n v="0"/>
    <n v="0"/>
    <s v="US"/>
    <s v="CT"/>
    <m/>
    <m/>
    <m/>
    <m/>
    <s v="Donkin, John C.; Forte, Lori"/>
    <s v="Martino, Steve"/>
    <s v="Fuchs, Jason; Berg, Michael"/>
    <m/>
    <s v="Palumbo, James"/>
    <m/>
    <m/>
    <m/>
    <m/>
    <m/>
    <m/>
    <m/>
    <m/>
    <m/>
    <m/>
    <m/>
    <m/>
    <m/>
    <m/>
    <m/>
    <m/>
    <m/>
    <m/>
    <m/>
    <m/>
    <m/>
    <m/>
    <m/>
    <m/>
    <m/>
    <m/>
    <m/>
    <m/>
    <m/>
    <m/>
    <m/>
    <m/>
    <m/>
    <m/>
    <m/>
    <m/>
    <m/>
    <m/>
    <m/>
    <m/>
    <m/>
    <m/>
    <m/>
    <m/>
    <m/>
    <m/>
    <m/>
    <m/>
    <m/>
    <m/>
    <m/>
    <m/>
    <m/>
    <m/>
    <m/>
    <m/>
    <m/>
    <m/>
    <m/>
    <m/>
    <m/>
    <m/>
    <m/>
    <m/>
    <m/>
    <m/>
    <m/>
    <m/>
    <m/>
    <m/>
    <m/>
    <m/>
    <m/>
    <m/>
    <m/>
    <m/>
    <m/>
    <m/>
    <m/>
    <m/>
    <m/>
    <m/>
    <m/>
    <m/>
    <m/>
    <m/>
    <m/>
    <m/>
    <m/>
    <m/>
    <m/>
    <m/>
    <m/>
    <m/>
    <m/>
    <m/>
    <m/>
    <m/>
    <m/>
    <m/>
    <m/>
    <m/>
    <m/>
    <n v="0"/>
    <n v="0"/>
    <n v="0"/>
    <n v="0"/>
    <n v="0"/>
    <n v="0"/>
    <n v="20266008"/>
    <n v="0"/>
    <m/>
    <m/>
    <m/>
    <m/>
    <m/>
    <m/>
    <m/>
    <m/>
    <m/>
    <m/>
    <m/>
    <m/>
    <m/>
    <m/>
    <m/>
    <m/>
    <m/>
    <m/>
    <m/>
    <m/>
    <m/>
    <m/>
    <m/>
    <n v="0"/>
    <n v="0"/>
    <n v="0"/>
    <m/>
    <m/>
    <m/>
    <m/>
    <m/>
    <m/>
    <m/>
    <m/>
    <m/>
    <m/>
    <m/>
    <m/>
    <m/>
    <m/>
    <m/>
    <m/>
    <m/>
    <m/>
    <m/>
    <m/>
    <m/>
    <m/>
    <m/>
    <m/>
    <m/>
    <m/>
    <m/>
    <m/>
    <m/>
    <m/>
    <m/>
    <m/>
    <m/>
    <n v="0"/>
    <n v="0"/>
    <n v="0"/>
    <n v="0"/>
    <m/>
    <m/>
    <n v="0"/>
    <n v="0"/>
    <n v="1"/>
    <n v="1"/>
    <n v="1"/>
    <m/>
    <m/>
  </r>
  <r>
    <n v="50072"/>
    <s v="2016: Obama's America"/>
    <d v="2012-07-13T00:00:00"/>
    <x v="10"/>
    <s v="T10"/>
    <n v="89"/>
    <s v="Obama's America"/>
    <x v="0"/>
    <s v="Rocky Mtn."/>
    <x v="2"/>
    <n v="2500000"/>
    <n v="1"/>
    <s v="smoking images"/>
    <n v="33349949"/>
    <s v="final"/>
    <n v="7.96"/>
    <n v="0"/>
    <n v="1"/>
    <n v="1"/>
    <n v="1"/>
    <s v="VAR"/>
    <m/>
    <m/>
    <m/>
    <m/>
    <m/>
    <s v="Balog, Ann; Molen, Gerald R.; Sain, Doug"/>
    <s v="D'Souza, Dinesh"/>
    <s v="Sullivan, John"/>
    <m/>
    <s v="James, Simon"/>
    <s v="Obama, Jr., Barack"/>
    <s v="star"/>
    <s v="Cigarette"/>
    <s v="30+"/>
    <s v="Male"/>
    <s v="African American"/>
    <m/>
    <m/>
    <s v="Obama, Sr., Barack"/>
    <s v="credited non-star"/>
    <s v="Pipe"/>
    <s v="30+"/>
    <s v="Male"/>
    <s v="African American"/>
    <m/>
    <m/>
    <s v="Davis, Frank Marshall"/>
    <s v="credited non-star"/>
    <s v="Cigarette"/>
    <s v="30+"/>
    <s v="Male"/>
    <s v="African American"/>
    <m/>
    <m/>
    <s v="Non-IMDb, Extra"/>
    <s v="extra"/>
    <s v="Cigarette"/>
    <s v="30+"/>
    <s v="Male"/>
    <s v="Caucasian"/>
    <m/>
    <m/>
    <s v="Non-IMDb, Extra"/>
    <s v="extra"/>
    <s v="Cigarette"/>
    <s v="30+"/>
    <s v="Male"/>
    <s v="Asian"/>
    <m/>
    <m/>
    <s v="Non-IMDb, Extra"/>
    <s v="extra"/>
    <s v="Cigarette"/>
    <s v="30+"/>
    <s v="Male"/>
    <s v="Asian"/>
    <m/>
    <m/>
    <m/>
    <m/>
    <m/>
    <m/>
    <m/>
    <m/>
    <m/>
    <m/>
    <m/>
    <m/>
    <m/>
    <m/>
    <m/>
    <m/>
    <m/>
    <m/>
    <m/>
    <m/>
    <m/>
    <m/>
    <m/>
    <m/>
    <m/>
    <m/>
    <m/>
    <m/>
    <m/>
    <m/>
    <m/>
    <m/>
    <m/>
    <m/>
    <m/>
    <m/>
    <m/>
    <m/>
    <m/>
    <m/>
    <m/>
    <m/>
    <m/>
    <m/>
    <m/>
    <m/>
    <m/>
    <m/>
    <m/>
    <m/>
    <m/>
    <m/>
    <m/>
    <m/>
    <m/>
    <m/>
    <m/>
    <n v="16"/>
    <n v="0"/>
    <n v="3"/>
    <n v="0"/>
    <n v="19"/>
    <s v="10 — 29"/>
    <n v="4189692"/>
    <n v="79604148"/>
    <s v="Outdoors"/>
    <m/>
    <m/>
    <m/>
    <m/>
    <m/>
    <s v="pictures"/>
    <s v="street"/>
    <s v="Non-smoking adult"/>
    <m/>
    <m/>
    <s v="Elsewhere in US"/>
    <m/>
    <m/>
    <s v="Outside of US"/>
    <m/>
    <s v="Outside of US"/>
    <m/>
    <m/>
    <m/>
    <m/>
    <m/>
    <m/>
    <n v="1"/>
    <n v="2"/>
    <n v="3"/>
    <m/>
    <m/>
    <m/>
    <m/>
    <m/>
    <m/>
    <m/>
    <m/>
    <m/>
    <m/>
    <m/>
    <m/>
    <m/>
    <m/>
    <m/>
    <m/>
    <m/>
    <m/>
    <m/>
    <m/>
    <m/>
    <s v="pipe"/>
    <s v="pipe"/>
    <m/>
    <m/>
    <m/>
    <s v="cigarette"/>
    <m/>
    <m/>
    <s v="cigarette"/>
    <m/>
    <m/>
    <s v="Pro"/>
    <n v="4"/>
    <n v="6"/>
    <n v="6"/>
    <n v="1"/>
    <s v="Documentary"/>
    <m/>
    <n v="0"/>
    <n v="2.4300000000000002"/>
    <n v="3"/>
    <n v="1"/>
    <n v="1"/>
    <m/>
    <m/>
  </r>
  <r>
    <n v="50058"/>
    <s v="Dark Knight Rises, The"/>
    <d v="2012-07-20T00:00:00"/>
    <x v="10"/>
    <s v="T10"/>
    <n v="164"/>
    <s v="Legendary"/>
    <x v="4"/>
    <m/>
    <x v="0"/>
    <n v="250000000"/>
    <n v="0"/>
    <m/>
    <n v="448130642"/>
    <s v="final"/>
    <n v="7.96"/>
    <n v="0"/>
    <n v="0"/>
    <n v="0"/>
    <n v="0"/>
    <s v="US"/>
    <s v="CA"/>
    <m/>
    <m/>
    <m/>
    <m/>
    <s v="Nolan, Christopher; Roven, Charles"/>
    <s v="Nolan, Christopher"/>
    <s v="Nolan, Christopher; Nolan, Jonathan"/>
    <s v="Bates, Mychael"/>
    <s v="Smith, Lee"/>
    <m/>
    <m/>
    <m/>
    <m/>
    <m/>
    <m/>
    <m/>
    <m/>
    <m/>
    <m/>
    <m/>
    <m/>
    <m/>
    <m/>
    <m/>
    <m/>
    <m/>
    <m/>
    <m/>
    <m/>
    <m/>
    <m/>
    <m/>
    <m/>
    <m/>
    <m/>
    <m/>
    <m/>
    <m/>
    <m/>
    <m/>
    <m/>
    <m/>
    <m/>
    <m/>
    <m/>
    <m/>
    <m/>
    <m/>
    <m/>
    <m/>
    <m/>
    <m/>
    <m/>
    <m/>
    <m/>
    <m/>
    <m/>
    <m/>
    <m/>
    <m/>
    <m/>
    <m/>
    <m/>
    <m/>
    <m/>
    <m/>
    <m/>
    <m/>
    <m/>
    <m/>
    <m/>
    <m/>
    <m/>
    <m/>
    <m/>
    <m/>
    <m/>
    <m/>
    <m/>
    <m/>
    <m/>
    <m/>
    <m/>
    <m/>
    <m/>
    <m/>
    <m/>
    <m/>
    <m/>
    <m/>
    <m/>
    <m/>
    <m/>
    <m/>
    <m/>
    <m/>
    <m/>
    <m/>
    <m/>
    <m/>
    <m/>
    <m/>
    <m/>
    <m/>
    <m/>
    <m/>
    <m/>
    <m/>
    <m/>
    <m/>
    <m/>
    <m/>
    <n v="0"/>
    <n v="0"/>
    <n v="0"/>
    <n v="0"/>
    <n v="0"/>
    <n v="0"/>
    <n v="56297819"/>
    <n v="0"/>
    <m/>
    <m/>
    <m/>
    <m/>
    <m/>
    <m/>
    <m/>
    <m/>
    <m/>
    <m/>
    <m/>
    <m/>
    <m/>
    <m/>
    <m/>
    <m/>
    <m/>
    <m/>
    <m/>
    <m/>
    <m/>
    <m/>
    <m/>
    <n v="0"/>
    <n v="0"/>
    <n v="0"/>
    <m/>
    <m/>
    <m/>
    <m/>
    <m/>
    <m/>
    <m/>
    <m/>
    <m/>
    <m/>
    <m/>
    <m/>
    <m/>
    <m/>
    <m/>
    <m/>
    <m/>
    <m/>
    <m/>
    <m/>
    <m/>
    <m/>
    <m/>
    <m/>
    <m/>
    <m/>
    <m/>
    <m/>
    <m/>
    <m/>
    <m/>
    <m/>
    <m/>
    <n v="0"/>
    <n v="0"/>
    <n v="0"/>
    <n v="0"/>
    <m/>
    <m/>
    <n v="0"/>
    <n v="0"/>
    <n v="1"/>
    <n v="1"/>
    <n v="1"/>
    <m/>
    <m/>
  </r>
  <r>
    <n v="50059"/>
    <s v="Watch, The"/>
    <d v="2012-07-27T00:00:00"/>
    <x v="10"/>
    <s v="T10"/>
    <n v="101"/>
    <s v="Fox"/>
    <x v="5"/>
    <m/>
    <x v="1"/>
    <n v="68000000"/>
    <n v="0"/>
    <m/>
    <n v="34350553"/>
    <s v="final"/>
    <n v="7.96"/>
    <n v="0"/>
    <n v="1"/>
    <n v="0"/>
    <n v="0"/>
    <s v="US"/>
    <s v="GA"/>
    <m/>
    <s v="US"/>
    <s v="IL"/>
    <m/>
    <s v="Levy, Shawn; McNulty, Tom"/>
    <s v="Schaffer, Akiva"/>
    <s v="Stern, Jared; Rogen, Seth; Goldberg, Evan"/>
    <s v="Sabo, Michael"/>
    <s v="Zimmerman, Dean"/>
    <s v="Stiller, Ben"/>
    <s v="star"/>
    <s v="Cigar"/>
    <s v="30+"/>
    <s v="Male"/>
    <s v="Caucasian"/>
    <m/>
    <m/>
    <s v="Hill, Jonah"/>
    <s v="star"/>
    <s v="Cigar"/>
    <s v="30+"/>
    <s v="Male"/>
    <s v="Caucasian"/>
    <m/>
    <m/>
    <s v="Vaughn, Vince"/>
    <s v="star"/>
    <s v="Cigar"/>
    <s v="30+"/>
    <s v="Male"/>
    <s v="Caucasian"/>
    <m/>
    <m/>
    <s v="Ayoade, Richard"/>
    <s v="star"/>
    <s v="Cigar"/>
    <s v="30+"/>
    <s v="Male"/>
    <s v="African American"/>
    <m/>
    <m/>
    <s v="Nunez, Joe"/>
    <s v="credited non-star"/>
    <s v="Cigarette"/>
    <s v="30+"/>
    <s v="Male"/>
    <s v="Hispanic"/>
    <m/>
    <m/>
    <s v="Non-IMDb, Extra"/>
    <s v="extra"/>
    <s v="Cigarette"/>
    <s v="Teen"/>
    <s v="Female"/>
    <s v="Caucasian"/>
    <m/>
    <m/>
    <m/>
    <m/>
    <m/>
    <m/>
    <m/>
    <m/>
    <m/>
    <m/>
    <m/>
    <m/>
    <m/>
    <m/>
    <m/>
    <m/>
    <m/>
    <m/>
    <m/>
    <m/>
    <m/>
    <m/>
    <m/>
    <m/>
    <m/>
    <m/>
    <m/>
    <m/>
    <m/>
    <m/>
    <m/>
    <m/>
    <m/>
    <m/>
    <m/>
    <m/>
    <m/>
    <m/>
    <m/>
    <m/>
    <m/>
    <m/>
    <m/>
    <m/>
    <m/>
    <m/>
    <m/>
    <m/>
    <m/>
    <m/>
    <m/>
    <m/>
    <m/>
    <m/>
    <m/>
    <m/>
    <m/>
    <n v="2"/>
    <n v="15"/>
    <n v="0"/>
    <n v="0"/>
    <n v="17"/>
    <s v="10 — 29"/>
    <n v="4315396"/>
    <n v="73361732"/>
    <s v="Home"/>
    <s v="Workplace"/>
    <m/>
    <m/>
    <m/>
    <m/>
    <s v="store, house party, basement"/>
    <m/>
    <m/>
    <m/>
    <m/>
    <s v="Elsewhere in US"/>
    <m/>
    <m/>
    <m/>
    <m/>
    <m/>
    <m/>
    <m/>
    <m/>
    <m/>
    <m/>
    <m/>
    <n v="4"/>
    <n v="1"/>
    <n v="1"/>
    <m/>
    <m/>
    <m/>
    <m/>
    <m/>
    <m/>
    <m/>
    <m/>
    <m/>
    <m/>
    <m/>
    <m/>
    <m/>
    <m/>
    <m/>
    <m/>
    <m/>
    <m/>
    <s v="cigar"/>
    <s v="cigarette; cigar"/>
    <m/>
    <s v="cigarette; cigar"/>
    <m/>
    <s v="cigarette"/>
    <m/>
    <s v="cigarette"/>
    <m/>
    <m/>
    <m/>
    <m/>
    <m/>
    <m/>
    <s v="Pro"/>
    <n v="4"/>
    <n v="6"/>
    <n v="6"/>
    <n v="3"/>
    <s v="Tobacco use by person under 18"/>
    <s v="minor"/>
    <n v="0"/>
    <n v="2.71"/>
    <n v="6"/>
    <n v="1"/>
    <n v="1"/>
    <m/>
    <m/>
  </r>
  <r>
    <n v="50060"/>
    <s v="Step Up Revolution"/>
    <d v="2012-07-27T00:00:00"/>
    <x v="10"/>
    <s v="T10"/>
    <n v="99"/>
    <s v="Summit"/>
    <x v="0"/>
    <s v="Lionsgate"/>
    <x v="0"/>
    <n v="33000000"/>
    <n v="0"/>
    <m/>
    <n v="35057332"/>
    <s v="final"/>
    <n v="7.96"/>
    <n v="0"/>
    <n v="1"/>
    <n v="0"/>
    <n v="0"/>
    <s v="US"/>
    <s v="FL"/>
    <m/>
    <m/>
    <m/>
    <m/>
    <s v="Feig, Erik; Gibgot, Jennifer; Shankman, Adam"/>
    <s v="Speer, Scott"/>
    <s v="Brody, Amanda"/>
    <s v="Blohm, Jerry"/>
    <s v="Friedman, Matt"/>
    <s v="Sanchez, Mario Ernesto"/>
    <s v="credited non-star"/>
    <s v="Cigar"/>
    <s v="30+"/>
    <s v="Male"/>
    <s v="Hispanic"/>
    <m/>
    <s v="Good guy"/>
    <m/>
    <m/>
    <m/>
    <m/>
    <m/>
    <m/>
    <m/>
    <m/>
    <m/>
    <m/>
    <m/>
    <m/>
    <m/>
    <m/>
    <m/>
    <m/>
    <m/>
    <m/>
    <m/>
    <m/>
    <m/>
    <m/>
    <m/>
    <m/>
    <m/>
    <m/>
    <m/>
    <m/>
    <m/>
    <m/>
    <m/>
    <m/>
    <m/>
    <m/>
    <m/>
    <m/>
    <m/>
    <m/>
    <m/>
    <m/>
    <m/>
    <m/>
    <m/>
    <m/>
    <m/>
    <m/>
    <m/>
    <m/>
    <m/>
    <m/>
    <m/>
    <m/>
    <m/>
    <m/>
    <m/>
    <m/>
    <m/>
    <m/>
    <m/>
    <m/>
    <m/>
    <m/>
    <m/>
    <m/>
    <m/>
    <m/>
    <m/>
    <m/>
    <m/>
    <m/>
    <m/>
    <m/>
    <m/>
    <m/>
    <m/>
    <m/>
    <m/>
    <m/>
    <m/>
    <m/>
    <m/>
    <m/>
    <m/>
    <m/>
    <m/>
    <m/>
    <m/>
    <m/>
    <m/>
    <m/>
    <m/>
    <m/>
    <m/>
    <m/>
    <m/>
    <n v="0"/>
    <n v="7"/>
    <n v="0"/>
    <n v="0"/>
    <n v="7"/>
    <s v="1 — 9"/>
    <n v="4404187"/>
    <n v="30829309"/>
    <s v="Workplace"/>
    <s v="Bar/nightclub"/>
    <m/>
    <m/>
    <m/>
    <m/>
    <m/>
    <m/>
    <s v="Non-smoking adult"/>
    <m/>
    <m/>
    <s v="Elsewhere in US"/>
    <m/>
    <m/>
    <m/>
    <m/>
    <m/>
    <m/>
    <m/>
    <m/>
    <m/>
    <m/>
    <m/>
    <n v="0"/>
    <n v="1"/>
    <n v="0"/>
    <m/>
    <m/>
    <m/>
    <m/>
    <m/>
    <m/>
    <m/>
    <m/>
    <m/>
    <m/>
    <m/>
    <m/>
    <m/>
    <m/>
    <m/>
    <m/>
    <m/>
    <m/>
    <m/>
    <m/>
    <m/>
    <m/>
    <m/>
    <m/>
    <m/>
    <s v="cigar"/>
    <s v="cigar"/>
    <m/>
    <m/>
    <m/>
    <m/>
    <m/>
    <s v="Pro"/>
    <n v="2"/>
    <n v="6"/>
    <n v="4"/>
    <n v="3"/>
    <m/>
    <m/>
    <n v="0"/>
    <n v="2.14"/>
    <n v="3"/>
    <n v="1"/>
    <n v="1"/>
    <m/>
    <m/>
  </r>
  <r>
    <n v="50061"/>
    <s v="Total Recall"/>
    <d v="2012-08-03T00:00:00"/>
    <x v="10"/>
    <s v="T10"/>
    <n v="118"/>
    <s v="Original"/>
    <x v="6"/>
    <m/>
    <x v="0"/>
    <n v="125000000"/>
    <n v="0"/>
    <m/>
    <n v="58877969"/>
    <s v="final"/>
    <n v="7.96"/>
    <n v="0"/>
    <n v="0"/>
    <n v="0"/>
    <n v="0"/>
    <s v="CAN"/>
    <m/>
    <s v="ON"/>
    <m/>
    <m/>
    <m/>
    <s v="Jaffe, Toby; Moritz, Neal H."/>
    <s v="Wiseman, Len"/>
    <s v="Wimmer, Kurt; Bomback, Mark"/>
    <s v="Blake, Deryck"/>
    <s v="Wagner, Christian"/>
    <m/>
    <m/>
    <m/>
    <m/>
    <m/>
    <m/>
    <m/>
    <m/>
    <m/>
    <m/>
    <m/>
    <m/>
    <m/>
    <m/>
    <m/>
    <m/>
    <m/>
    <m/>
    <m/>
    <m/>
    <m/>
    <m/>
    <m/>
    <m/>
    <m/>
    <m/>
    <m/>
    <m/>
    <m/>
    <m/>
    <m/>
    <m/>
    <m/>
    <m/>
    <m/>
    <m/>
    <m/>
    <m/>
    <m/>
    <m/>
    <m/>
    <m/>
    <m/>
    <m/>
    <m/>
    <m/>
    <m/>
    <m/>
    <m/>
    <m/>
    <m/>
    <m/>
    <m/>
    <m/>
    <m/>
    <m/>
    <m/>
    <m/>
    <m/>
    <m/>
    <m/>
    <m/>
    <m/>
    <m/>
    <m/>
    <m/>
    <m/>
    <m/>
    <m/>
    <m/>
    <m/>
    <m/>
    <m/>
    <m/>
    <m/>
    <m/>
    <m/>
    <m/>
    <m/>
    <m/>
    <m/>
    <m/>
    <m/>
    <m/>
    <m/>
    <m/>
    <m/>
    <m/>
    <m/>
    <m/>
    <m/>
    <m/>
    <m/>
    <m/>
    <m/>
    <m/>
    <m/>
    <m/>
    <m/>
    <m/>
    <m/>
    <m/>
    <m/>
    <n v="0"/>
    <n v="0"/>
    <n v="0"/>
    <n v="0"/>
    <n v="0"/>
    <n v="0"/>
    <n v="7396730"/>
    <n v="0"/>
    <m/>
    <m/>
    <m/>
    <m/>
    <m/>
    <m/>
    <m/>
    <m/>
    <m/>
    <m/>
    <m/>
    <m/>
    <m/>
    <m/>
    <m/>
    <m/>
    <m/>
    <m/>
    <m/>
    <m/>
    <m/>
    <m/>
    <m/>
    <n v="0"/>
    <n v="0"/>
    <n v="0"/>
    <m/>
    <m/>
    <m/>
    <m/>
    <m/>
    <m/>
    <m/>
    <m/>
    <m/>
    <m/>
    <m/>
    <m/>
    <m/>
    <m/>
    <m/>
    <m/>
    <m/>
    <m/>
    <m/>
    <m/>
    <m/>
    <m/>
    <m/>
    <m/>
    <m/>
    <m/>
    <m/>
    <m/>
    <m/>
    <m/>
    <m/>
    <m/>
    <m/>
    <n v="0"/>
    <n v="0"/>
    <n v="0"/>
    <n v="0"/>
    <m/>
    <m/>
    <n v="0"/>
    <n v="0"/>
    <n v="1"/>
    <n v="1"/>
    <n v="1"/>
    <m/>
    <m/>
  </r>
  <r>
    <n v="50062"/>
    <s v="Diary of a Wimpy Kid: Dog Days"/>
    <d v="2012-08-03T00:00:00"/>
    <x v="10"/>
    <s v="T10"/>
    <n v="94"/>
    <s v="Fox 2000"/>
    <x v="5"/>
    <m/>
    <x v="2"/>
    <n v="22000000"/>
    <n v="0"/>
    <m/>
    <n v="49008662"/>
    <s v="final"/>
    <n v="7.96"/>
    <n v="0"/>
    <n v="0"/>
    <n v="0"/>
    <n v="0"/>
    <s v="CAN"/>
    <m/>
    <s v="BC"/>
    <m/>
    <m/>
    <m/>
    <s v="Jacobson, Nina"/>
    <s v="Bowers, David"/>
    <s v="Sachs, Gabe"/>
    <s v="Dowling, David"/>
    <s v="Takaki, Troy"/>
    <m/>
    <m/>
    <m/>
    <m/>
    <m/>
    <m/>
    <m/>
    <m/>
    <m/>
    <m/>
    <m/>
    <m/>
    <m/>
    <m/>
    <m/>
    <m/>
    <m/>
    <m/>
    <m/>
    <m/>
    <m/>
    <m/>
    <m/>
    <m/>
    <m/>
    <m/>
    <m/>
    <m/>
    <m/>
    <m/>
    <m/>
    <m/>
    <m/>
    <m/>
    <m/>
    <m/>
    <m/>
    <m/>
    <m/>
    <m/>
    <m/>
    <m/>
    <m/>
    <m/>
    <m/>
    <m/>
    <m/>
    <m/>
    <m/>
    <m/>
    <m/>
    <m/>
    <m/>
    <m/>
    <m/>
    <m/>
    <m/>
    <m/>
    <m/>
    <m/>
    <m/>
    <m/>
    <m/>
    <m/>
    <m/>
    <m/>
    <m/>
    <m/>
    <m/>
    <m/>
    <m/>
    <m/>
    <m/>
    <m/>
    <m/>
    <m/>
    <m/>
    <m/>
    <m/>
    <m/>
    <m/>
    <m/>
    <m/>
    <m/>
    <m/>
    <m/>
    <m/>
    <m/>
    <m/>
    <m/>
    <m/>
    <m/>
    <m/>
    <m/>
    <m/>
    <m/>
    <m/>
    <m/>
    <m/>
    <m/>
    <m/>
    <m/>
    <m/>
    <n v="0"/>
    <n v="0"/>
    <n v="0"/>
    <n v="0"/>
    <n v="0"/>
    <n v="0"/>
    <n v="6156867"/>
    <n v="0"/>
    <m/>
    <m/>
    <m/>
    <m/>
    <m/>
    <m/>
    <m/>
    <m/>
    <m/>
    <m/>
    <m/>
    <m/>
    <m/>
    <m/>
    <m/>
    <m/>
    <m/>
    <m/>
    <m/>
    <m/>
    <m/>
    <m/>
    <m/>
    <n v="0"/>
    <n v="0"/>
    <n v="0"/>
    <m/>
    <m/>
    <m/>
    <m/>
    <m/>
    <m/>
    <m/>
    <m/>
    <m/>
    <m/>
    <m/>
    <m/>
    <m/>
    <m/>
    <m/>
    <m/>
    <m/>
    <m/>
    <m/>
    <m/>
    <m/>
    <m/>
    <m/>
    <m/>
    <m/>
    <m/>
    <m/>
    <m/>
    <m/>
    <m/>
    <m/>
    <m/>
    <m/>
    <n v="0"/>
    <n v="0"/>
    <n v="0"/>
    <n v="0"/>
    <m/>
    <m/>
    <n v="0"/>
    <n v="0"/>
    <n v="1"/>
    <n v="1"/>
    <n v="1"/>
    <m/>
    <m/>
  </r>
  <r>
    <n v="50063"/>
    <s v="Campaign, The"/>
    <d v="2012-08-10T00:00:00"/>
    <x v="10"/>
    <s v="T10"/>
    <n v="85"/>
    <s v="Gary Sanchez"/>
    <x v="4"/>
    <m/>
    <x v="1"/>
    <n v="0"/>
    <n v="0"/>
    <m/>
    <n v="86897182"/>
    <s v="final"/>
    <n v="7.96"/>
    <n v="0"/>
    <n v="1"/>
    <n v="0"/>
    <n v="0"/>
    <s v="US"/>
    <s v="LA"/>
    <m/>
    <s v="US"/>
    <s v="CA"/>
    <m/>
    <s v="Roach, Jay; Ferrell, Will; Galifianakis, Zach; McKay, Adam"/>
    <s v="Roach, Jay"/>
    <s v="Harwell, Shawn; Henchy, Chris"/>
    <s v="Borasch Jr., Edward J."/>
    <s v="Alpert, Craig"/>
    <s v="Ferrell, Will"/>
    <s v="star"/>
    <s v="Cigar"/>
    <s v="30+"/>
    <s v="Male"/>
    <s v="Caucasian"/>
    <m/>
    <s v="Good guy"/>
    <s v="McDermott, Dylan"/>
    <s v="star"/>
    <s v="Cigar"/>
    <s v="30+"/>
    <s v="Male"/>
    <s v="Caucasian"/>
    <m/>
    <s v="Bad guy"/>
    <s v="Baker, Sarah"/>
    <s v="star"/>
    <s v="Cigarette"/>
    <s v="30+"/>
    <s v="Female"/>
    <s v="Caucasian"/>
    <m/>
    <s v="Good guy"/>
    <s v="Lithgow, John"/>
    <s v="credited non-star"/>
    <s v="Cigar"/>
    <s v="30+"/>
    <s v="Male"/>
    <s v="Caucasian"/>
    <m/>
    <s v="Bad guy"/>
    <s v="Aykroyd, Dan"/>
    <s v="credited non-star"/>
    <s v="Cigar"/>
    <s v="30+"/>
    <s v="Male"/>
    <s v="Caucasian"/>
    <m/>
    <s v="Bad guy"/>
    <s v="Cox, Brian"/>
    <s v="credited non-star"/>
    <s v="Cigar"/>
    <s v="30+"/>
    <s v="Male"/>
    <s v="Caucasian"/>
    <m/>
    <s v="Bad guy"/>
    <m/>
    <m/>
    <m/>
    <m/>
    <m/>
    <m/>
    <m/>
    <m/>
    <m/>
    <m/>
    <m/>
    <m/>
    <m/>
    <m/>
    <m/>
    <m/>
    <m/>
    <m/>
    <m/>
    <m/>
    <m/>
    <m/>
    <m/>
    <m/>
    <m/>
    <m/>
    <m/>
    <m/>
    <m/>
    <m/>
    <m/>
    <m/>
    <m/>
    <m/>
    <m/>
    <m/>
    <m/>
    <m/>
    <m/>
    <m/>
    <m/>
    <m/>
    <m/>
    <m/>
    <m/>
    <m/>
    <m/>
    <m/>
    <m/>
    <m/>
    <m/>
    <m/>
    <m/>
    <m/>
    <m/>
    <n v="11"/>
    <n v="25"/>
    <n v="0"/>
    <n v="0"/>
    <n v="36"/>
    <s v="30 — 49"/>
    <n v="10916731"/>
    <n v="393002316"/>
    <s v="Home"/>
    <s v="Outdoors"/>
    <m/>
    <m/>
    <m/>
    <m/>
    <m/>
    <s v="shooting range"/>
    <s v="Non-smoking adult"/>
    <m/>
    <m/>
    <s v="Elsewhere in US"/>
    <m/>
    <m/>
    <m/>
    <m/>
    <m/>
    <m/>
    <m/>
    <m/>
    <m/>
    <m/>
    <m/>
    <n v="3"/>
    <n v="3"/>
    <n v="0"/>
    <m/>
    <m/>
    <m/>
    <m/>
    <m/>
    <m/>
    <m/>
    <m/>
    <m/>
    <m/>
    <m/>
    <m/>
    <m/>
    <m/>
    <m/>
    <m/>
    <m/>
    <s v="cigarette"/>
    <s v="cigarette"/>
    <s v="cigar"/>
    <s v="cigar"/>
    <m/>
    <m/>
    <m/>
    <m/>
    <s v="cigarette; cigar"/>
    <s v="cigarette; cigar"/>
    <m/>
    <m/>
    <m/>
    <m/>
    <m/>
    <s v="Pro"/>
    <n v="6"/>
    <n v="6"/>
    <n v="6"/>
    <n v="3"/>
    <m/>
    <m/>
    <n v="0"/>
    <n v="3"/>
    <n v="4"/>
    <n v="1"/>
    <n v="1"/>
    <m/>
    <m/>
  </r>
  <r>
    <n v="50064"/>
    <s v="Hope Springs"/>
    <d v="2012-08-10T00:00:00"/>
    <x v="10"/>
    <s v="T10"/>
    <n v="100"/>
    <s v="Mandate"/>
    <x v="6"/>
    <m/>
    <x v="0"/>
    <n v="30000000"/>
    <n v="0"/>
    <m/>
    <n v="63536011"/>
    <s v="final"/>
    <n v="7.96"/>
    <n v="0"/>
    <n v="0"/>
    <n v="0"/>
    <n v="0"/>
    <s v="US"/>
    <s v="CT"/>
    <m/>
    <m/>
    <m/>
    <m/>
    <s v="Black, Todd; Casady, Guymon"/>
    <s v="Frankel, David"/>
    <s v="Taylor, Vanessa"/>
    <s v="Allen, Tommy"/>
    <s v="Maddox, Matt"/>
    <m/>
    <m/>
    <m/>
    <m/>
    <m/>
    <m/>
    <m/>
    <m/>
    <m/>
    <m/>
    <m/>
    <m/>
    <m/>
    <m/>
    <m/>
    <m/>
    <m/>
    <m/>
    <m/>
    <m/>
    <m/>
    <m/>
    <m/>
    <m/>
    <m/>
    <m/>
    <m/>
    <m/>
    <m/>
    <m/>
    <m/>
    <m/>
    <m/>
    <m/>
    <m/>
    <m/>
    <m/>
    <m/>
    <m/>
    <m/>
    <m/>
    <m/>
    <m/>
    <m/>
    <m/>
    <m/>
    <m/>
    <m/>
    <m/>
    <m/>
    <m/>
    <m/>
    <m/>
    <m/>
    <m/>
    <m/>
    <m/>
    <m/>
    <m/>
    <m/>
    <m/>
    <m/>
    <m/>
    <m/>
    <m/>
    <m/>
    <m/>
    <m/>
    <m/>
    <m/>
    <m/>
    <m/>
    <m/>
    <m/>
    <m/>
    <m/>
    <m/>
    <m/>
    <m/>
    <m/>
    <m/>
    <m/>
    <m/>
    <m/>
    <m/>
    <m/>
    <m/>
    <m/>
    <m/>
    <m/>
    <m/>
    <m/>
    <m/>
    <m/>
    <m/>
    <m/>
    <m/>
    <m/>
    <m/>
    <m/>
    <m/>
    <m/>
    <m/>
    <n v="0"/>
    <n v="0"/>
    <n v="0"/>
    <n v="0"/>
    <n v="0"/>
    <n v="0"/>
    <n v="7981911"/>
    <n v="0"/>
    <m/>
    <m/>
    <m/>
    <m/>
    <m/>
    <m/>
    <m/>
    <m/>
    <m/>
    <m/>
    <m/>
    <m/>
    <m/>
    <m/>
    <m/>
    <m/>
    <m/>
    <m/>
    <m/>
    <m/>
    <m/>
    <m/>
    <m/>
    <n v="0"/>
    <n v="0"/>
    <n v="0"/>
    <m/>
    <m/>
    <m/>
    <m/>
    <m/>
    <m/>
    <m/>
    <m/>
    <m/>
    <m/>
    <m/>
    <m/>
    <m/>
    <m/>
    <m/>
    <m/>
    <m/>
    <m/>
    <m/>
    <m/>
    <m/>
    <m/>
    <m/>
    <m/>
    <m/>
    <m/>
    <m/>
    <m/>
    <m/>
    <m/>
    <m/>
    <m/>
    <m/>
    <n v="0"/>
    <n v="0"/>
    <n v="0"/>
    <n v="0"/>
    <m/>
    <m/>
    <n v="0"/>
    <n v="0"/>
    <n v="1"/>
    <n v="1"/>
    <n v="1"/>
    <m/>
    <m/>
  </r>
  <r>
    <n v="50065"/>
    <s v="Bourne Legacy, The"/>
    <d v="2012-08-10T00:00:00"/>
    <x v="10"/>
    <s v="T10"/>
    <n v="135"/>
    <s v="Relativity"/>
    <x v="2"/>
    <m/>
    <x v="0"/>
    <n v="125000000"/>
    <n v="0"/>
    <m/>
    <n v="113165635"/>
    <s v="final"/>
    <n v="7.96"/>
    <n v="0"/>
    <n v="1"/>
    <n v="0"/>
    <n v="0"/>
    <s v="US"/>
    <s v="NY"/>
    <m/>
    <s v="VAR"/>
    <m/>
    <m/>
    <s v="Crowley, Patrick; Marshall, Frank"/>
    <s v="Gilroy, Tony"/>
    <s v="Gilroy, Tony; Gilroy, Dan"/>
    <s v="Burton, Diana"/>
    <s v="Gilroy, John"/>
    <s v="Non-IMDb, Extra"/>
    <s v="extra"/>
    <s v="Cigarette"/>
    <s v="30+"/>
    <s v="Male"/>
    <s v="Asian"/>
    <m/>
    <m/>
    <s v="Non-IMDb, Extra"/>
    <s v="extra"/>
    <s v="Cigarette"/>
    <s v="30+"/>
    <s v="Male"/>
    <s v="Asian"/>
    <m/>
    <m/>
    <s v="Non-IMDb, Extra"/>
    <s v="extra"/>
    <s v="Cigarette"/>
    <s v="30+"/>
    <s v="Male"/>
    <s v="Asian"/>
    <m/>
    <m/>
    <m/>
    <m/>
    <m/>
    <m/>
    <m/>
    <m/>
    <m/>
    <m/>
    <m/>
    <m/>
    <m/>
    <m/>
    <m/>
    <m/>
    <m/>
    <m/>
    <m/>
    <m/>
    <m/>
    <m/>
    <m/>
    <m/>
    <m/>
    <m/>
    <m/>
    <m/>
    <m/>
    <m/>
    <m/>
    <m/>
    <m/>
    <m/>
    <m/>
    <m/>
    <m/>
    <m/>
    <m/>
    <m/>
    <m/>
    <m/>
    <m/>
    <m/>
    <m/>
    <m/>
    <m/>
    <m/>
    <m/>
    <m/>
    <m/>
    <m/>
    <m/>
    <m/>
    <m/>
    <m/>
    <m/>
    <m/>
    <m/>
    <m/>
    <m/>
    <m/>
    <m/>
    <m/>
    <m/>
    <m/>
    <m/>
    <m/>
    <m/>
    <m/>
    <m/>
    <m/>
    <m/>
    <m/>
    <m/>
    <m/>
    <m/>
    <m/>
    <m/>
    <m/>
    <m/>
    <n v="4"/>
    <n v="0"/>
    <n v="0"/>
    <n v="0"/>
    <n v="4"/>
    <s v="1 — 9"/>
    <n v="14216788"/>
    <n v="56867152"/>
    <s v="Outdoors"/>
    <m/>
    <m/>
    <m/>
    <m/>
    <m/>
    <m/>
    <s v="street"/>
    <s v="Non-smoking adult"/>
    <m/>
    <m/>
    <s v="Outside of US"/>
    <m/>
    <m/>
    <m/>
    <m/>
    <m/>
    <m/>
    <m/>
    <m/>
    <m/>
    <m/>
    <m/>
    <n v="0"/>
    <n v="0"/>
    <n v="3"/>
    <m/>
    <m/>
    <m/>
    <m/>
    <m/>
    <m/>
    <m/>
    <m/>
    <m/>
    <m/>
    <m/>
    <m/>
    <m/>
    <m/>
    <m/>
    <m/>
    <m/>
    <m/>
    <m/>
    <m/>
    <m/>
    <m/>
    <m/>
    <m/>
    <m/>
    <m/>
    <m/>
    <m/>
    <m/>
    <s v="cigarette"/>
    <m/>
    <m/>
    <s v="Neutral"/>
    <n v="2"/>
    <n v="2"/>
    <n v="2"/>
    <n v="1"/>
    <m/>
    <m/>
    <n v="0"/>
    <n v="1"/>
    <n v="2"/>
    <n v="1"/>
    <n v="1"/>
    <m/>
    <m/>
  </r>
  <r>
    <n v="50067"/>
    <s v="Odd Life of Timothy Green, The"/>
    <d v="2012-08-15T00:00:00"/>
    <x v="10"/>
    <s v="T10"/>
    <n v="105"/>
    <s v="Walt Disney"/>
    <x v="1"/>
    <m/>
    <x v="2"/>
    <n v="25000000"/>
    <n v="0"/>
    <m/>
    <n v="51853450"/>
    <s v="final"/>
    <n v="7.96"/>
    <n v="0"/>
    <n v="0"/>
    <n v="0"/>
    <n v="0"/>
    <s v="US"/>
    <s v="GA"/>
    <m/>
    <s v="VAR"/>
    <m/>
    <m/>
    <s v="Sanders, Scott"/>
    <s v="Hedges, Peter"/>
    <s v="Hedges, Peter"/>
    <m/>
    <s v="Mondshein, Andrew"/>
    <m/>
    <m/>
    <m/>
    <m/>
    <m/>
    <m/>
    <m/>
    <m/>
    <m/>
    <m/>
    <m/>
    <m/>
    <m/>
    <m/>
    <m/>
    <m/>
    <m/>
    <m/>
    <m/>
    <m/>
    <m/>
    <m/>
    <m/>
    <m/>
    <m/>
    <m/>
    <m/>
    <m/>
    <m/>
    <m/>
    <m/>
    <m/>
    <m/>
    <m/>
    <m/>
    <m/>
    <m/>
    <m/>
    <m/>
    <m/>
    <m/>
    <m/>
    <m/>
    <m/>
    <m/>
    <m/>
    <m/>
    <m/>
    <m/>
    <m/>
    <m/>
    <m/>
    <m/>
    <m/>
    <m/>
    <m/>
    <m/>
    <m/>
    <m/>
    <m/>
    <m/>
    <m/>
    <m/>
    <m/>
    <m/>
    <m/>
    <m/>
    <m/>
    <m/>
    <m/>
    <m/>
    <m/>
    <m/>
    <m/>
    <m/>
    <m/>
    <m/>
    <m/>
    <m/>
    <m/>
    <m/>
    <m/>
    <m/>
    <m/>
    <m/>
    <m/>
    <m/>
    <m/>
    <m/>
    <m/>
    <m/>
    <m/>
    <m/>
    <m/>
    <m/>
    <m/>
    <m/>
    <m/>
    <m/>
    <m/>
    <m/>
    <m/>
    <m/>
    <n v="0"/>
    <n v="0"/>
    <n v="0"/>
    <n v="0"/>
    <n v="0"/>
    <n v="0"/>
    <n v="6514253"/>
    <n v="0"/>
    <m/>
    <m/>
    <m/>
    <m/>
    <m/>
    <m/>
    <m/>
    <m/>
    <m/>
    <m/>
    <m/>
    <m/>
    <m/>
    <m/>
    <m/>
    <m/>
    <m/>
    <m/>
    <m/>
    <m/>
    <m/>
    <m/>
    <m/>
    <n v="0"/>
    <n v="0"/>
    <n v="0"/>
    <m/>
    <m/>
    <m/>
    <m/>
    <m/>
    <m/>
    <m/>
    <m/>
    <m/>
    <m/>
    <m/>
    <m/>
    <m/>
    <m/>
    <m/>
    <m/>
    <m/>
    <m/>
    <m/>
    <m/>
    <m/>
    <m/>
    <m/>
    <m/>
    <m/>
    <m/>
    <m/>
    <m/>
    <m/>
    <m/>
    <m/>
    <m/>
    <m/>
    <n v="0"/>
    <n v="0"/>
    <n v="0"/>
    <n v="0"/>
    <m/>
    <m/>
    <n v="0"/>
    <n v="0"/>
    <n v="1"/>
    <n v="1"/>
    <n v="1"/>
    <m/>
    <m/>
  </r>
  <r>
    <n v="50066"/>
    <s v="Expendables 2, The"/>
    <d v="2012-08-17T00:00:00"/>
    <x v="10"/>
    <s v="T10"/>
    <n v="102"/>
    <s v="Nu Image"/>
    <x v="0"/>
    <s v="Lionsgate"/>
    <x v="1"/>
    <n v="100000000"/>
    <n v="0"/>
    <m/>
    <n v="85017401"/>
    <s v="final"/>
    <n v="7.96"/>
    <n v="0"/>
    <n v="1"/>
    <n v="0"/>
    <n v="0"/>
    <s v="Bulgaria"/>
    <m/>
    <m/>
    <m/>
    <m/>
    <m/>
    <s v="Iwanyk, Basil; Lerner, Avi; Lerner, Danny"/>
    <s v="West, Simon"/>
    <s v="Stallone, Sylvester; Wenk, Richard"/>
    <s v="Buchmann, Dirk"/>
    <s v="Miller, Todd E."/>
    <s v="Stallone, Sylvester"/>
    <s v="star"/>
    <s v="Cigar"/>
    <s v="30+"/>
    <s v="Male"/>
    <s v="Caucasian"/>
    <m/>
    <s v="Good guy"/>
    <s v="Schwarznegger, Arnold"/>
    <s v="star"/>
    <s v="Cigar"/>
    <s v="30+"/>
    <s v="Male"/>
    <s v="Caucasian"/>
    <m/>
    <s v="Good guy"/>
    <s v="Non-IMDb, Extra"/>
    <s v="extra"/>
    <s v="Cigarette"/>
    <s v="30+"/>
    <s v="Male"/>
    <s v="Caucasian"/>
    <m/>
    <m/>
    <s v="Non-IMDb, Extra"/>
    <s v="extra"/>
    <s v="Cigar"/>
    <s v="30+"/>
    <s v="Male"/>
    <s v="Caucasian"/>
    <m/>
    <m/>
    <s v="Non-IMDb, Extra"/>
    <s v="extra"/>
    <s v="Cigar"/>
    <s v="30+"/>
    <s v="Male"/>
    <s v="Caucasian"/>
    <m/>
    <m/>
    <s v="Non-IMDb, Extra"/>
    <s v="extra"/>
    <s v="Cigarette"/>
    <s v="20-30"/>
    <s v="Female"/>
    <s v="Asian"/>
    <m/>
    <m/>
    <s v="Non-IMDb, Extra"/>
    <s v="extra"/>
    <s v="Cigarette"/>
    <s v="20-30"/>
    <s v="Female"/>
    <s v="Asian"/>
    <m/>
    <m/>
    <m/>
    <m/>
    <m/>
    <m/>
    <m/>
    <m/>
    <m/>
    <m/>
    <m/>
    <m/>
    <m/>
    <m/>
    <m/>
    <m/>
    <m/>
    <m/>
    <m/>
    <m/>
    <m/>
    <m/>
    <m/>
    <m/>
    <m/>
    <m/>
    <m/>
    <m/>
    <m/>
    <m/>
    <m/>
    <m/>
    <m/>
    <m/>
    <m/>
    <m/>
    <m/>
    <m/>
    <m/>
    <m/>
    <m/>
    <m/>
    <m/>
    <m/>
    <m/>
    <m/>
    <m/>
    <m/>
    <m/>
    <n v="5"/>
    <n v="38"/>
    <n v="0"/>
    <n v="0"/>
    <n v="43"/>
    <s v="30 — 49"/>
    <n v="10680578"/>
    <n v="459264854"/>
    <s v="Outdoors"/>
    <m/>
    <m/>
    <m/>
    <m/>
    <m/>
    <s v="old diner, cave"/>
    <s v="near vehicles"/>
    <s v="Non-smoking adult"/>
    <m/>
    <m/>
    <s v="Elsewhere in US"/>
    <m/>
    <m/>
    <s v="Outside of US"/>
    <m/>
    <s v="Outside of US"/>
    <m/>
    <m/>
    <m/>
    <m/>
    <m/>
    <m/>
    <n v="2"/>
    <n v="0"/>
    <n v="5"/>
    <m/>
    <m/>
    <m/>
    <m/>
    <m/>
    <m/>
    <m/>
    <m/>
    <m/>
    <m/>
    <m/>
    <m/>
    <m/>
    <m/>
    <m/>
    <m/>
    <m/>
    <s v="cigarette; cigar"/>
    <m/>
    <m/>
    <m/>
    <s v="cigar"/>
    <m/>
    <m/>
    <s v="cigar"/>
    <s v="cigar"/>
    <m/>
    <s v="cigarette"/>
    <m/>
    <m/>
    <m/>
    <m/>
    <s v="Pro"/>
    <n v="6"/>
    <n v="6"/>
    <n v="6"/>
    <n v="3"/>
    <m/>
    <m/>
    <n v="0"/>
    <n v="3"/>
    <n v="4"/>
    <n v="1"/>
    <n v="1"/>
    <m/>
    <m/>
  </r>
  <r>
    <n v="50068"/>
    <s v="ParaNorman"/>
    <d v="2012-08-17T00:00:00"/>
    <x v="10"/>
    <s v="T10"/>
    <n v="93"/>
    <s v="Focus"/>
    <x v="2"/>
    <m/>
    <x v="2"/>
    <n v="83000000"/>
    <n v="0"/>
    <m/>
    <n v="55994557"/>
    <s v="final"/>
    <n v="7.96"/>
    <n v="0"/>
    <n v="0"/>
    <n v="0"/>
    <n v="0"/>
    <s v="US"/>
    <s v="OR"/>
    <m/>
    <m/>
    <m/>
    <m/>
    <s v="Knight, Travis"/>
    <s v="Butler, Chris"/>
    <s v="Butler, Chris"/>
    <m/>
    <s v="Murrie, Christopher"/>
    <m/>
    <m/>
    <m/>
    <m/>
    <m/>
    <m/>
    <m/>
    <m/>
    <m/>
    <m/>
    <m/>
    <m/>
    <m/>
    <m/>
    <m/>
    <m/>
    <m/>
    <m/>
    <m/>
    <m/>
    <m/>
    <m/>
    <m/>
    <m/>
    <m/>
    <m/>
    <m/>
    <m/>
    <m/>
    <m/>
    <m/>
    <m/>
    <m/>
    <m/>
    <m/>
    <m/>
    <m/>
    <m/>
    <m/>
    <m/>
    <m/>
    <m/>
    <m/>
    <m/>
    <m/>
    <m/>
    <m/>
    <m/>
    <m/>
    <m/>
    <m/>
    <m/>
    <m/>
    <m/>
    <m/>
    <m/>
    <m/>
    <m/>
    <m/>
    <m/>
    <m/>
    <m/>
    <m/>
    <m/>
    <m/>
    <m/>
    <m/>
    <m/>
    <m/>
    <m/>
    <m/>
    <m/>
    <m/>
    <m/>
    <m/>
    <m/>
    <m/>
    <m/>
    <m/>
    <m/>
    <m/>
    <m/>
    <m/>
    <m/>
    <m/>
    <m/>
    <m/>
    <m/>
    <m/>
    <m/>
    <m/>
    <m/>
    <m/>
    <m/>
    <m/>
    <m/>
    <m/>
    <m/>
    <m/>
    <m/>
    <m/>
    <m/>
    <m/>
    <n v="0"/>
    <n v="0"/>
    <n v="0"/>
    <n v="0"/>
    <n v="0"/>
    <n v="0"/>
    <n v="7034492"/>
    <n v="0"/>
    <m/>
    <m/>
    <m/>
    <m/>
    <m/>
    <m/>
    <m/>
    <m/>
    <m/>
    <m/>
    <m/>
    <m/>
    <m/>
    <m/>
    <m/>
    <m/>
    <m/>
    <m/>
    <m/>
    <m/>
    <m/>
    <m/>
    <m/>
    <n v="0"/>
    <n v="0"/>
    <n v="0"/>
    <m/>
    <m/>
    <m/>
    <m/>
    <m/>
    <m/>
    <m/>
    <m/>
    <m/>
    <m/>
    <m/>
    <m/>
    <m/>
    <m/>
    <m/>
    <m/>
    <m/>
    <m/>
    <m/>
    <m/>
    <m/>
    <m/>
    <m/>
    <m/>
    <m/>
    <m/>
    <m/>
    <m/>
    <m/>
    <m/>
    <m/>
    <m/>
    <m/>
    <n v="0"/>
    <n v="0"/>
    <n v="0"/>
    <n v="0"/>
    <m/>
    <m/>
    <n v="0"/>
    <n v="0"/>
    <n v="1"/>
    <n v="1"/>
    <n v="1"/>
    <m/>
    <m/>
  </r>
  <r>
    <n v="50069"/>
    <s v="Sparkle"/>
    <d v="2012-08-17T00:00:00"/>
    <x v="10"/>
    <s v="T10"/>
    <n v="116"/>
    <s v="Stage 6"/>
    <x v="6"/>
    <m/>
    <x v="0"/>
    <n v="17000000"/>
    <n v="1"/>
    <s v="smoking"/>
    <n v="24397469"/>
    <s v="final"/>
    <n v="7.96"/>
    <n v="0"/>
    <n v="1"/>
    <n v="0"/>
    <n v="0"/>
    <s v="US"/>
    <s v="CA"/>
    <m/>
    <s v="US"/>
    <s v="MI"/>
    <m/>
    <s v="Chase, Debra Martin; Jakes, T.D.; Akil, Salim; Akil, Mara Brock; Wallace, Curtis"/>
    <s v="Akil, Salim"/>
    <s v="Akil, Mara Brock"/>
    <s v="McCarthy, Amie"/>
    <s v="Shropshire, Terilyn A."/>
    <s v="Houston, Whitney"/>
    <s v="star"/>
    <s v="Cigarette"/>
    <s v="30+"/>
    <s v="Female"/>
    <s v="African American"/>
    <m/>
    <m/>
    <s v="Armstrong, Curtis"/>
    <s v="star"/>
    <s v="Cigarette"/>
    <s v="30+"/>
    <s v="Male"/>
    <s v="Caucasian"/>
    <m/>
    <m/>
    <s v="Ejogo, Carmen"/>
    <s v="credited non-star"/>
    <s v="Cigarette"/>
    <s v="20-30"/>
    <s v="Female"/>
    <s v="African American"/>
    <m/>
    <m/>
    <s v="Hardwick, Omari"/>
    <s v="credited non-star"/>
    <s v="Cigarette"/>
    <s v="20-30"/>
    <s v="Male"/>
    <s v="African American"/>
    <m/>
    <m/>
    <s v="Epps, Mike"/>
    <s v="credited non-star"/>
    <s v="Cigarette"/>
    <s v="20-30"/>
    <s v="Male"/>
    <s v="African American"/>
    <m/>
    <s v="Bad guy"/>
    <s v="Non-IMDb, Extra"/>
    <s v="extra"/>
    <s v="Cigarette"/>
    <s v="20-30"/>
    <s v="Male"/>
    <s v="African American"/>
    <m/>
    <m/>
    <m/>
    <m/>
    <m/>
    <m/>
    <m/>
    <m/>
    <m/>
    <m/>
    <m/>
    <m/>
    <m/>
    <m/>
    <m/>
    <m/>
    <m/>
    <m/>
    <m/>
    <m/>
    <m/>
    <m/>
    <m/>
    <m/>
    <m/>
    <m/>
    <m/>
    <m/>
    <m/>
    <m/>
    <m/>
    <m/>
    <m/>
    <m/>
    <m/>
    <m/>
    <m/>
    <m/>
    <m/>
    <m/>
    <m/>
    <m/>
    <m/>
    <m/>
    <m/>
    <m/>
    <m/>
    <m/>
    <m/>
    <m/>
    <m/>
    <m/>
    <m/>
    <m/>
    <m/>
    <m/>
    <m/>
    <n v="100"/>
    <n v="0"/>
    <n v="0"/>
    <n v="0"/>
    <n v="100"/>
    <s v="50+"/>
    <n v="3065009"/>
    <n v="306500900"/>
    <s v="Home"/>
    <s v="Workplace"/>
    <s v="Restaurant"/>
    <s v="Bar/nightclub"/>
    <m/>
    <m/>
    <s v="on TV, record store"/>
    <m/>
    <s v="Non-smoking adult"/>
    <m/>
    <m/>
    <s v="Elsewhere in US"/>
    <m/>
    <m/>
    <m/>
    <m/>
    <m/>
    <m/>
    <m/>
    <m/>
    <m/>
    <m/>
    <m/>
    <n v="2"/>
    <n v="3"/>
    <n v="1"/>
    <m/>
    <m/>
    <m/>
    <m/>
    <m/>
    <m/>
    <m/>
    <m/>
    <m/>
    <m/>
    <m/>
    <m/>
    <m/>
    <m/>
    <m/>
    <m/>
    <m/>
    <s v="cigarette"/>
    <m/>
    <m/>
    <s v="cigarette"/>
    <s v="cigarette"/>
    <m/>
    <m/>
    <s v="cigarette"/>
    <s v="cigarette"/>
    <s v="cigarette"/>
    <m/>
    <m/>
    <m/>
    <m/>
    <m/>
    <s v="Pro"/>
    <n v="6"/>
    <n v="6"/>
    <n v="6"/>
    <n v="3"/>
    <m/>
    <m/>
    <n v="0"/>
    <n v="3"/>
    <n v="4"/>
    <n v="1"/>
    <n v="1"/>
    <m/>
    <m/>
  </r>
  <r>
    <n v="50070"/>
    <s v="Hit and Run"/>
    <d v="2012-08-22T00:00:00"/>
    <x v="10"/>
    <s v="T10"/>
    <n v="100"/>
    <s v="Kim and Jim"/>
    <x v="0"/>
    <s v="Open Road"/>
    <x v="1"/>
    <n v="2000000"/>
    <n v="0"/>
    <m/>
    <n v="13746550"/>
    <s v="final"/>
    <n v="7.96"/>
    <n v="0"/>
    <n v="1"/>
    <n v="0"/>
    <n v="0"/>
    <s v="US"/>
    <s v="CA"/>
    <s v="BC"/>
    <m/>
    <s v="CA"/>
    <s v="BC"/>
    <s v="Panay, Andrew"/>
    <s v="Shepard, Dax"/>
    <s v="Shepard, Dax"/>
    <s v="Brandt, Annie"/>
    <s v="Croket, Keith"/>
    <s v="Hansen, Ryan"/>
    <s v="credited non-star"/>
    <s v="Cigarette"/>
    <s v="30+"/>
    <s v="Male"/>
    <s v="Caucasian"/>
    <m/>
    <s v="Bad guy"/>
    <m/>
    <m/>
    <m/>
    <m/>
    <m/>
    <m/>
    <m/>
    <m/>
    <m/>
    <m/>
    <m/>
    <m/>
    <m/>
    <m/>
    <m/>
    <m/>
    <m/>
    <m/>
    <m/>
    <m/>
    <m/>
    <m/>
    <m/>
    <m/>
    <m/>
    <m/>
    <m/>
    <m/>
    <m/>
    <m/>
    <m/>
    <m/>
    <m/>
    <m/>
    <m/>
    <m/>
    <m/>
    <m/>
    <m/>
    <m/>
    <m/>
    <m/>
    <m/>
    <m/>
    <m/>
    <m/>
    <m/>
    <m/>
    <m/>
    <m/>
    <m/>
    <m/>
    <m/>
    <m/>
    <m/>
    <m/>
    <m/>
    <m/>
    <m/>
    <m/>
    <m/>
    <m/>
    <m/>
    <m/>
    <m/>
    <m/>
    <m/>
    <m/>
    <m/>
    <m/>
    <m/>
    <m/>
    <m/>
    <m/>
    <m/>
    <m/>
    <m/>
    <m/>
    <m/>
    <m/>
    <m/>
    <m/>
    <m/>
    <m/>
    <m/>
    <m/>
    <m/>
    <m/>
    <m/>
    <m/>
    <m/>
    <m/>
    <m/>
    <m/>
    <m/>
    <n v="2"/>
    <n v="0"/>
    <n v="0"/>
    <n v="0"/>
    <n v="2"/>
    <s v="1 — 9"/>
    <n v="1726954"/>
    <n v="3453908"/>
    <s v="Outdoors"/>
    <m/>
    <m/>
    <m/>
    <m/>
    <m/>
    <m/>
    <s v="restaurant"/>
    <s v="Non-smoking adult"/>
    <m/>
    <m/>
    <s v="California"/>
    <m/>
    <m/>
    <s v="Elsewhere in US"/>
    <m/>
    <m/>
    <m/>
    <m/>
    <m/>
    <m/>
    <m/>
    <m/>
    <n v="0"/>
    <n v="1"/>
    <n v="0"/>
    <m/>
    <m/>
    <m/>
    <m/>
    <m/>
    <m/>
    <m/>
    <m/>
    <m/>
    <m/>
    <m/>
    <m/>
    <m/>
    <m/>
    <m/>
    <m/>
    <m/>
    <m/>
    <m/>
    <m/>
    <m/>
    <s v="cigarette"/>
    <m/>
    <m/>
    <m/>
    <m/>
    <m/>
    <s v="cigarette"/>
    <m/>
    <m/>
    <m/>
    <m/>
    <s v="Pro"/>
    <n v="2"/>
    <n v="6"/>
    <n v="4"/>
    <n v="1"/>
    <m/>
    <m/>
    <n v="0"/>
    <n v="1.86"/>
    <n v="3"/>
    <n v="1"/>
    <n v="1"/>
    <m/>
    <m/>
  </r>
  <r>
    <n v="50071"/>
    <s v="Premium Rush"/>
    <d v="2012-08-24T00:00:00"/>
    <x v="10"/>
    <s v="T10"/>
    <n v="91"/>
    <s v="Tristar"/>
    <x v="6"/>
    <m/>
    <x v="0"/>
    <n v="35000000"/>
    <n v="0"/>
    <m/>
    <n v="20275446"/>
    <s v="final"/>
    <n v="7.96"/>
    <n v="0"/>
    <n v="1"/>
    <n v="0"/>
    <n v="0"/>
    <s v="US"/>
    <s v="NY"/>
    <m/>
    <m/>
    <m/>
    <m/>
    <s v="Polone, Gavin"/>
    <s v="Koepp, David"/>
    <s v="Koepp, David; Kamps, John"/>
    <s v="Burton, Diana"/>
    <s v="Ambrosi, Derek"/>
    <s v="Non-IMDb, Extra"/>
    <s v="extra"/>
    <s v="Cigarette"/>
    <s v="30+"/>
    <s v="Male"/>
    <s v="Asian"/>
    <m/>
    <m/>
    <s v="Non-IMDb, Extra"/>
    <s v="extra"/>
    <s v="Cigarette"/>
    <s v="30+"/>
    <s v="Male"/>
    <s v="Asian"/>
    <m/>
    <m/>
    <s v="Non-IMDb, Extra"/>
    <s v="extra"/>
    <s v="Cigarette"/>
    <s v="30+"/>
    <s v="Male"/>
    <s v="Asian"/>
    <m/>
    <m/>
    <s v="Non-IMDb, Extra"/>
    <s v="extra"/>
    <s v="Cigarette"/>
    <s v="30+"/>
    <s v="Male"/>
    <s v="Asian"/>
    <m/>
    <m/>
    <s v="Non-IMDb, Extra"/>
    <s v="extra"/>
    <s v="Cigarette"/>
    <s v="30+"/>
    <s v="Female"/>
    <s v="Asian"/>
    <m/>
    <m/>
    <s v="Non-IMDb, Extra"/>
    <s v="extra"/>
    <s v="Cigarette"/>
    <s v="30+"/>
    <s v="Female"/>
    <s v="Asian"/>
    <m/>
    <m/>
    <m/>
    <m/>
    <m/>
    <m/>
    <m/>
    <m/>
    <m/>
    <m/>
    <m/>
    <m/>
    <m/>
    <m/>
    <m/>
    <m/>
    <m/>
    <m/>
    <m/>
    <m/>
    <m/>
    <m/>
    <m/>
    <m/>
    <m/>
    <m/>
    <m/>
    <m/>
    <m/>
    <m/>
    <m/>
    <m/>
    <m/>
    <m/>
    <m/>
    <m/>
    <m/>
    <m/>
    <m/>
    <m/>
    <m/>
    <m/>
    <m/>
    <m/>
    <m/>
    <m/>
    <m/>
    <m/>
    <m/>
    <m/>
    <m/>
    <m/>
    <m/>
    <m/>
    <m/>
    <m/>
    <m/>
    <n v="17"/>
    <n v="0"/>
    <n v="0"/>
    <n v="0"/>
    <n v="17"/>
    <s v="10 — 29"/>
    <n v="2547167"/>
    <n v="43301839"/>
    <s v="Bar/nightclub"/>
    <m/>
    <m/>
    <m/>
    <m/>
    <m/>
    <m/>
    <m/>
    <s v="Non-smoking adult"/>
    <m/>
    <m/>
    <s v="Elsewhere in US"/>
    <m/>
    <m/>
    <m/>
    <m/>
    <m/>
    <m/>
    <m/>
    <m/>
    <m/>
    <m/>
    <m/>
    <n v="0"/>
    <n v="0"/>
    <n v="6"/>
    <s v="No smoking sign"/>
    <m/>
    <m/>
    <m/>
    <s v="Comment by actor/actress"/>
    <s v="Aasif Mandir says, &quot;Whats wrong with this package, they love it and they hate it, its like a cigarette.&quot; &quot;They love it, they hate it, gotta have it, want to get rid of it… its like cigarettes.&quot;"/>
    <m/>
    <m/>
    <m/>
    <m/>
    <m/>
    <m/>
    <m/>
    <m/>
    <m/>
    <m/>
    <m/>
    <m/>
    <m/>
    <m/>
    <m/>
    <m/>
    <m/>
    <m/>
    <s v="cigarette"/>
    <m/>
    <s v="cigarette"/>
    <m/>
    <m/>
    <s v="cigarette"/>
    <m/>
    <m/>
    <s v="Pro"/>
    <n v="4"/>
    <n v="6"/>
    <n v="2"/>
    <n v="3"/>
    <m/>
    <m/>
    <n v="0"/>
    <n v="2.14"/>
    <n v="3"/>
    <n v="1"/>
    <n v="1"/>
    <m/>
    <m/>
  </r>
  <r>
    <n v="50073"/>
    <s v="Possession, The"/>
    <d v="2012-08-31T00:00:00"/>
    <x v="10"/>
    <s v="T10"/>
    <n v="92"/>
    <s v="Ghost House"/>
    <x v="0"/>
    <s v="Lionsgate"/>
    <x v="0"/>
    <n v="14000000"/>
    <n v="0"/>
    <m/>
    <n v="49122319"/>
    <s v="final"/>
    <n v="7.96"/>
    <n v="0"/>
    <n v="0"/>
    <n v="0"/>
    <n v="0"/>
    <s v="CAN"/>
    <m/>
    <s v="BC"/>
    <m/>
    <m/>
    <m/>
    <s v="Raimi, Sam"/>
    <s v="Bornedal, Ole"/>
    <s v="Snowden, Juliet; White, Stiles"/>
    <s v="Barker, Dean"/>
    <s v="Beason, Eric L."/>
    <m/>
    <m/>
    <m/>
    <m/>
    <m/>
    <m/>
    <m/>
    <m/>
    <m/>
    <m/>
    <m/>
    <m/>
    <m/>
    <m/>
    <m/>
    <m/>
    <m/>
    <m/>
    <m/>
    <m/>
    <m/>
    <m/>
    <m/>
    <m/>
    <m/>
    <m/>
    <m/>
    <m/>
    <m/>
    <m/>
    <m/>
    <m/>
    <m/>
    <m/>
    <m/>
    <m/>
    <m/>
    <m/>
    <m/>
    <m/>
    <m/>
    <m/>
    <m/>
    <m/>
    <m/>
    <m/>
    <m/>
    <m/>
    <m/>
    <m/>
    <m/>
    <m/>
    <m/>
    <m/>
    <m/>
    <m/>
    <m/>
    <m/>
    <m/>
    <m/>
    <m/>
    <m/>
    <m/>
    <m/>
    <m/>
    <m/>
    <m/>
    <m/>
    <m/>
    <m/>
    <m/>
    <m/>
    <m/>
    <m/>
    <m/>
    <m/>
    <m/>
    <m/>
    <m/>
    <m/>
    <m/>
    <m/>
    <m/>
    <m/>
    <m/>
    <m/>
    <m/>
    <m/>
    <m/>
    <m/>
    <m/>
    <m/>
    <m/>
    <m/>
    <m/>
    <m/>
    <m/>
    <m/>
    <m/>
    <m/>
    <m/>
    <m/>
    <m/>
    <n v="0"/>
    <n v="0"/>
    <n v="0"/>
    <n v="0"/>
    <n v="0"/>
    <n v="0"/>
    <n v="6171146"/>
    <n v="0"/>
    <m/>
    <m/>
    <m/>
    <m/>
    <m/>
    <m/>
    <m/>
    <m/>
    <m/>
    <m/>
    <m/>
    <m/>
    <m/>
    <m/>
    <m/>
    <m/>
    <m/>
    <m/>
    <m/>
    <m/>
    <m/>
    <m/>
    <m/>
    <n v="0"/>
    <n v="0"/>
    <n v="0"/>
    <m/>
    <m/>
    <m/>
    <m/>
    <m/>
    <m/>
    <m/>
    <m/>
    <m/>
    <m/>
    <m/>
    <m/>
    <m/>
    <m/>
    <m/>
    <m/>
    <m/>
    <m/>
    <m/>
    <m/>
    <m/>
    <m/>
    <m/>
    <m/>
    <m/>
    <m/>
    <m/>
    <m/>
    <m/>
    <m/>
    <m/>
    <m/>
    <m/>
    <n v="0"/>
    <n v="0"/>
    <n v="0"/>
    <n v="0"/>
    <m/>
    <m/>
    <n v="0"/>
    <n v="0"/>
    <n v="1"/>
    <n v="1"/>
    <n v="1"/>
    <m/>
    <m/>
  </r>
  <r>
    <n v="50074"/>
    <s v="Lawless"/>
    <d v="2012-08-31T00:00:00"/>
    <x v="10"/>
    <s v="T10"/>
    <n v="115"/>
    <s v="FilmNation"/>
    <x v="0"/>
    <s v="Weinstein"/>
    <x v="1"/>
    <n v="14000000"/>
    <n v="0"/>
    <m/>
    <n v="37397291"/>
    <s v="final"/>
    <n v="7.96"/>
    <n v="0"/>
    <n v="1"/>
    <n v="0"/>
    <n v="0"/>
    <s v="US"/>
    <s v="GA"/>
    <m/>
    <m/>
    <m/>
    <m/>
    <s v="Benaroya, Michael; Ellison, Megan; Fisher, Lucy; Wick, Douglas"/>
    <s v="Hillcoat, John"/>
    <s v="Cave, Nick"/>
    <s v="Sindelar, Blanche"/>
    <s v="Tichenor, Dylan"/>
    <s v="LaBeouf, Shia"/>
    <s v="star"/>
    <s v="Cigarette"/>
    <s v="20-30"/>
    <s v="Male"/>
    <s v="Caucasian"/>
    <m/>
    <s v="Good guy"/>
    <s v="Hardy, Tom"/>
    <s v="star"/>
    <s v="Cigar"/>
    <s v="30+"/>
    <s v="Male"/>
    <s v="Caucasian"/>
    <m/>
    <s v="Good guy"/>
    <s v="Chastain, Jessica"/>
    <s v="credited non-star"/>
    <s v="Cigarette"/>
    <s v="30+"/>
    <s v="Female"/>
    <s v="Caucasian"/>
    <m/>
    <s v="Good guy"/>
    <s v="DeHaan, Dane"/>
    <s v="credited non-star"/>
    <s v="Cigar"/>
    <s v="20-30"/>
    <s v="Male"/>
    <s v="Caucasian"/>
    <m/>
    <m/>
    <s v="McKinnon, Bruce"/>
    <s v="credited non-star"/>
    <s v="Cigar"/>
    <s v="30+"/>
    <s v="Male"/>
    <s v="Caucasian"/>
    <m/>
    <m/>
    <s v="Clark, Jason"/>
    <s v="credited non-star"/>
    <s v="Cigarette"/>
    <s v="30+"/>
    <s v="Male"/>
    <s v="Caucasian"/>
    <m/>
    <m/>
    <s v="Non-IMDb, Extra"/>
    <s v="extra"/>
    <s v="Cigarette"/>
    <s v="20-30"/>
    <s v="Male"/>
    <s v="Caucasian"/>
    <m/>
    <m/>
    <s v="Non-IMDb, Extra"/>
    <s v="extra"/>
    <s v="Cigar"/>
    <s v="20-30"/>
    <s v="Male"/>
    <s v="Caucasian"/>
    <m/>
    <m/>
    <m/>
    <m/>
    <m/>
    <m/>
    <m/>
    <m/>
    <m/>
    <m/>
    <m/>
    <m/>
    <m/>
    <m/>
    <m/>
    <m/>
    <m/>
    <m/>
    <m/>
    <m/>
    <m/>
    <m/>
    <m/>
    <m/>
    <m/>
    <m/>
    <m/>
    <s v="United Cigars; Chesterfield"/>
    <s v="United Cigars"/>
    <s v="No actor use"/>
    <s v="Billboard or poster"/>
    <m/>
    <s v="Chesterfield"/>
    <s v="No actor use"/>
    <s v="Billboard or poster"/>
    <m/>
    <m/>
    <m/>
    <m/>
    <m/>
    <m/>
    <n v="61"/>
    <n v="35"/>
    <n v="0"/>
    <n v="5"/>
    <n v="101"/>
    <s v="50+"/>
    <n v="4698152"/>
    <n v="474513352"/>
    <s v="Home"/>
    <s v="Workplace"/>
    <s v="Restaurant"/>
    <s v="Vehicle"/>
    <s v="Bar/nightclub"/>
    <s v="Medical facility"/>
    <m/>
    <m/>
    <s v="Non-smoking adult"/>
    <s v="Designated non-smoking area"/>
    <m/>
    <s v="Elsewhere in US"/>
    <m/>
    <m/>
    <m/>
    <m/>
    <m/>
    <m/>
    <m/>
    <m/>
    <m/>
    <m/>
    <m/>
    <n v="2"/>
    <n v="4"/>
    <n v="2"/>
    <m/>
    <m/>
    <m/>
    <m/>
    <m/>
    <m/>
    <m/>
    <m/>
    <m/>
    <m/>
    <m/>
    <m/>
    <m/>
    <m/>
    <m/>
    <m/>
    <m/>
    <s v="cigarette"/>
    <m/>
    <m/>
    <s v="cigarette; cigar"/>
    <s v="cigarette; cigar"/>
    <m/>
    <m/>
    <m/>
    <s v="cigarette; cigar"/>
    <s v="cigarette; cigar"/>
    <s v="cigarette; cigar"/>
    <m/>
    <s v="cigarette; cigar"/>
    <m/>
    <m/>
    <s v="Pro"/>
    <n v="6"/>
    <n v="6"/>
    <n v="6"/>
    <n v="3"/>
    <s v="Tobacco use in designated non-smoking area, specific brand"/>
    <s v="use in non-smoking area; specific brand depiction"/>
    <n v="0"/>
    <n v="3"/>
    <n v="6"/>
    <n v="1"/>
    <n v="1"/>
    <m/>
    <m/>
  </r>
  <r>
    <n v="50075"/>
    <s v="Words, The"/>
    <d v="2012-09-07T00:00:00"/>
    <x v="10"/>
    <s v="T10"/>
    <n v="96"/>
    <s v="Benaroya"/>
    <x v="0"/>
    <s v="CBS"/>
    <x v="0"/>
    <n v="6000000"/>
    <n v="1"/>
    <s v="smoking"/>
    <n v="11434867"/>
    <s v="final"/>
    <n v="7.96"/>
    <n v="0"/>
    <n v="1"/>
    <n v="0"/>
    <n v="0"/>
    <s v="CAN"/>
    <m/>
    <s v="QC"/>
    <m/>
    <m/>
    <m/>
    <s v="Benaroya, Michael; Kelly, Tatiana"/>
    <s v="Klugman, Brian"/>
    <s v="Klugman, Brian; Sternthal, Lee"/>
    <s v="Brunel, Dominique"/>
    <s v="Jones, Leslie"/>
    <s v="Irons, Jeremy"/>
    <s v="star"/>
    <s v="Cigarette"/>
    <s v="30+"/>
    <s v="Male"/>
    <s v="Caucasian"/>
    <m/>
    <m/>
    <s v="Barnes, Ben"/>
    <s v="credited non-star"/>
    <s v="Cigarette"/>
    <s v="20-30"/>
    <s v="Male"/>
    <s v="Caucasian"/>
    <m/>
    <m/>
    <s v="Non-IMDb, Extra"/>
    <s v="extra"/>
    <s v="Cigarette"/>
    <s v="20-30"/>
    <s v="Male"/>
    <s v="Caucasian"/>
    <m/>
    <m/>
    <s v="Non-IMDb, Extra"/>
    <s v="extra"/>
    <s v="Cigarette"/>
    <s v="20-30"/>
    <s v="Male"/>
    <s v="Caucasian"/>
    <m/>
    <m/>
    <s v="Non-IMDb, Extra"/>
    <s v="extra"/>
    <s v="Cigarette"/>
    <s v="20-30"/>
    <s v="Male"/>
    <s v="Caucasian"/>
    <m/>
    <m/>
    <s v="Non-IMDb, Extra"/>
    <s v="extra"/>
    <s v="Cigarette"/>
    <s v="20-30"/>
    <s v="Male"/>
    <s v="Caucasian"/>
    <m/>
    <m/>
    <s v="Non-IMDb, Extra"/>
    <s v="extra"/>
    <s v="Cigarette"/>
    <s v="30+"/>
    <s v="Male"/>
    <s v="Caucasian"/>
    <m/>
    <m/>
    <m/>
    <m/>
    <m/>
    <m/>
    <m/>
    <m/>
    <m/>
    <m/>
    <m/>
    <m/>
    <m/>
    <m/>
    <m/>
    <m/>
    <m/>
    <m/>
    <m/>
    <m/>
    <m/>
    <m/>
    <m/>
    <m/>
    <m/>
    <m/>
    <m/>
    <m/>
    <m/>
    <m/>
    <m/>
    <m/>
    <m/>
    <m/>
    <m/>
    <m/>
    <m/>
    <m/>
    <m/>
    <m/>
    <m/>
    <m/>
    <m/>
    <m/>
    <m/>
    <m/>
    <m/>
    <m/>
    <m/>
    <n v="33"/>
    <n v="0"/>
    <n v="2"/>
    <n v="0"/>
    <n v="35"/>
    <s v="30 — 49"/>
    <n v="1436541"/>
    <n v="50278935"/>
    <s v="Home"/>
    <s v="Workplace"/>
    <s v="Restaurant"/>
    <s v="Outdoors"/>
    <m/>
    <m/>
    <s v="store, ashtray"/>
    <s v="field, alley, train station, park"/>
    <s v="Non-smoking adult"/>
    <m/>
    <m/>
    <s v="Elsewhere in US"/>
    <m/>
    <m/>
    <s v="Outside of US"/>
    <m/>
    <s v="Outside of US"/>
    <m/>
    <m/>
    <m/>
    <m/>
    <m/>
    <m/>
    <n v="1"/>
    <n v="1"/>
    <n v="5"/>
    <m/>
    <m/>
    <m/>
    <m/>
    <m/>
    <m/>
    <m/>
    <m/>
    <m/>
    <m/>
    <m/>
    <m/>
    <m/>
    <m/>
    <m/>
    <m/>
    <m/>
    <m/>
    <s v="cigarette"/>
    <m/>
    <m/>
    <s v="cigarette"/>
    <m/>
    <m/>
    <s v="cigarette"/>
    <s v="cigarette"/>
    <s v="cigarette"/>
    <m/>
    <m/>
    <s v="pipe"/>
    <m/>
    <m/>
    <s v="Pro"/>
    <n v="6"/>
    <n v="6"/>
    <n v="6"/>
    <n v="3"/>
    <m/>
    <m/>
    <n v="0"/>
    <n v="3"/>
    <n v="4"/>
    <n v="1"/>
    <n v="1"/>
    <m/>
    <m/>
  </r>
  <r>
    <n v="50546"/>
    <s v="Cold Light of Day, The"/>
    <d v="2012-09-07T00:00:00"/>
    <x v="10"/>
    <s v="T10"/>
    <n v="93"/>
    <s v="Intrepid"/>
    <x v="0"/>
    <s v="Lionsgate"/>
    <x v="0"/>
    <n v="20000000"/>
    <n v="0"/>
    <m/>
    <n v="3763583"/>
    <s v="final"/>
    <n v="7.96"/>
    <n v="0"/>
    <n v="1"/>
    <n v="0"/>
    <n v="0"/>
    <s v="Spain"/>
    <m/>
    <m/>
    <m/>
    <m/>
    <m/>
    <s v="Evans, Marc D.; Macy, Trevor"/>
    <s v="Mechri, Mabrouk El"/>
    <s v="Wiper, Scott; Petro, John"/>
    <m/>
    <s v="Bonelli, Valerio"/>
    <s v="Non-IMDb, Extra"/>
    <s v="extra"/>
    <s v="Cigarette"/>
    <s v="20-30"/>
    <s v="Male"/>
    <s v="Caucasian"/>
    <m/>
    <m/>
    <s v="Non-IMDb, Extra"/>
    <s v="extra"/>
    <s v="Cigarette"/>
    <s v="20-30"/>
    <s v="Male"/>
    <s v="Caucasian"/>
    <m/>
    <m/>
    <s v="Non-IMDb, Extra"/>
    <s v="extra"/>
    <s v="Cigarette"/>
    <s v="30+"/>
    <s v="Male"/>
    <s v="Caucasian"/>
    <m/>
    <m/>
    <s v="Non-IMDb, Extra"/>
    <s v="extra"/>
    <s v="Cigarette"/>
    <s v="30+"/>
    <s v="Male"/>
    <s v="Caucasian"/>
    <m/>
    <m/>
    <s v="Non-IMDb, Extra"/>
    <s v="extra"/>
    <s v="Cigarette"/>
    <s v="20-30"/>
    <s v="Female"/>
    <s v="Caucasian"/>
    <m/>
    <m/>
    <m/>
    <m/>
    <m/>
    <m/>
    <m/>
    <m/>
    <m/>
    <m/>
    <m/>
    <m/>
    <m/>
    <m/>
    <m/>
    <m/>
    <m/>
    <m/>
    <m/>
    <m/>
    <m/>
    <m/>
    <m/>
    <m/>
    <m/>
    <m/>
    <m/>
    <m/>
    <m/>
    <m/>
    <m/>
    <m/>
    <m/>
    <m/>
    <m/>
    <m/>
    <m/>
    <m/>
    <m/>
    <m/>
    <m/>
    <m/>
    <m/>
    <m/>
    <m/>
    <m/>
    <m/>
    <m/>
    <m/>
    <m/>
    <m/>
    <m/>
    <m/>
    <m/>
    <m/>
    <m/>
    <m/>
    <m/>
    <m/>
    <m/>
    <m/>
    <m/>
    <m/>
    <m/>
    <m/>
    <n v="8"/>
    <n v="0"/>
    <n v="0"/>
    <n v="0"/>
    <n v="8"/>
    <s v="1 — 9"/>
    <n v="472812"/>
    <n v="3782496"/>
    <s v="Outdoors"/>
    <m/>
    <m/>
    <m/>
    <m/>
    <m/>
    <m/>
    <s v="street, outside hospital, outside US embassy"/>
    <s v="Non-smoking adult"/>
    <m/>
    <m/>
    <s v="Outside of US"/>
    <m/>
    <m/>
    <m/>
    <m/>
    <m/>
    <m/>
    <m/>
    <m/>
    <m/>
    <m/>
    <m/>
    <n v="0"/>
    <n v="0"/>
    <n v="5"/>
    <s v="No smoking sign"/>
    <m/>
    <m/>
    <m/>
    <m/>
    <m/>
    <m/>
    <m/>
    <m/>
    <m/>
    <m/>
    <m/>
    <m/>
    <m/>
    <m/>
    <m/>
    <m/>
    <m/>
    <m/>
    <m/>
    <m/>
    <s v="cigarette"/>
    <m/>
    <m/>
    <m/>
    <s v="cigarette"/>
    <s v="cigarette"/>
    <m/>
    <m/>
    <m/>
    <m/>
    <m/>
    <s v="Pro"/>
    <n v="2"/>
    <n v="6"/>
    <n v="2"/>
    <n v="1"/>
    <m/>
    <m/>
    <n v="0"/>
    <n v="1.57"/>
    <n v="3"/>
    <n v="1"/>
    <n v="1"/>
    <m/>
    <m/>
  </r>
  <r>
    <n v="50076"/>
    <s v="Resident Evil: Retribution"/>
    <d v="2012-09-14T00:00:00"/>
    <x v="10"/>
    <s v="T10"/>
    <n v="95"/>
    <s v="Constantin"/>
    <x v="6"/>
    <m/>
    <x v="1"/>
    <n v="65000000"/>
    <n v="0"/>
    <m/>
    <n v="42345531"/>
    <s v="final"/>
    <n v="7.96"/>
    <n v="0"/>
    <n v="1"/>
    <n v="0"/>
    <n v="0"/>
    <s v="CAN"/>
    <m/>
    <s v="ON"/>
    <m/>
    <m/>
    <m/>
    <s v="Anderson, Paul W.S.; Bolt, Jeremy; Carmody, Don"/>
    <s v="Anderson, Paul W.S."/>
    <s v="Anderson, Paul W.S."/>
    <s v="Bellingham, Tory"/>
    <s v="Howie, Niven"/>
    <s v="Durand, Kevin"/>
    <s v="credited non-star"/>
    <s v="Cigar"/>
    <s v="30+"/>
    <s v="Male"/>
    <s v="Caucasian"/>
    <m/>
    <s v="Good guy"/>
    <m/>
    <m/>
    <m/>
    <m/>
    <m/>
    <m/>
    <m/>
    <m/>
    <m/>
    <m/>
    <m/>
    <m/>
    <m/>
    <m/>
    <m/>
    <m/>
    <m/>
    <m/>
    <m/>
    <m/>
    <m/>
    <m/>
    <m/>
    <m/>
    <m/>
    <m/>
    <m/>
    <m/>
    <m/>
    <m/>
    <m/>
    <m/>
    <m/>
    <m/>
    <m/>
    <m/>
    <m/>
    <m/>
    <m/>
    <m/>
    <m/>
    <m/>
    <m/>
    <m/>
    <m/>
    <m/>
    <m/>
    <m/>
    <m/>
    <m/>
    <m/>
    <m/>
    <m/>
    <m/>
    <m/>
    <m/>
    <m/>
    <m/>
    <m/>
    <m/>
    <m/>
    <m/>
    <m/>
    <m/>
    <m/>
    <m/>
    <m/>
    <m/>
    <m/>
    <m/>
    <m/>
    <m/>
    <m/>
    <m/>
    <m/>
    <m/>
    <m/>
    <m/>
    <m/>
    <m/>
    <m/>
    <m/>
    <m/>
    <m/>
    <m/>
    <m/>
    <m/>
    <m/>
    <m/>
    <m/>
    <m/>
    <m/>
    <m/>
    <m/>
    <m/>
    <n v="0"/>
    <n v="12"/>
    <n v="0"/>
    <n v="0"/>
    <n v="12"/>
    <s v="10 — 29"/>
    <n v="5319790"/>
    <n v="63837480"/>
    <m/>
    <m/>
    <m/>
    <m/>
    <m/>
    <m/>
    <s v="submarine base"/>
    <m/>
    <s v="Non-smoking adult"/>
    <m/>
    <m/>
    <s v="Outside of US"/>
    <m/>
    <m/>
    <m/>
    <m/>
    <m/>
    <m/>
    <m/>
    <m/>
    <m/>
    <m/>
    <m/>
    <n v="0"/>
    <n v="1"/>
    <n v="0"/>
    <m/>
    <m/>
    <m/>
    <m/>
    <m/>
    <m/>
    <m/>
    <m/>
    <m/>
    <m/>
    <m/>
    <m/>
    <m/>
    <m/>
    <m/>
    <m/>
    <m/>
    <m/>
    <m/>
    <s v="cigar"/>
    <m/>
    <m/>
    <m/>
    <m/>
    <m/>
    <s v="cigar"/>
    <m/>
    <m/>
    <m/>
    <m/>
    <m/>
    <m/>
    <s v="Pro"/>
    <n v="4"/>
    <n v="6"/>
    <n v="4"/>
    <n v="3"/>
    <m/>
    <m/>
    <n v="0"/>
    <n v="2.4300000000000002"/>
    <n v="3"/>
    <n v="1"/>
    <n v="1"/>
    <m/>
    <m/>
  </r>
  <r>
    <n v="50077"/>
    <s v="Finding Nemo 3D"/>
    <d v="2012-09-14T00:00:00"/>
    <x v="10"/>
    <s v="T10"/>
    <n v="100"/>
    <s v="Disney"/>
    <x v="1"/>
    <m/>
    <x v="3"/>
    <n v="0"/>
    <n v="0"/>
    <m/>
    <n v="41128283"/>
    <s v="final"/>
    <n v="7.96"/>
    <n v="0"/>
    <n v="0"/>
    <n v="0"/>
    <n v="0"/>
    <s v="US"/>
    <s v="CA"/>
    <m/>
    <m/>
    <m/>
    <m/>
    <m/>
    <s v="Stanton, Andrew"/>
    <s v="Stanton, Andrew"/>
    <m/>
    <s v="Salter, David Ian"/>
    <m/>
    <m/>
    <m/>
    <m/>
    <m/>
    <m/>
    <m/>
    <m/>
    <m/>
    <m/>
    <m/>
    <m/>
    <m/>
    <m/>
    <m/>
    <m/>
    <m/>
    <m/>
    <m/>
    <m/>
    <m/>
    <m/>
    <m/>
    <m/>
    <m/>
    <m/>
    <m/>
    <m/>
    <m/>
    <m/>
    <m/>
    <m/>
    <m/>
    <m/>
    <m/>
    <m/>
    <m/>
    <m/>
    <m/>
    <m/>
    <m/>
    <m/>
    <m/>
    <m/>
    <m/>
    <m/>
    <m/>
    <m/>
    <m/>
    <m/>
    <m/>
    <m/>
    <m/>
    <m/>
    <m/>
    <m/>
    <m/>
    <m/>
    <m/>
    <m/>
    <m/>
    <m/>
    <m/>
    <m/>
    <m/>
    <m/>
    <m/>
    <m/>
    <m/>
    <m/>
    <m/>
    <m/>
    <m/>
    <m/>
    <m/>
    <m/>
    <m/>
    <m/>
    <m/>
    <m/>
    <m/>
    <m/>
    <m/>
    <m/>
    <m/>
    <m/>
    <m/>
    <m/>
    <m/>
    <m/>
    <m/>
    <m/>
    <m/>
    <m/>
    <m/>
    <m/>
    <m/>
    <m/>
    <m/>
    <m/>
    <m/>
    <m/>
    <m/>
    <n v="0"/>
    <n v="0"/>
    <n v="0"/>
    <n v="0"/>
    <n v="0"/>
    <n v="0"/>
    <n v="5166870"/>
    <n v="0"/>
    <m/>
    <m/>
    <m/>
    <m/>
    <m/>
    <m/>
    <m/>
    <m/>
    <m/>
    <m/>
    <m/>
    <m/>
    <m/>
    <m/>
    <m/>
    <m/>
    <m/>
    <m/>
    <m/>
    <m/>
    <m/>
    <m/>
    <m/>
    <n v="0"/>
    <n v="0"/>
    <n v="0"/>
    <m/>
    <m/>
    <m/>
    <m/>
    <m/>
    <m/>
    <m/>
    <m/>
    <m/>
    <m/>
    <m/>
    <m/>
    <m/>
    <m/>
    <m/>
    <m/>
    <m/>
    <m/>
    <m/>
    <m/>
    <m/>
    <m/>
    <m/>
    <m/>
    <m/>
    <m/>
    <m/>
    <m/>
    <m/>
    <m/>
    <m/>
    <m/>
    <m/>
    <n v="0"/>
    <n v="0"/>
    <n v="0"/>
    <n v="0"/>
    <m/>
    <m/>
    <n v="0"/>
    <n v="0"/>
    <n v="1"/>
    <n v="1"/>
    <n v="1"/>
    <m/>
    <m/>
  </r>
  <r>
    <n v="50082"/>
    <s v="Master, The"/>
    <d v="2012-09-14T00:00:00"/>
    <x v="10"/>
    <s v="T10"/>
    <n v="137"/>
    <s v="Weinstein"/>
    <x v="0"/>
    <s v="Weinstein"/>
    <x v="1"/>
    <n v="40000000"/>
    <n v="0"/>
    <m/>
    <n v="16258724"/>
    <s v="final"/>
    <n v="7.96"/>
    <n v="0"/>
    <n v="1"/>
    <n v="0"/>
    <n v="0"/>
    <s v="US"/>
    <s v="CA"/>
    <m/>
    <m/>
    <m/>
    <m/>
    <s v="Anderson, Paul Thomas; Ellison, Megan; Lupi, Daniel; Sellar, Joanne"/>
    <s v="Anderson, Paul Thomas"/>
    <s v="Anderson, Paul Thomas"/>
    <s v="Maguire, C.J."/>
    <s v="Jones, Leslie"/>
    <s v="Phoenix, Joaquin"/>
    <s v="star"/>
    <s v="Cigarette"/>
    <s v="30+"/>
    <s v="Male"/>
    <s v="Caucasian"/>
    <m/>
    <m/>
    <s v="Hoffman, Philip Seymour"/>
    <s v="star"/>
    <s v="Cigarette"/>
    <s v="30+"/>
    <s v="Male"/>
    <s v="Caucasian"/>
    <m/>
    <m/>
    <s v="Non-IMDb, Extra"/>
    <s v="extra"/>
    <s v="Pipe"/>
    <s v="20-30"/>
    <s v="Male"/>
    <s v="Caucasian"/>
    <m/>
    <m/>
    <s v="Non-IMDb, Extra"/>
    <s v="extra"/>
    <s v="Cigar"/>
    <s v="20-30"/>
    <s v="Male"/>
    <s v="Caucasian"/>
    <m/>
    <m/>
    <s v="Non-IMDb, Extra"/>
    <s v="extra"/>
    <s v="Cigarette"/>
    <s v="20-30"/>
    <s v="Male"/>
    <s v="Caucasian"/>
    <m/>
    <m/>
    <s v="Non-IMDb, Extra"/>
    <s v="extra"/>
    <s v="Cigarette"/>
    <s v="20-30"/>
    <s v="Male"/>
    <s v="Caucasian"/>
    <m/>
    <m/>
    <s v="Non-IMDb, Extra"/>
    <s v="extra"/>
    <s v="Cigarette"/>
    <s v="20-30"/>
    <s v="Male"/>
    <s v="Caucasian"/>
    <m/>
    <m/>
    <m/>
    <m/>
    <m/>
    <m/>
    <m/>
    <m/>
    <m/>
    <m/>
    <m/>
    <m/>
    <m/>
    <m/>
    <m/>
    <m/>
    <m/>
    <m/>
    <m/>
    <m/>
    <m/>
    <m/>
    <m/>
    <m/>
    <m/>
    <m/>
    <m/>
    <m/>
    <m/>
    <m/>
    <m/>
    <m/>
    <m/>
    <m/>
    <m/>
    <s v="Kool; Kool"/>
    <s v="Kool"/>
    <s v="Hoffman, Philip Seymour"/>
    <s v="Mentioned"/>
    <m/>
    <s v="Kool"/>
    <s v="Hoffman, Philip Seymour"/>
    <s v="Cigarette pack/smokeless container"/>
    <m/>
    <m/>
    <m/>
    <m/>
    <m/>
    <m/>
    <n v="64"/>
    <n v="1"/>
    <n v="17"/>
    <n v="0"/>
    <n v="82"/>
    <s v="50+"/>
    <n v="2042553"/>
    <n v="167489346"/>
    <s v="Home"/>
    <s v="Workplace"/>
    <m/>
    <m/>
    <m/>
    <m/>
    <s v="boat"/>
    <m/>
    <s v="Non-smoking adult"/>
    <s v="Pregnant/ill person"/>
    <m/>
    <s v="Elsewhere in US"/>
    <m/>
    <m/>
    <s v="Outside of US"/>
    <m/>
    <s v="Outside of US"/>
    <m/>
    <m/>
    <m/>
    <m/>
    <m/>
    <m/>
    <n v="2"/>
    <n v="0"/>
    <n v="5"/>
    <m/>
    <m/>
    <m/>
    <m/>
    <m/>
    <m/>
    <m/>
    <m/>
    <m/>
    <m/>
    <m/>
    <m/>
    <m/>
    <m/>
    <m/>
    <m/>
    <m/>
    <m/>
    <s v="cigarette; cigar"/>
    <s v="cigarette; pipe"/>
    <s v="cigarette; cigar"/>
    <m/>
    <m/>
    <m/>
    <s v="cigarette"/>
    <s v="cigarette; pipe"/>
    <s v="cigarette"/>
    <m/>
    <m/>
    <m/>
    <m/>
    <m/>
    <s v="Pro"/>
    <n v="6"/>
    <n v="6"/>
    <n v="6"/>
    <n v="3"/>
    <s v="Specific brand, tobacco use around pregnant/ill person"/>
    <s v="use near child/pregnant/ill person; specific brand depiction"/>
    <n v="0"/>
    <n v="3"/>
    <n v="6"/>
    <n v="1"/>
    <n v="1"/>
    <m/>
    <s v="Hoffman: Would you bring me some Kools? Phoenix: You don’t have them there? Hoffman: No they don’t, bring Kools. Hoffman: I like Kools, minty flavor."/>
  </r>
  <r>
    <n v="50078"/>
    <s v="End of Watch"/>
    <d v="2012-09-21T00:00:00"/>
    <x v="10"/>
    <s v="T10"/>
    <n v="109"/>
    <s v="Exclusive"/>
    <x v="0"/>
    <s v="Open Road"/>
    <x v="1"/>
    <n v="7000000"/>
    <n v="0"/>
    <m/>
    <n v="40983001"/>
    <s v="final"/>
    <n v="7.96"/>
    <n v="0"/>
    <n v="1"/>
    <n v="0"/>
    <n v="0"/>
    <s v="US"/>
    <s v="CA"/>
    <s v="BC"/>
    <m/>
    <s v="CA"/>
    <s v="BC"/>
    <s v="Ayer, David; Freitekh, Tarik; Jackson, Matt; Lesher, John"/>
    <s v="Ayer, David"/>
    <s v="Ayer, David"/>
    <s v="Tomlinson, Tom"/>
    <s v="Dorn, Dody"/>
    <s v="Gyllenhaal, Jake"/>
    <s v="star"/>
    <s v="Smokeless"/>
    <s v="20-30"/>
    <s v="Male"/>
    <s v="Caucasian"/>
    <m/>
    <m/>
    <s v="Harbour, David"/>
    <s v="credited non-star"/>
    <s v="Cigar"/>
    <s v="30+"/>
    <s v="Male"/>
    <s v="Caucasian"/>
    <m/>
    <m/>
    <s v="Non-IMDb, Extra"/>
    <s v="extra"/>
    <s v="Cigarette"/>
    <s v="20-30"/>
    <s v="Male"/>
    <s v="Caucasian"/>
    <m/>
    <m/>
    <m/>
    <m/>
    <m/>
    <m/>
    <m/>
    <m/>
    <m/>
    <m/>
    <m/>
    <m/>
    <m/>
    <m/>
    <m/>
    <m/>
    <m/>
    <m/>
    <m/>
    <m/>
    <m/>
    <m/>
    <m/>
    <m/>
    <m/>
    <m/>
    <m/>
    <m/>
    <m/>
    <m/>
    <m/>
    <m/>
    <m/>
    <m/>
    <m/>
    <m/>
    <m/>
    <m/>
    <m/>
    <m/>
    <m/>
    <m/>
    <m/>
    <m/>
    <m/>
    <m/>
    <m/>
    <m/>
    <m/>
    <m/>
    <m/>
    <m/>
    <m/>
    <m/>
    <m/>
    <m/>
    <m/>
    <m/>
    <m/>
    <m/>
    <m/>
    <m/>
    <m/>
    <m/>
    <m/>
    <m/>
    <m/>
    <m/>
    <m/>
    <m/>
    <m/>
    <m/>
    <m/>
    <m/>
    <m/>
    <m/>
    <m/>
    <m/>
    <m/>
    <m/>
    <m/>
    <n v="3"/>
    <n v="5"/>
    <n v="0"/>
    <n v="2"/>
    <n v="10"/>
    <s v="10 — 29"/>
    <n v="5148618"/>
    <n v="51486180"/>
    <s v="Home"/>
    <s v="Workplace"/>
    <s v="Vehicle"/>
    <s v="Outdoors"/>
    <m/>
    <m/>
    <m/>
    <s v="crime scene in an old abandoned gravel lot"/>
    <s v="Non-smoking adult"/>
    <s v="Designated non-smoking area"/>
    <m/>
    <s v="California"/>
    <m/>
    <m/>
    <m/>
    <m/>
    <m/>
    <m/>
    <m/>
    <m/>
    <m/>
    <m/>
    <m/>
    <n v="1"/>
    <n v="1"/>
    <n v="1"/>
    <m/>
    <m/>
    <m/>
    <m/>
    <m/>
    <m/>
    <m/>
    <m/>
    <m/>
    <m/>
    <m/>
    <m/>
    <m/>
    <m/>
    <m/>
    <m/>
    <m/>
    <m/>
    <m/>
    <m/>
    <s v="cigar"/>
    <s v="smokeless"/>
    <s v="cigar"/>
    <s v="smokeless"/>
    <m/>
    <m/>
    <s v="smokeless"/>
    <s v="cigarette"/>
    <m/>
    <m/>
    <m/>
    <m/>
    <s v="Pro"/>
    <n v="4"/>
    <n v="6"/>
    <n v="6"/>
    <n v="2"/>
    <s v="Tobacco use in designated non-smoking area"/>
    <s v="use in non-smoking area"/>
    <n v="0"/>
    <n v="2.57"/>
    <n v="6"/>
    <n v="1"/>
    <n v="1"/>
    <m/>
    <m/>
  </r>
  <r>
    <n v="50079"/>
    <s v="Trouble with the Curve"/>
    <d v="2012-09-21T00:00:00"/>
    <x v="10"/>
    <s v="T10"/>
    <n v="111"/>
    <s v="Malpaso"/>
    <x v="4"/>
    <m/>
    <x v="0"/>
    <n v="60000000"/>
    <n v="1"/>
    <s v="smoking"/>
    <n v="35763137"/>
    <s v="final"/>
    <n v="7.96"/>
    <n v="0"/>
    <n v="1"/>
    <n v="0"/>
    <n v="0"/>
    <s v="US"/>
    <s v="GA"/>
    <s v="BC"/>
    <m/>
    <s v="CA"/>
    <s v="BC"/>
    <s v="Lorenz, Robert; Eastwood, Clint"/>
    <s v="Lorenz, Robert"/>
    <s v="Brown, Randy"/>
    <m/>
    <s v="Cox, Joel"/>
    <s v="Eastwood, Clint"/>
    <s v="star"/>
    <s v="Cigar"/>
    <s v="30+"/>
    <s v="Male"/>
    <s v="Caucasian"/>
    <m/>
    <s v="Good guy"/>
    <m/>
    <m/>
    <m/>
    <m/>
    <m/>
    <m/>
    <m/>
    <m/>
    <m/>
    <m/>
    <m/>
    <m/>
    <m/>
    <m/>
    <m/>
    <m/>
    <m/>
    <m/>
    <m/>
    <m/>
    <m/>
    <m/>
    <m/>
    <m/>
    <m/>
    <m/>
    <m/>
    <m/>
    <m/>
    <m/>
    <m/>
    <m/>
    <m/>
    <m/>
    <m/>
    <m/>
    <m/>
    <m/>
    <m/>
    <m/>
    <m/>
    <m/>
    <m/>
    <m/>
    <m/>
    <m/>
    <m/>
    <m/>
    <m/>
    <m/>
    <m/>
    <m/>
    <m/>
    <m/>
    <m/>
    <m/>
    <m/>
    <m/>
    <m/>
    <m/>
    <m/>
    <m/>
    <m/>
    <m/>
    <m/>
    <m/>
    <m/>
    <m/>
    <m/>
    <m/>
    <m/>
    <m/>
    <m/>
    <m/>
    <m/>
    <m/>
    <m/>
    <m/>
    <m/>
    <m/>
    <m/>
    <m/>
    <m/>
    <m/>
    <m/>
    <m/>
    <m/>
    <m/>
    <m/>
    <m/>
    <m/>
    <m/>
    <m/>
    <m/>
    <m/>
    <n v="0"/>
    <n v="93"/>
    <n v="0"/>
    <n v="0"/>
    <n v="93"/>
    <s v="50+"/>
    <n v="4492856"/>
    <n v="417835608"/>
    <s v="Home"/>
    <s v="Bar/nightclub"/>
    <s v="Hotel/motel"/>
    <s v="Outdoors"/>
    <m/>
    <m/>
    <s v="baseball stadium"/>
    <s v="baseball field, outside motel, front yard"/>
    <s v="Non-smoking adult"/>
    <m/>
    <m/>
    <s v="Elsewhere in US"/>
    <m/>
    <m/>
    <m/>
    <m/>
    <m/>
    <m/>
    <m/>
    <m/>
    <m/>
    <m/>
    <m/>
    <n v="1"/>
    <n v="0"/>
    <n v="0"/>
    <m/>
    <m/>
    <m/>
    <m/>
    <m/>
    <m/>
    <m/>
    <m/>
    <m/>
    <m/>
    <m/>
    <m/>
    <m/>
    <m/>
    <m/>
    <m/>
    <m/>
    <m/>
    <m/>
    <m/>
    <m/>
    <m/>
    <s v="cigar"/>
    <m/>
    <s v="cigar"/>
    <m/>
    <s v="cigar"/>
    <m/>
    <m/>
    <m/>
    <m/>
    <m/>
    <s v="Pro"/>
    <n v="6"/>
    <n v="6"/>
    <n v="6"/>
    <n v="3"/>
    <m/>
    <m/>
    <n v="0"/>
    <n v="3"/>
    <n v="4"/>
    <n v="1"/>
    <n v="1"/>
    <m/>
    <m/>
  </r>
  <r>
    <n v="50080"/>
    <s v="House at the End of the Street"/>
    <d v="2012-09-21T00:00:00"/>
    <x v="10"/>
    <s v="T10"/>
    <n v="101"/>
    <s v="Relativity"/>
    <x v="0"/>
    <s v="Relativity"/>
    <x v="0"/>
    <n v="6900000"/>
    <n v="0"/>
    <m/>
    <n v="31611916"/>
    <s v="final"/>
    <n v="7.96"/>
    <n v="0"/>
    <n v="0"/>
    <n v="0"/>
    <n v="0"/>
    <s v="CAN"/>
    <m/>
    <s v="ON"/>
    <m/>
    <m/>
    <m/>
    <s v="Block, Peter; Lieberman, Hal; Ryder, Aaron"/>
    <s v="Tonderai, Mark"/>
    <s v="Loucka, David"/>
    <s v="Winchester, Tim"/>
    <s v="Mirkovich, Steve"/>
    <m/>
    <m/>
    <m/>
    <m/>
    <m/>
    <m/>
    <m/>
    <m/>
    <m/>
    <m/>
    <m/>
    <m/>
    <m/>
    <m/>
    <m/>
    <m/>
    <m/>
    <m/>
    <m/>
    <m/>
    <m/>
    <m/>
    <m/>
    <m/>
    <m/>
    <m/>
    <m/>
    <m/>
    <m/>
    <m/>
    <m/>
    <m/>
    <m/>
    <m/>
    <m/>
    <m/>
    <m/>
    <m/>
    <m/>
    <m/>
    <m/>
    <m/>
    <m/>
    <m/>
    <m/>
    <m/>
    <m/>
    <m/>
    <m/>
    <m/>
    <m/>
    <m/>
    <m/>
    <m/>
    <m/>
    <m/>
    <m/>
    <m/>
    <m/>
    <m/>
    <m/>
    <m/>
    <m/>
    <m/>
    <m/>
    <m/>
    <m/>
    <m/>
    <m/>
    <m/>
    <m/>
    <m/>
    <m/>
    <m/>
    <m/>
    <m/>
    <m/>
    <m/>
    <m/>
    <m/>
    <m/>
    <m/>
    <m/>
    <m/>
    <m/>
    <m/>
    <m/>
    <m/>
    <m/>
    <m/>
    <m/>
    <m/>
    <m/>
    <m/>
    <m/>
    <m/>
    <m/>
    <m/>
    <m/>
    <m/>
    <m/>
    <m/>
    <m/>
    <n v="0"/>
    <n v="0"/>
    <n v="0"/>
    <n v="0"/>
    <n v="0"/>
    <n v="0"/>
    <n v="3971346"/>
    <n v="0"/>
    <m/>
    <m/>
    <m/>
    <m/>
    <m/>
    <m/>
    <m/>
    <m/>
    <m/>
    <m/>
    <m/>
    <m/>
    <m/>
    <m/>
    <m/>
    <m/>
    <m/>
    <m/>
    <m/>
    <m/>
    <m/>
    <m/>
    <m/>
    <n v="0"/>
    <n v="0"/>
    <n v="0"/>
    <m/>
    <m/>
    <m/>
    <m/>
    <m/>
    <m/>
    <m/>
    <m/>
    <m/>
    <m/>
    <m/>
    <m/>
    <m/>
    <m/>
    <m/>
    <m/>
    <m/>
    <m/>
    <m/>
    <m/>
    <m/>
    <m/>
    <m/>
    <m/>
    <m/>
    <m/>
    <m/>
    <m/>
    <m/>
    <m/>
    <m/>
    <m/>
    <m/>
    <n v="0"/>
    <n v="0"/>
    <n v="0"/>
    <n v="0"/>
    <m/>
    <m/>
    <n v="0"/>
    <n v="0"/>
    <n v="1"/>
    <n v="1"/>
    <n v="1"/>
    <m/>
    <m/>
  </r>
  <r>
    <n v="50081"/>
    <s v="Dredd 3D"/>
    <d v="2012-09-21T00:00:00"/>
    <x v="10"/>
    <s v="T10"/>
    <n v="95"/>
    <s v="DNA"/>
    <x v="0"/>
    <s v="Lionsgate"/>
    <x v="1"/>
    <n v="50000000"/>
    <n v="0"/>
    <m/>
    <n v="13401683"/>
    <s v="final"/>
    <n v="7.96"/>
    <n v="0"/>
    <n v="0"/>
    <n v="0"/>
    <n v="0"/>
    <s v="South Africa"/>
    <m/>
    <m/>
    <m/>
    <m/>
    <m/>
    <s v="Garland, Alex; MacDonald, Andrew; Reich, Allon"/>
    <s v="Travis, Pete"/>
    <s v="Garland, Alex"/>
    <s v="Lillienfeld, Kerry van"/>
    <s v="Eckersley, Mark"/>
    <m/>
    <m/>
    <m/>
    <m/>
    <m/>
    <m/>
    <m/>
    <m/>
    <m/>
    <m/>
    <m/>
    <m/>
    <m/>
    <m/>
    <m/>
    <m/>
    <m/>
    <m/>
    <m/>
    <m/>
    <m/>
    <m/>
    <m/>
    <m/>
    <m/>
    <m/>
    <m/>
    <m/>
    <m/>
    <m/>
    <m/>
    <m/>
    <m/>
    <m/>
    <m/>
    <m/>
    <m/>
    <m/>
    <m/>
    <m/>
    <m/>
    <m/>
    <m/>
    <m/>
    <m/>
    <m/>
    <m/>
    <m/>
    <m/>
    <m/>
    <m/>
    <m/>
    <m/>
    <m/>
    <m/>
    <m/>
    <m/>
    <m/>
    <m/>
    <m/>
    <m/>
    <m/>
    <m/>
    <m/>
    <m/>
    <m/>
    <m/>
    <m/>
    <m/>
    <m/>
    <m/>
    <m/>
    <m/>
    <m/>
    <m/>
    <m/>
    <m/>
    <m/>
    <m/>
    <m/>
    <m/>
    <m/>
    <m/>
    <m/>
    <m/>
    <m/>
    <m/>
    <m/>
    <m/>
    <m/>
    <m/>
    <m/>
    <m/>
    <m/>
    <m/>
    <m/>
    <m/>
    <m/>
    <m/>
    <m/>
    <m/>
    <m/>
    <m/>
    <n v="0"/>
    <n v="0"/>
    <n v="0"/>
    <n v="0"/>
    <n v="0"/>
    <n v="0"/>
    <n v="1683629"/>
    <n v="0"/>
    <m/>
    <m/>
    <m/>
    <m/>
    <m/>
    <m/>
    <m/>
    <m/>
    <m/>
    <m/>
    <m/>
    <m/>
    <m/>
    <m/>
    <m/>
    <m/>
    <m/>
    <m/>
    <m/>
    <m/>
    <m/>
    <m/>
    <m/>
    <n v="0"/>
    <n v="0"/>
    <n v="0"/>
    <m/>
    <m/>
    <m/>
    <m/>
    <m/>
    <m/>
    <m/>
    <m/>
    <m/>
    <m/>
    <m/>
    <m/>
    <m/>
    <m/>
    <m/>
    <m/>
    <m/>
    <m/>
    <m/>
    <m/>
    <m/>
    <m/>
    <m/>
    <m/>
    <m/>
    <m/>
    <m/>
    <m/>
    <m/>
    <m/>
    <m/>
    <m/>
    <m/>
    <n v="0"/>
    <n v="0"/>
    <n v="0"/>
    <n v="0"/>
    <m/>
    <m/>
    <n v="0"/>
    <n v="0"/>
    <n v="1"/>
    <n v="1"/>
    <n v="1"/>
    <m/>
    <m/>
  </r>
  <r>
    <n v="50093"/>
    <s v="Perks of Being a Wallflower, The"/>
    <d v="2012-09-21T00:00:00"/>
    <x v="10"/>
    <s v="T10"/>
    <n v="103"/>
    <s v="Summit"/>
    <x v="0"/>
    <s v="Lionsgate"/>
    <x v="0"/>
    <n v="13000000"/>
    <n v="0"/>
    <m/>
    <n v="17738570"/>
    <s v="final"/>
    <n v="7.96"/>
    <n v="0"/>
    <n v="1"/>
    <n v="0"/>
    <n v="0"/>
    <s v="US"/>
    <s v="PA"/>
    <m/>
    <m/>
    <m/>
    <m/>
    <s v="Halfon, Lianne; Malkovich, John; Smith, Russell"/>
    <s v="Chbosky, Stephen"/>
    <s v="Chbosky, Stephen"/>
    <s v="Dancy, Pete"/>
    <s v="Markey, Mary Jo"/>
    <s v="Whitman, Mae"/>
    <s v="credited non-star"/>
    <s v="Cigarette"/>
    <s v="Teen"/>
    <s v="Female"/>
    <s v="Caucasian"/>
    <m/>
    <m/>
    <s v="Non-IMDb, Extra"/>
    <s v="extra"/>
    <s v="Pipe"/>
    <s v="20-30"/>
    <s v="Male"/>
    <s v="Caucasian"/>
    <m/>
    <m/>
    <m/>
    <m/>
    <m/>
    <m/>
    <m/>
    <m/>
    <m/>
    <m/>
    <m/>
    <m/>
    <m/>
    <m/>
    <m/>
    <m/>
    <m/>
    <m/>
    <m/>
    <m/>
    <m/>
    <m/>
    <m/>
    <m/>
    <m/>
    <m/>
    <m/>
    <m/>
    <m/>
    <m/>
    <m/>
    <m/>
    <m/>
    <m/>
    <m/>
    <m/>
    <m/>
    <m/>
    <m/>
    <m/>
    <m/>
    <m/>
    <m/>
    <m/>
    <m/>
    <m/>
    <m/>
    <m/>
    <m/>
    <m/>
    <m/>
    <m/>
    <m/>
    <m/>
    <m/>
    <m/>
    <m/>
    <m/>
    <m/>
    <m/>
    <m/>
    <m/>
    <m/>
    <m/>
    <m/>
    <m/>
    <m/>
    <m/>
    <m/>
    <m/>
    <m/>
    <m/>
    <m/>
    <m/>
    <m/>
    <m/>
    <m/>
    <m/>
    <m/>
    <m/>
    <m/>
    <m/>
    <m/>
    <m/>
    <m/>
    <m/>
    <m/>
    <m/>
    <m/>
    <n v="5"/>
    <n v="1"/>
    <n v="2"/>
    <n v="0"/>
    <n v="8"/>
    <s v="1 — 9"/>
    <n v="2228464"/>
    <n v="17827712"/>
    <s v="Home"/>
    <m/>
    <m/>
    <m/>
    <m/>
    <m/>
    <m/>
    <m/>
    <s v="Non-smoking adult"/>
    <m/>
    <m/>
    <s v="Elsewhere in US"/>
    <m/>
    <m/>
    <m/>
    <m/>
    <m/>
    <m/>
    <m/>
    <m/>
    <m/>
    <m/>
    <m/>
    <n v="0"/>
    <n v="1"/>
    <n v="1"/>
    <m/>
    <m/>
    <m/>
    <m/>
    <m/>
    <m/>
    <m/>
    <m/>
    <m/>
    <m/>
    <m/>
    <m/>
    <m/>
    <m/>
    <m/>
    <m/>
    <m/>
    <s v="cigarette"/>
    <s v="cigarette"/>
    <s v="cigarette; pipe"/>
    <m/>
    <s v="cigarette"/>
    <s v="cigarette"/>
    <s v="cigarette"/>
    <s v="cigarette"/>
    <s v="cigarette"/>
    <m/>
    <m/>
    <m/>
    <s v="cigar"/>
    <m/>
    <m/>
    <s v="Pro"/>
    <n v="2"/>
    <n v="6"/>
    <n v="4"/>
    <n v="3"/>
    <m/>
    <s v="minor"/>
    <n v="0"/>
    <n v="2.14"/>
    <n v="6"/>
    <n v="1"/>
    <n v="1"/>
    <m/>
    <m/>
  </r>
  <r>
    <n v="50083"/>
    <s v="Hotel Transylvania"/>
    <d v="2012-09-28T00:00:00"/>
    <x v="10"/>
    <s v="T10"/>
    <n v="91"/>
    <s v="Columbia"/>
    <x v="6"/>
    <m/>
    <x v="2"/>
    <n v="85000000"/>
    <n v="0"/>
    <m/>
    <n v="148313048"/>
    <s v="final"/>
    <n v="7.96"/>
    <n v="0"/>
    <n v="0"/>
    <n v="0"/>
    <n v="0"/>
    <s v="US"/>
    <s v="CA"/>
    <m/>
    <m/>
    <m/>
    <m/>
    <s v="Murdocca, Michelle"/>
    <s v="Tartakovsky, Genndy"/>
    <s v="Baynham, Peter; Smigel, Robert"/>
    <m/>
    <s v="Apple, Catherine"/>
    <m/>
    <m/>
    <m/>
    <m/>
    <m/>
    <m/>
    <m/>
    <m/>
    <m/>
    <m/>
    <m/>
    <m/>
    <m/>
    <m/>
    <m/>
    <m/>
    <m/>
    <m/>
    <m/>
    <m/>
    <m/>
    <m/>
    <m/>
    <m/>
    <m/>
    <m/>
    <m/>
    <m/>
    <m/>
    <m/>
    <m/>
    <m/>
    <m/>
    <m/>
    <m/>
    <m/>
    <m/>
    <m/>
    <m/>
    <m/>
    <m/>
    <m/>
    <m/>
    <m/>
    <m/>
    <m/>
    <m/>
    <m/>
    <m/>
    <m/>
    <m/>
    <m/>
    <m/>
    <m/>
    <m/>
    <m/>
    <m/>
    <m/>
    <m/>
    <m/>
    <m/>
    <m/>
    <m/>
    <m/>
    <m/>
    <m/>
    <m/>
    <m/>
    <m/>
    <m/>
    <m/>
    <m/>
    <m/>
    <m/>
    <m/>
    <m/>
    <m/>
    <m/>
    <m/>
    <m/>
    <m/>
    <m/>
    <m/>
    <m/>
    <m/>
    <m/>
    <m/>
    <m/>
    <m/>
    <m/>
    <m/>
    <m/>
    <m/>
    <m/>
    <m/>
    <m/>
    <m/>
    <m/>
    <m/>
    <m/>
    <m/>
    <m/>
    <m/>
    <n v="0"/>
    <n v="0"/>
    <n v="0"/>
    <n v="0"/>
    <n v="0"/>
    <n v="0"/>
    <n v="18632292"/>
    <n v="0"/>
    <m/>
    <m/>
    <m/>
    <m/>
    <m/>
    <m/>
    <m/>
    <m/>
    <m/>
    <m/>
    <m/>
    <m/>
    <m/>
    <m/>
    <m/>
    <m/>
    <m/>
    <m/>
    <m/>
    <m/>
    <m/>
    <m/>
    <m/>
    <n v="0"/>
    <n v="0"/>
    <n v="0"/>
    <m/>
    <m/>
    <m/>
    <m/>
    <m/>
    <m/>
    <m/>
    <m/>
    <m/>
    <m/>
    <m/>
    <m/>
    <m/>
    <m/>
    <m/>
    <m/>
    <m/>
    <m/>
    <m/>
    <m/>
    <m/>
    <m/>
    <m/>
    <m/>
    <m/>
    <m/>
    <m/>
    <m/>
    <m/>
    <m/>
    <m/>
    <m/>
    <m/>
    <n v="0"/>
    <n v="0"/>
    <n v="0"/>
    <n v="0"/>
    <m/>
    <m/>
    <n v="0"/>
    <n v="0"/>
    <n v="1"/>
    <n v="1"/>
    <n v="1"/>
    <m/>
    <m/>
  </r>
  <r>
    <n v="50084"/>
    <s v="Pitch Perfect"/>
    <d v="2012-09-28T00:00:00"/>
    <x v="10"/>
    <s v="T10"/>
    <n v="112"/>
    <s v="Gold Circle"/>
    <x v="2"/>
    <m/>
    <x v="0"/>
    <n v="17000000"/>
    <n v="0"/>
    <m/>
    <n v="64990798"/>
    <s v="final"/>
    <n v="7.96"/>
    <n v="0"/>
    <n v="0"/>
    <n v="0"/>
    <n v="0"/>
    <s v="US"/>
    <s v="LA"/>
    <m/>
    <m/>
    <m/>
    <m/>
    <s v="Banks, Elizabeth; Brooks, Paul; Handelman, Max"/>
    <s v="Moore, Jason"/>
    <s v="Cannon, Kay"/>
    <s v="Reeder, Scott A."/>
    <m/>
    <m/>
    <m/>
    <m/>
    <m/>
    <m/>
    <m/>
    <m/>
    <m/>
    <m/>
    <m/>
    <m/>
    <m/>
    <m/>
    <m/>
    <m/>
    <m/>
    <m/>
    <m/>
    <m/>
    <m/>
    <m/>
    <m/>
    <m/>
    <m/>
    <m/>
    <m/>
    <m/>
    <m/>
    <m/>
    <m/>
    <m/>
    <m/>
    <m/>
    <m/>
    <m/>
    <m/>
    <m/>
    <m/>
    <m/>
    <m/>
    <m/>
    <m/>
    <m/>
    <m/>
    <m/>
    <m/>
    <m/>
    <m/>
    <m/>
    <m/>
    <m/>
    <m/>
    <m/>
    <m/>
    <m/>
    <m/>
    <m/>
    <m/>
    <m/>
    <m/>
    <m/>
    <m/>
    <m/>
    <m/>
    <m/>
    <m/>
    <m/>
    <m/>
    <m/>
    <m/>
    <m/>
    <m/>
    <m/>
    <m/>
    <m/>
    <m/>
    <m/>
    <m/>
    <m/>
    <m/>
    <m/>
    <m/>
    <m/>
    <m/>
    <m/>
    <m/>
    <m/>
    <m/>
    <m/>
    <m/>
    <m/>
    <m/>
    <m/>
    <m/>
    <m/>
    <m/>
    <m/>
    <m/>
    <m/>
    <m/>
    <m/>
    <m/>
    <m/>
    <n v="0"/>
    <n v="0"/>
    <n v="0"/>
    <n v="0"/>
    <n v="0"/>
    <n v="0"/>
    <n v="8164673"/>
    <n v="0"/>
    <m/>
    <m/>
    <m/>
    <m/>
    <m/>
    <m/>
    <m/>
    <m/>
    <m/>
    <m/>
    <m/>
    <m/>
    <m/>
    <m/>
    <m/>
    <m/>
    <m/>
    <m/>
    <m/>
    <m/>
    <m/>
    <m/>
    <m/>
    <n v="0"/>
    <n v="0"/>
    <n v="0"/>
    <m/>
    <m/>
    <m/>
    <m/>
    <m/>
    <m/>
    <m/>
    <m/>
    <m/>
    <m/>
    <m/>
    <m/>
    <m/>
    <m/>
    <m/>
    <m/>
    <m/>
    <m/>
    <m/>
    <m/>
    <m/>
    <m/>
    <m/>
    <m/>
    <m/>
    <m/>
    <m/>
    <m/>
    <m/>
    <m/>
    <m/>
    <m/>
    <m/>
    <n v="0"/>
    <n v="0"/>
    <n v="0"/>
    <n v="0"/>
    <m/>
    <m/>
    <n v="0"/>
    <n v="0"/>
    <n v="1"/>
    <n v="1"/>
    <n v="1"/>
    <m/>
    <m/>
  </r>
  <r>
    <n v="50085"/>
    <s v="Looper"/>
    <d v="2012-09-28T00:00:00"/>
    <x v="10"/>
    <s v="T10"/>
    <n v="118"/>
    <s v="FilmDistrict"/>
    <x v="6"/>
    <m/>
    <x v="1"/>
    <n v="30000000"/>
    <n v="0"/>
    <m/>
    <n v="66486205"/>
    <s v="final"/>
    <n v="7.96"/>
    <n v="0"/>
    <n v="1"/>
    <n v="0"/>
    <n v="0"/>
    <s v="US"/>
    <s v="LA"/>
    <s v="BC"/>
    <s v="China"/>
    <s v="CA"/>
    <s v="BC"/>
    <s v="Bergman, Ram; Stern, James D."/>
    <s v="Johnson, Rian"/>
    <s v="Johnson, Rian"/>
    <s v="Reid, Virle S."/>
    <s v="Ducsay, Bob"/>
    <s v="Gordon-Levitt, Joseph"/>
    <s v="star"/>
    <s v="Cigarette"/>
    <s v="20-30"/>
    <s v="Male"/>
    <s v="Caucasian"/>
    <m/>
    <m/>
    <s v="Blunt, Emily"/>
    <s v="star"/>
    <s v="Cigarette"/>
    <s v="20-30"/>
    <s v="Female"/>
    <s v="Caucasian"/>
    <m/>
    <s v="Good guy"/>
    <s v="Perabo, Piper"/>
    <s v="credited non-star"/>
    <s v="Cigarette"/>
    <s v="20-30"/>
    <s v="Female"/>
    <s v="Caucasian"/>
    <m/>
    <m/>
    <s v="Dano, Paul"/>
    <s v="credited non-star"/>
    <s v="Cigarette"/>
    <s v="20-30"/>
    <s v="Male"/>
    <s v="Caucasian"/>
    <m/>
    <m/>
    <s v="Non-IMDb, Extra"/>
    <s v="extra"/>
    <s v="Cigarette"/>
    <s v="20-30"/>
    <s v="Female"/>
    <s v="African American"/>
    <m/>
    <m/>
    <s v="Non-IMDb, Extra"/>
    <s v="extra"/>
    <s v="Cigarette"/>
    <s v="20-30"/>
    <s v="Male"/>
    <s v="Caucasian"/>
    <m/>
    <m/>
    <s v="Gordon-Levitt, Joseph"/>
    <s v="star"/>
    <s v="Cigar"/>
    <s v="20-30"/>
    <s v="Male"/>
    <s v="Caucasian"/>
    <m/>
    <m/>
    <m/>
    <m/>
    <m/>
    <m/>
    <m/>
    <m/>
    <m/>
    <m/>
    <m/>
    <m/>
    <m/>
    <m/>
    <m/>
    <m/>
    <m/>
    <m/>
    <m/>
    <m/>
    <m/>
    <m/>
    <m/>
    <m/>
    <m/>
    <m/>
    <m/>
    <m/>
    <m/>
    <m/>
    <m/>
    <m/>
    <m/>
    <m/>
    <m/>
    <s v="Marlboro; Marlboro Lights"/>
    <s v="Marlboro"/>
    <s v="No actor use"/>
    <s v="Cigarette pack/smokeless container"/>
    <m/>
    <s v="Marlboro Lights"/>
    <s v="No actor use"/>
    <s v="Cigarette pack/smokeless container"/>
    <m/>
    <m/>
    <m/>
    <m/>
    <m/>
    <m/>
    <n v="19"/>
    <n v="5"/>
    <n v="0"/>
    <n v="0"/>
    <n v="24"/>
    <s v="10 — 29"/>
    <n v="8352538"/>
    <n v="200460912"/>
    <s v="Home"/>
    <s v="Bar/nightclub"/>
    <m/>
    <m/>
    <m/>
    <m/>
    <s v="on poster"/>
    <m/>
    <s v="Non-smoking adult"/>
    <m/>
    <m/>
    <s v="Elsewhere in US"/>
    <m/>
    <m/>
    <s v="Outside of US"/>
    <m/>
    <s v="Outside of US"/>
    <m/>
    <m/>
    <m/>
    <m/>
    <m/>
    <m/>
    <n v="3"/>
    <n v="2"/>
    <n v="2"/>
    <m/>
    <m/>
    <m/>
    <m/>
    <m/>
    <m/>
    <m/>
    <m/>
    <m/>
    <m/>
    <m/>
    <m/>
    <m/>
    <m/>
    <m/>
    <m/>
    <m/>
    <s v="cigarette; cigar"/>
    <m/>
    <s v="cigarette; cigar"/>
    <m/>
    <m/>
    <m/>
    <m/>
    <s v="cigarette"/>
    <s v="cigarette; cigar"/>
    <m/>
    <m/>
    <m/>
    <m/>
    <m/>
    <m/>
    <s v="Pro"/>
    <n v="4"/>
    <n v="6"/>
    <n v="6"/>
    <n v="3"/>
    <s v="Specific brand"/>
    <s v="specific brand depiction"/>
    <n v="0"/>
    <n v="2.71"/>
    <n v="6"/>
    <n v="1"/>
    <n v="1"/>
    <m/>
    <m/>
  </r>
  <r>
    <n v="50086"/>
    <s v="Won't Back Down"/>
    <d v="2012-09-28T00:00:00"/>
    <x v="10"/>
    <s v="T10"/>
    <n v="121"/>
    <s v="Walden"/>
    <x v="5"/>
    <m/>
    <x v="2"/>
    <n v="25000000"/>
    <n v="0"/>
    <m/>
    <n v="5308553"/>
    <s v="final"/>
    <n v="7.96"/>
    <n v="0"/>
    <n v="0"/>
    <n v="0"/>
    <n v="0"/>
    <s v="US"/>
    <s v="PA"/>
    <m/>
    <m/>
    <m/>
    <m/>
    <s v="Johnson, Mark"/>
    <s v="Barnz, Daniel"/>
    <s v="Barnz, Daniel; Hill, Brin"/>
    <s v="Reeder, Scott A."/>
    <s v="Boden, Kristina"/>
    <m/>
    <m/>
    <m/>
    <m/>
    <m/>
    <m/>
    <m/>
    <m/>
    <m/>
    <m/>
    <m/>
    <m/>
    <m/>
    <m/>
    <m/>
    <m/>
    <m/>
    <m/>
    <m/>
    <m/>
    <m/>
    <m/>
    <m/>
    <m/>
    <m/>
    <m/>
    <m/>
    <m/>
    <m/>
    <m/>
    <m/>
    <m/>
    <m/>
    <m/>
    <m/>
    <m/>
    <m/>
    <m/>
    <m/>
    <m/>
    <m/>
    <m/>
    <m/>
    <m/>
    <m/>
    <m/>
    <m/>
    <m/>
    <m/>
    <m/>
    <m/>
    <m/>
    <m/>
    <m/>
    <m/>
    <m/>
    <m/>
    <m/>
    <m/>
    <m/>
    <m/>
    <m/>
    <m/>
    <m/>
    <m/>
    <m/>
    <m/>
    <m/>
    <m/>
    <m/>
    <m/>
    <m/>
    <m/>
    <m/>
    <m/>
    <m/>
    <m/>
    <m/>
    <m/>
    <m/>
    <m/>
    <m/>
    <m/>
    <m/>
    <m/>
    <m/>
    <m/>
    <m/>
    <m/>
    <m/>
    <m/>
    <m/>
    <m/>
    <m/>
    <m/>
    <m/>
    <m/>
    <m/>
    <m/>
    <m/>
    <m/>
    <m/>
    <m/>
    <n v="0"/>
    <n v="0"/>
    <n v="0"/>
    <n v="0"/>
    <n v="0"/>
    <n v="0"/>
    <n v="666904"/>
    <n v="0"/>
    <m/>
    <m/>
    <m/>
    <m/>
    <m/>
    <m/>
    <m/>
    <m/>
    <m/>
    <m/>
    <m/>
    <m/>
    <m/>
    <m/>
    <m/>
    <m/>
    <m/>
    <m/>
    <m/>
    <m/>
    <m/>
    <m/>
    <m/>
    <n v="0"/>
    <n v="0"/>
    <n v="0"/>
    <m/>
    <m/>
    <m/>
    <m/>
    <m/>
    <m/>
    <m/>
    <m/>
    <m/>
    <m/>
    <m/>
    <m/>
    <m/>
    <m/>
    <m/>
    <m/>
    <m/>
    <m/>
    <m/>
    <m/>
    <m/>
    <m/>
    <m/>
    <m/>
    <m/>
    <m/>
    <m/>
    <m/>
    <m/>
    <m/>
    <m/>
    <m/>
    <m/>
    <n v="0"/>
    <n v="0"/>
    <n v="0"/>
    <n v="0"/>
    <m/>
    <m/>
    <n v="0"/>
    <n v="0"/>
    <n v="1"/>
    <n v="1"/>
    <n v="1"/>
    <m/>
    <m/>
  </r>
  <r>
    <n v="50087"/>
    <s v="Taken 2"/>
    <d v="2012-10-05T00:00:00"/>
    <x v="10"/>
    <s v="T10"/>
    <n v="91"/>
    <s v="Europa"/>
    <x v="5"/>
    <m/>
    <x v="0"/>
    <n v="45000000"/>
    <n v="0"/>
    <m/>
    <n v="139813357"/>
    <s v="final"/>
    <n v="7.96"/>
    <n v="0"/>
    <n v="1"/>
    <n v="0"/>
    <n v="0"/>
    <s v="France"/>
    <m/>
    <m/>
    <s v="US"/>
    <s v="CA"/>
    <m/>
    <s v="Besson, Luc"/>
    <s v="Megaton, Olivier"/>
    <s v="Besson, Luc; Kamen, Robert Mark"/>
    <s v="Girault, Tristan"/>
    <s v="Delamarre, Camille"/>
    <s v="Non-IMDb, Extra"/>
    <s v="extra"/>
    <s v="Pipe"/>
    <s v="30+"/>
    <s v="Male"/>
    <s v="Other"/>
    <s v="Unidentified"/>
    <s v="Bad guy"/>
    <s v="Non-IMDb, Extra"/>
    <s v="extra"/>
    <s v="Cigarette"/>
    <s v="30+"/>
    <s v="Male"/>
    <s v="Other"/>
    <s v="Unidentified"/>
    <s v="Bad guy"/>
    <s v="Non-IMDb, Extra"/>
    <s v="extra"/>
    <s v="Cigarette"/>
    <s v="30+"/>
    <s v="Male"/>
    <s v="Other"/>
    <s v="Unidentified"/>
    <s v="Bad guy"/>
    <s v="Non-IMDb, Extra"/>
    <s v="extra"/>
    <s v="Cigar"/>
    <s v="30+"/>
    <s v="Male"/>
    <s v="Caucasian"/>
    <m/>
    <m/>
    <s v="Non-IMDb, Extra"/>
    <s v="extra"/>
    <s v="Cigarette"/>
    <s v="30+"/>
    <s v="Male"/>
    <s v="Other"/>
    <s v="Unidentified"/>
    <m/>
    <s v="Non-IMDb, Extra"/>
    <s v="extra"/>
    <s v="Cigarette"/>
    <s v="30+"/>
    <s v="Male"/>
    <s v="Other"/>
    <s v="Unidentified"/>
    <s v="Bad guy"/>
    <m/>
    <m/>
    <m/>
    <m/>
    <m/>
    <m/>
    <m/>
    <m/>
    <m/>
    <m/>
    <m/>
    <m/>
    <m/>
    <m/>
    <m/>
    <m/>
    <m/>
    <m/>
    <m/>
    <m/>
    <m/>
    <m/>
    <m/>
    <m/>
    <m/>
    <m/>
    <m/>
    <m/>
    <m/>
    <m/>
    <m/>
    <m/>
    <m/>
    <m/>
    <m/>
    <m/>
    <m/>
    <m/>
    <m/>
    <m/>
    <m/>
    <m/>
    <m/>
    <m/>
    <m/>
    <m/>
    <m/>
    <m/>
    <m/>
    <m/>
    <m/>
    <m/>
    <m/>
    <m/>
    <m/>
    <n v="12"/>
    <n v="2"/>
    <n v="125"/>
    <n v="0"/>
    <n v="139"/>
    <s v="50+"/>
    <n v="17564492"/>
    <n v="2441464388"/>
    <s v="Home"/>
    <s v="Workplace"/>
    <s v="Outdoors"/>
    <m/>
    <m/>
    <m/>
    <m/>
    <s v="street, golf course"/>
    <s v="Non-smoking adult"/>
    <m/>
    <m/>
    <s v="California"/>
    <m/>
    <m/>
    <s v="Outside of US"/>
    <m/>
    <s v="Outside of US"/>
    <m/>
    <m/>
    <m/>
    <m/>
    <m/>
    <m/>
    <n v="0"/>
    <n v="0"/>
    <n v="6"/>
    <s v="No smoking sign"/>
    <m/>
    <m/>
    <m/>
    <m/>
    <m/>
    <m/>
    <m/>
    <m/>
    <m/>
    <m/>
    <m/>
    <m/>
    <m/>
    <m/>
    <m/>
    <m/>
    <m/>
    <m/>
    <m/>
    <s v="cigar"/>
    <m/>
    <m/>
    <m/>
    <m/>
    <s v="cigarette; pipe"/>
    <s v="cigarette; pipe"/>
    <s v="cigarette"/>
    <m/>
    <m/>
    <m/>
    <m/>
    <s v="Pro"/>
    <n v="6"/>
    <n v="6"/>
    <n v="2"/>
    <n v="3"/>
    <m/>
    <m/>
    <n v="0"/>
    <n v="2.4300000000000002"/>
    <n v="3"/>
    <n v="1"/>
    <n v="1"/>
    <m/>
    <m/>
  </r>
  <r>
    <n v="50088"/>
    <s v="Frankenweenie"/>
    <d v="2012-10-05T00:00:00"/>
    <x v="10"/>
    <s v="T10"/>
    <n v="87"/>
    <s v="Walt Disney"/>
    <x v="1"/>
    <m/>
    <x v="2"/>
    <n v="39000000"/>
    <n v="0"/>
    <m/>
    <n v="35287788"/>
    <s v="final"/>
    <n v="7.96"/>
    <n v="0"/>
    <n v="0"/>
    <n v="0"/>
    <n v="0"/>
    <s v="US"/>
    <s v="CA"/>
    <m/>
    <m/>
    <m/>
    <m/>
    <s v="Burton, Tim; Abbate, Allison"/>
    <s v="Burton, Tim"/>
    <s v="August, John"/>
    <m/>
    <s v="Lebenzon, Chris"/>
    <m/>
    <m/>
    <m/>
    <m/>
    <m/>
    <m/>
    <m/>
    <m/>
    <m/>
    <m/>
    <m/>
    <m/>
    <m/>
    <m/>
    <m/>
    <m/>
    <m/>
    <m/>
    <m/>
    <m/>
    <m/>
    <m/>
    <m/>
    <m/>
    <m/>
    <m/>
    <m/>
    <m/>
    <m/>
    <m/>
    <m/>
    <m/>
    <m/>
    <m/>
    <m/>
    <m/>
    <m/>
    <m/>
    <m/>
    <m/>
    <m/>
    <m/>
    <m/>
    <m/>
    <m/>
    <m/>
    <m/>
    <m/>
    <m/>
    <m/>
    <m/>
    <m/>
    <m/>
    <m/>
    <m/>
    <m/>
    <m/>
    <m/>
    <m/>
    <m/>
    <m/>
    <m/>
    <m/>
    <m/>
    <m/>
    <m/>
    <m/>
    <m/>
    <m/>
    <m/>
    <m/>
    <m/>
    <m/>
    <m/>
    <m/>
    <m/>
    <m/>
    <m/>
    <m/>
    <m/>
    <m/>
    <m/>
    <m/>
    <m/>
    <m/>
    <m/>
    <m/>
    <m/>
    <m/>
    <m/>
    <m/>
    <m/>
    <m/>
    <m/>
    <m/>
    <m/>
    <m/>
    <m/>
    <m/>
    <m/>
    <m/>
    <m/>
    <m/>
    <n v="0"/>
    <n v="0"/>
    <n v="0"/>
    <n v="0"/>
    <n v="0"/>
    <n v="0"/>
    <n v="4433139"/>
    <n v="0"/>
    <m/>
    <m/>
    <m/>
    <m/>
    <m/>
    <m/>
    <m/>
    <m/>
    <m/>
    <m/>
    <m/>
    <m/>
    <m/>
    <m/>
    <m/>
    <m/>
    <m/>
    <m/>
    <m/>
    <m/>
    <m/>
    <m/>
    <m/>
    <n v="0"/>
    <n v="0"/>
    <n v="0"/>
    <m/>
    <m/>
    <m/>
    <m/>
    <m/>
    <m/>
    <m/>
    <m/>
    <m/>
    <m/>
    <m/>
    <m/>
    <m/>
    <m/>
    <m/>
    <m/>
    <m/>
    <m/>
    <m/>
    <m/>
    <m/>
    <m/>
    <m/>
    <m/>
    <m/>
    <m/>
    <m/>
    <m/>
    <m/>
    <m/>
    <m/>
    <m/>
    <m/>
    <n v="0"/>
    <n v="0"/>
    <n v="0"/>
    <n v="0"/>
    <m/>
    <m/>
    <n v="0"/>
    <n v="0"/>
    <n v="1"/>
    <n v="1"/>
    <n v="1"/>
    <m/>
    <m/>
  </r>
  <r>
    <n v="50089"/>
    <s v="Seven Psychopaths"/>
    <d v="2012-10-12T00:00:00"/>
    <x v="10"/>
    <s v="T10"/>
    <n v="110"/>
    <s v="Film4"/>
    <x v="0"/>
    <s v="CBS"/>
    <x v="1"/>
    <n v="15000000"/>
    <n v="0"/>
    <m/>
    <n v="15024049"/>
    <s v="final"/>
    <n v="7.96"/>
    <n v="0"/>
    <n v="1"/>
    <n v="0"/>
    <n v="0"/>
    <s v="US"/>
    <s v="CA"/>
    <m/>
    <m/>
    <m/>
    <m/>
    <s v="McDonagh, Martin; Broadbent, Graham; Czernin, Peter"/>
    <s v="McDonagh, Martin"/>
    <s v="McDonagh, Martin"/>
    <m/>
    <s v="Gunning, Lisa"/>
    <s v="Harrelson, Woody"/>
    <s v="star"/>
    <s v="Cigar"/>
    <s v="30+"/>
    <s v="Male"/>
    <s v="Caucasian"/>
    <m/>
    <s v="Bad guy"/>
    <s v="Stanton, Harry Dean"/>
    <s v="credited non-star"/>
    <s v="Cigarette"/>
    <s v="30+"/>
    <s v="Male"/>
    <s v="Caucasian"/>
    <m/>
    <m/>
    <s v="Non-IMDb, Extra"/>
    <s v="extra"/>
    <s v="Cigarette"/>
    <s v="30+"/>
    <s v="Male"/>
    <s v="Caucasian"/>
    <m/>
    <m/>
    <m/>
    <m/>
    <m/>
    <m/>
    <m/>
    <m/>
    <m/>
    <m/>
    <m/>
    <m/>
    <m/>
    <m/>
    <m/>
    <m/>
    <m/>
    <m/>
    <m/>
    <m/>
    <m/>
    <m/>
    <m/>
    <m/>
    <m/>
    <m/>
    <m/>
    <m/>
    <m/>
    <m/>
    <m/>
    <m/>
    <m/>
    <m/>
    <m/>
    <m/>
    <m/>
    <m/>
    <m/>
    <m/>
    <m/>
    <m/>
    <m/>
    <m/>
    <m/>
    <m/>
    <m/>
    <m/>
    <m/>
    <m/>
    <m/>
    <m/>
    <m/>
    <m/>
    <m/>
    <m/>
    <m/>
    <m/>
    <m/>
    <m/>
    <m/>
    <m/>
    <m/>
    <m/>
    <m/>
    <m/>
    <m/>
    <m/>
    <m/>
    <m/>
    <m/>
    <m/>
    <m/>
    <m/>
    <m/>
    <m/>
    <m/>
    <m/>
    <m/>
    <m/>
    <m/>
    <n v="12"/>
    <n v="1"/>
    <n v="0"/>
    <n v="0"/>
    <n v="13"/>
    <s v="10 — 29"/>
    <n v="1887443"/>
    <n v="24536759"/>
    <s v="Outdoors"/>
    <m/>
    <m/>
    <m/>
    <m/>
    <m/>
    <s v="court room"/>
    <s v="street, cemetery"/>
    <s v="Non-smoking adult"/>
    <m/>
    <m/>
    <s v="California"/>
    <m/>
    <m/>
    <m/>
    <m/>
    <m/>
    <m/>
    <m/>
    <m/>
    <m/>
    <m/>
    <m/>
    <n v="1"/>
    <n v="1"/>
    <n v="1"/>
    <m/>
    <m/>
    <m/>
    <m/>
    <m/>
    <m/>
    <m/>
    <m/>
    <m/>
    <m/>
    <m/>
    <m/>
    <m/>
    <m/>
    <m/>
    <m/>
    <m/>
    <m/>
    <m/>
    <m/>
    <m/>
    <s v="cigarette; cigar"/>
    <s v="cigarette"/>
    <m/>
    <m/>
    <s v="cigarette"/>
    <s v="cigarette"/>
    <s v="cigar"/>
    <m/>
    <m/>
    <m/>
    <m/>
    <s v="Pro"/>
    <n v="4"/>
    <n v="6"/>
    <n v="6"/>
    <n v="2"/>
    <m/>
    <m/>
    <n v="0"/>
    <n v="2.57"/>
    <n v="4"/>
    <n v="1"/>
    <n v="1"/>
    <m/>
    <m/>
  </r>
  <r>
    <n v="50090"/>
    <s v="Here Comes the Boom"/>
    <d v="2012-10-12T00:00:00"/>
    <x v="10"/>
    <s v="T10"/>
    <n v="105"/>
    <s v="Happy Madison"/>
    <x v="6"/>
    <m/>
    <x v="2"/>
    <n v="0"/>
    <n v="0"/>
    <m/>
    <n v="202551"/>
    <s v="final"/>
    <n v="7.96"/>
    <n v="0"/>
    <n v="0"/>
    <n v="0"/>
    <n v="0"/>
    <s v="US"/>
    <s v="MA"/>
    <m/>
    <m/>
    <m/>
    <m/>
    <s v="James, Kevin; Garner, Todd"/>
    <s v="Coraci, Frank"/>
    <s v="James, Kevin; Loeb, Allan; Reuben, Rock"/>
    <s v="Gerbino, Jennifer"/>
    <m/>
    <m/>
    <m/>
    <m/>
    <m/>
    <m/>
    <m/>
    <m/>
    <m/>
    <m/>
    <m/>
    <m/>
    <m/>
    <m/>
    <m/>
    <m/>
    <m/>
    <m/>
    <m/>
    <m/>
    <m/>
    <m/>
    <m/>
    <m/>
    <m/>
    <m/>
    <m/>
    <m/>
    <m/>
    <m/>
    <m/>
    <m/>
    <m/>
    <m/>
    <m/>
    <m/>
    <m/>
    <m/>
    <m/>
    <m/>
    <m/>
    <m/>
    <m/>
    <m/>
    <m/>
    <m/>
    <m/>
    <m/>
    <m/>
    <m/>
    <m/>
    <m/>
    <m/>
    <m/>
    <m/>
    <m/>
    <m/>
    <m/>
    <m/>
    <m/>
    <m/>
    <m/>
    <m/>
    <m/>
    <m/>
    <m/>
    <m/>
    <m/>
    <m/>
    <m/>
    <m/>
    <m/>
    <m/>
    <m/>
    <m/>
    <m/>
    <m/>
    <m/>
    <m/>
    <m/>
    <m/>
    <m/>
    <m/>
    <m/>
    <m/>
    <m/>
    <m/>
    <m/>
    <m/>
    <m/>
    <m/>
    <m/>
    <m/>
    <m/>
    <m/>
    <m/>
    <m/>
    <m/>
    <m/>
    <m/>
    <m/>
    <m/>
    <m/>
    <m/>
    <n v="0"/>
    <n v="0"/>
    <n v="0"/>
    <n v="0"/>
    <n v="0"/>
    <n v="0"/>
    <n v="25446"/>
    <n v="0"/>
    <m/>
    <m/>
    <m/>
    <m/>
    <m/>
    <m/>
    <m/>
    <m/>
    <m/>
    <m/>
    <m/>
    <m/>
    <m/>
    <m/>
    <m/>
    <m/>
    <m/>
    <m/>
    <m/>
    <m/>
    <m/>
    <m/>
    <m/>
    <n v="0"/>
    <n v="0"/>
    <n v="0"/>
    <m/>
    <m/>
    <m/>
    <m/>
    <m/>
    <m/>
    <m/>
    <m/>
    <m/>
    <m/>
    <m/>
    <m/>
    <m/>
    <m/>
    <m/>
    <m/>
    <m/>
    <m/>
    <m/>
    <m/>
    <m/>
    <m/>
    <m/>
    <m/>
    <m/>
    <m/>
    <m/>
    <m/>
    <m/>
    <m/>
    <m/>
    <m/>
    <m/>
    <n v="0"/>
    <n v="0"/>
    <n v="0"/>
    <n v="0"/>
    <m/>
    <m/>
    <n v="0"/>
    <n v="0"/>
    <n v="1"/>
    <n v="1"/>
    <n v="1"/>
    <m/>
    <m/>
  </r>
  <r>
    <n v="50091"/>
    <s v="Sinister"/>
    <d v="2012-10-12T00:00:00"/>
    <x v="10"/>
    <s v="T10"/>
    <n v="110"/>
    <s v="Alliance"/>
    <x v="0"/>
    <s v="Lionsgate"/>
    <x v="1"/>
    <n v="3000000"/>
    <n v="0"/>
    <m/>
    <n v="48056940"/>
    <s v="final"/>
    <n v="7.96"/>
    <n v="0"/>
    <n v="1"/>
    <n v="0"/>
    <n v="0"/>
    <s v="US"/>
    <s v="CA"/>
    <m/>
    <m/>
    <m/>
    <m/>
    <s v="Blum, Jason; Kavanaugh-Jones, Brian"/>
    <s v="Derrickson, Scott"/>
    <s v="Derrickson, Scott"/>
    <s v="Vaid, Omar"/>
    <s v="Thoraval, Frédéric"/>
    <s v="Hawke, Ethan"/>
    <s v="star"/>
    <s v="Cigarette"/>
    <s v="30+"/>
    <s v="Male"/>
    <s v="Caucasian"/>
    <m/>
    <m/>
    <m/>
    <m/>
    <m/>
    <m/>
    <m/>
    <m/>
    <m/>
    <m/>
    <m/>
    <m/>
    <m/>
    <m/>
    <m/>
    <m/>
    <m/>
    <m/>
    <m/>
    <m/>
    <m/>
    <m/>
    <m/>
    <m/>
    <m/>
    <m/>
    <m/>
    <m/>
    <m/>
    <m/>
    <m/>
    <m/>
    <m/>
    <m/>
    <m/>
    <m/>
    <m/>
    <m/>
    <m/>
    <m/>
    <m/>
    <m/>
    <m/>
    <m/>
    <m/>
    <m/>
    <m/>
    <m/>
    <m/>
    <m/>
    <m/>
    <m/>
    <m/>
    <m/>
    <m/>
    <m/>
    <m/>
    <m/>
    <m/>
    <m/>
    <m/>
    <m/>
    <m/>
    <m/>
    <m/>
    <m/>
    <m/>
    <m/>
    <m/>
    <m/>
    <m/>
    <m/>
    <m/>
    <m/>
    <m/>
    <m/>
    <m/>
    <m/>
    <m/>
    <m/>
    <m/>
    <m/>
    <m/>
    <m/>
    <m/>
    <m/>
    <m/>
    <m/>
    <m/>
    <m/>
    <m/>
    <m/>
    <m/>
    <m/>
    <m/>
    <m/>
    <m/>
    <n v="13"/>
    <n v="0"/>
    <n v="0"/>
    <n v="0"/>
    <n v="13"/>
    <s v="10 — 29"/>
    <n v="6037304"/>
    <n v="78484952"/>
    <s v="Home"/>
    <m/>
    <m/>
    <m/>
    <m/>
    <m/>
    <m/>
    <m/>
    <m/>
    <m/>
    <m/>
    <s v="Elsewhere in US"/>
    <m/>
    <m/>
    <m/>
    <m/>
    <m/>
    <m/>
    <m/>
    <m/>
    <m/>
    <m/>
    <m/>
    <n v="1"/>
    <n v="0"/>
    <n v="0"/>
    <m/>
    <m/>
    <m/>
    <m/>
    <m/>
    <m/>
    <m/>
    <m/>
    <m/>
    <m/>
    <m/>
    <m/>
    <m/>
    <m/>
    <m/>
    <m/>
    <m/>
    <m/>
    <m/>
    <m/>
    <m/>
    <m/>
    <m/>
    <m/>
    <s v="cigarette"/>
    <m/>
    <m/>
    <m/>
    <m/>
    <m/>
    <m/>
    <m/>
    <s v="Pro"/>
    <n v="4"/>
    <n v="6"/>
    <n v="6"/>
    <n v="3"/>
    <m/>
    <m/>
    <n v="0"/>
    <n v="2.71"/>
    <n v="4"/>
    <n v="1"/>
    <n v="1"/>
    <m/>
    <m/>
  </r>
  <r>
    <n v="50092"/>
    <s v="Argo"/>
    <d v="2012-10-12T00:00:00"/>
    <x v="10"/>
    <s v="T10"/>
    <n v="120"/>
    <s v="GK Films"/>
    <x v="4"/>
    <m/>
    <x v="1"/>
    <n v="44500000"/>
    <n v="0"/>
    <m/>
    <n v="136024128"/>
    <s v="final"/>
    <n v="7.96"/>
    <n v="0"/>
    <n v="1"/>
    <n v="0"/>
    <n v="0"/>
    <s v="US"/>
    <s v="CA"/>
    <m/>
    <m/>
    <m/>
    <m/>
    <s v="Affleck, Ben; Clooney, George; Heslov, Grant"/>
    <s v="Affleck, Ben"/>
    <s v="Terrio, Chris"/>
    <s v="Aydin, Nail"/>
    <s v="Goldenberg, William"/>
    <s v="Affleck, Ben"/>
    <s v="star"/>
    <s v="Cigarette"/>
    <s v="30+"/>
    <s v="Male"/>
    <s v="Caucasian"/>
    <m/>
    <s v="Good guy"/>
    <s v="Goodman, John"/>
    <s v="star"/>
    <s v="Cigarette"/>
    <s v="30+"/>
    <s v="Male"/>
    <s v="Caucasian"/>
    <m/>
    <s v="Good guy"/>
    <s v="McNairy, Scoot"/>
    <s v="credited non-star"/>
    <s v="Cigarette"/>
    <s v="30+"/>
    <s v="Male"/>
    <s v="Caucasian"/>
    <m/>
    <s v="Good guy"/>
    <s v="DuVall, Clea"/>
    <s v="credited non-star"/>
    <s v="Cigarette"/>
    <s v="20-30"/>
    <s v="Female"/>
    <s v="Caucasian"/>
    <m/>
    <m/>
    <s v="Cranston, Bryan"/>
    <s v="star"/>
    <s v="Cigarette"/>
    <s v="30+"/>
    <s v="Male"/>
    <s v="Caucasian"/>
    <m/>
    <s v="Good guy"/>
    <s v="Arkin, Alan"/>
    <s v="star"/>
    <s v="Cigarette"/>
    <s v="30+"/>
    <s v="Male"/>
    <s v="Caucasian"/>
    <m/>
    <s v="Good guy"/>
    <s v="Cochrane, Rory"/>
    <s v="credited non-star"/>
    <s v="Cigarette"/>
    <s v="30+"/>
    <s v="Male"/>
    <s v="Caucasian"/>
    <m/>
    <s v="Good guy"/>
    <s v="Non-IMDb, Extra"/>
    <s v="extra"/>
    <s v="Cigarette"/>
    <s v="20-30"/>
    <s v="Male"/>
    <s v="Other"/>
    <s v="Unidentified"/>
    <m/>
    <s v="Non-IMDb, Extra"/>
    <s v="extra"/>
    <s v="Cigarette"/>
    <s v="30+"/>
    <s v="Male"/>
    <s v="Other"/>
    <s v="Unidentified"/>
    <s v="Good guy"/>
    <s v="Non-IMDb, Extra"/>
    <s v="extra"/>
    <s v="Cigarette"/>
    <s v="30+"/>
    <s v="Male"/>
    <s v="Caucasian"/>
    <m/>
    <m/>
    <s v="McNairy, Scoot"/>
    <s v="credited non-star"/>
    <s v="Cigar"/>
    <s v="30+"/>
    <s v="Male"/>
    <s v="Caucasian"/>
    <m/>
    <s v="Good guy"/>
    <s v="Non-IMDB, Extra, Cigarette, 30+, Caucasian, Male"/>
    <m/>
    <m/>
    <m/>
    <m/>
    <m/>
    <m/>
    <m/>
    <m/>
    <m/>
    <m/>
    <m/>
    <m/>
    <m/>
    <m/>
    <n v="159"/>
    <n v="2"/>
    <n v="0"/>
    <n v="0"/>
    <n v="161"/>
    <s v="50+"/>
    <n v="17088458"/>
    <n v="2751241738"/>
    <s v="Home"/>
    <s v="Workplace"/>
    <s v="Restaurant"/>
    <s v="Vehicle"/>
    <s v="Hotel/motel"/>
    <s v="Outdoors"/>
    <s v="airport, embassy lobby, trailer"/>
    <s v="bazaar, movie set, hotel rooftop, yard"/>
    <s v="Non-smoking adult"/>
    <m/>
    <m/>
    <s v="California"/>
    <m/>
    <m/>
    <s v="Outside of US"/>
    <m/>
    <s v="Outside of US"/>
    <m/>
    <m/>
    <m/>
    <m/>
    <m/>
    <m/>
    <n v="4"/>
    <n v="4"/>
    <n v="3"/>
    <m/>
    <m/>
    <m/>
    <m/>
    <m/>
    <m/>
    <m/>
    <m/>
    <m/>
    <m/>
    <m/>
    <m/>
    <m/>
    <m/>
    <m/>
    <m/>
    <m/>
    <m/>
    <m/>
    <s v="cigarette"/>
    <s v="cigarette"/>
    <s v="cigarette"/>
    <m/>
    <m/>
    <s v="cigarette; cigar"/>
    <s v="cigarette; cigar"/>
    <s v="cigarette"/>
    <s v="cigarette"/>
    <m/>
    <m/>
    <m/>
    <m/>
    <s v="Pro"/>
    <n v="6"/>
    <n v="6"/>
    <n v="6"/>
    <n v="3"/>
    <m/>
    <m/>
    <n v="0"/>
    <n v="3"/>
    <n v="4"/>
    <n v="1"/>
    <n v="1"/>
    <m/>
    <s v="Argo was based on true events and smoking was accurate, but the amount of tobacco seen and the glamorization of it in Argo earned the movie a Black Lung."/>
  </r>
  <r>
    <n v="50094"/>
    <s v="Paranormal Activity 4"/>
    <d v="2012-10-19T00:00:00"/>
    <x v="10"/>
    <s v="T10"/>
    <n v="88"/>
    <s v="Paramount"/>
    <x v="3"/>
    <m/>
    <x v="1"/>
    <n v="5000000"/>
    <n v="0"/>
    <m/>
    <n v="53884821"/>
    <s v="final"/>
    <n v="7.96"/>
    <n v="0"/>
    <n v="0"/>
    <n v="0"/>
    <n v="0"/>
    <s v="US"/>
    <s v="NV"/>
    <m/>
    <m/>
    <m/>
    <m/>
    <s v="Blum, Jason; Peli, Oren"/>
    <s v="Joost, Henry"/>
    <s v="Landon, Christopher"/>
    <m/>
    <s v="Plotkin, Gregory"/>
    <m/>
    <m/>
    <m/>
    <m/>
    <m/>
    <m/>
    <m/>
    <m/>
    <m/>
    <m/>
    <m/>
    <m/>
    <m/>
    <m/>
    <m/>
    <m/>
    <m/>
    <m/>
    <m/>
    <m/>
    <m/>
    <m/>
    <m/>
    <m/>
    <m/>
    <m/>
    <m/>
    <m/>
    <m/>
    <m/>
    <m/>
    <m/>
    <m/>
    <m/>
    <m/>
    <m/>
    <m/>
    <m/>
    <m/>
    <m/>
    <m/>
    <m/>
    <m/>
    <m/>
    <m/>
    <m/>
    <m/>
    <m/>
    <m/>
    <m/>
    <m/>
    <m/>
    <m/>
    <m/>
    <m/>
    <m/>
    <m/>
    <m/>
    <m/>
    <m/>
    <m/>
    <m/>
    <m/>
    <m/>
    <m/>
    <m/>
    <m/>
    <m/>
    <m/>
    <m/>
    <m/>
    <m/>
    <m/>
    <m/>
    <m/>
    <m/>
    <m/>
    <m/>
    <m/>
    <m/>
    <m/>
    <m/>
    <m/>
    <m/>
    <m/>
    <m/>
    <m/>
    <m/>
    <m/>
    <m/>
    <m/>
    <m/>
    <m/>
    <m/>
    <m/>
    <m/>
    <m/>
    <m/>
    <m/>
    <m/>
    <m/>
    <m/>
    <m/>
    <n v="0"/>
    <n v="0"/>
    <n v="0"/>
    <n v="0"/>
    <n v="0"/>
    <n v="0"/>
    <n v="6769450"/>
    <n v="0"/>
    <m/>
    <m/>
    <m/>
    <m/>
    <m/>
    <m/>
    <m/>
    <m/>
    <m/>
    <m/>
    <m/>
    <m/>
    <m/>
    <m/>
    <m/>
    <m/>
    <m/>
    <m/>
    <m/>
    <m/>
    <m/>
    <m/>
    <m/>
    <n v="0"/>
    <n v="0"/>
    <n v="0"/>
    <m/>
    <m/>
    <m/>
    <m/>
    <m/>
    <m/>
    <m/>
    <m/>
    <m/>
    <m/>
    <m/>
    <m/>
    <m/>
    <m/>
    <m/>
    <m/>
    <m/>
    <m/>
    <m/>
    <m/>
    <m/>
    <m/>
    <m/>
    <m/>
    <m/>
    <m/>
    <m/>
    <m/>
    <m/>
    <m/>
    <m/>
    <m/>
    <m/>
    <n v="0"/>
    <n v="0"/>
    <n v="0"/>
    <n v="0"/>
    <m/>
    <m/>
    <n v="0"/>
    <n v="0"/>
    <n v="1"/>
    <n v="1"/>
    <n v="1"/>
    <m/>
    <m/>
  </r>
  <r>
    <n v="50095"/>
    <s v="Alex Cross"/>
    <d v="2012-10-19T00:00:00"/>
    <x v="10"/>
    <s v="T10"/>
    <n v="101"/>
    <s v="Emmet/Furla"/>
    <x v="0"/>
    <s v="Lionsgate"/>
    <x v="0"/>
    <n v="35000000"/>
    <n v="0"/>
    <m/>
    <n v="25863915"/>
    <s v="final"/>
    <n v="7.96"/>
    <n v="0"/>
    <n v="0"/>
    <n v="0"/>
    <n v="0"/>
    <s v="US"/>
    <s v="OH"/>
    <m/>
    <m/>
    <m/>
    <m/>
    <s v="Block, Bill; Bowen, Steve; Emmett, Randall; Gout, Leopoldo"/>
    <s v="Cohen, Rob"/>
    <s v="Moss, Marc; Williamson, Kerry"/>
    <s v="Corbitt, Curtis"/>
    <s v="Diezel, Matt"/>
    <m/>
    <m/>
    <m/>
    <m/>
    <m/>
    <m/>
    <m/>
    <m/>
    <m/>
    <m/>
    <m/>
    <m/>
    <m/>
    <m/>
    <m/>
    <m/>
    <m/>
    <m/>
    <m/>
    <m/>
    <m/>
    <m/>
    <m/>
    <m/>
    <m/>
    <m/>
    <m/>
    <m/>
    <m/>
    <m/>
    <m/>
    <m/>
    <m/>
    <m/>
    <m/>
    <m/>
    <m/>
    <m/>
    <m/>
    <m/>
    <m/>
    <m/>
    <m/>
    <m/>
    <m/>
    <m/>
    <m/>
    <m/>
    <m/>
    <m/>
    <m/>
    <m/>
    <m/>
    <m/>
    <m/>
    <m/>
    <m/>
    <m/>
    <m/>
    <m/>
    <m/>
    <m/>
    <m/>
    <m/>
    <m/>
    <m/>
    <m/>
    <m/>
    <m/>
    <m/>
    <m/>
    <m/>
    <m/>
    <m/>
    <m/>
    <m/>
    <m/>
    <m/>
    <m/>
    <m/>
    <m/>
    <m/>
    <m/>
    <m/>
    <m/>
    <m/>
    <m/>
    <m/>
    <m/>
    <m/>
    <m/>
    <m/>
    <m/>
    <m/>
    <m/>
    <m/>
    <m/>
    <m/>
    <m/>
    <m/>
    <m/>
    <m/>
    <m/>
    <n v="0"/>
    <n v="0"/>
    <n v="0"/>
    <n v="0"/>
    <n v="0"/>
    <n v="0"/>
    <n v="3249236"/>
    <n v="0"/>
    <m/>
    <m/>
    <m/>
    <m/>
    <m/>
    <m/>
    <m/>
    <m/>
    <m/>
    <m/>
    <m/>
    <m/>
    <m/>
    <m/>
    <m/>
    <m/>
    <m/>
    <m/>
    <m/>
    <m/>
    <m/>
    <m/>
    <m/>
    <n v="0"/>
    <n v="0"/>
    <n v="0"/>
    <m/>
    <m/>
    <m/>
    <m/>
    <m/>
    <m/>
    <m/>
    <m/>
    <m/>
    <m/>
    <m/>
    <m/>
    <m/>
    <m/>
    <m/>
    <m/>
    <m/>
    <m/>
    <m/>
    <m/>
    <m/>
    <m/>
    <m/>
    <m/>
    <m/>
    <m/>
    <m/>
    <m/>
    <m/>
    <m/>
    <m/>
    <m/>
    <m/>
    <n v="0"/>
    <n v="0"/>
    <n v="0"/>
    <n v="0"/>
    <m/>
    <m/>
    <n v="0"/>
    <n v="0"/>
    <n v="1"/>
    <n v="1"/>
    <n v="1"/>
    <m/>
    <m/>
  </r>
  <r>
    <n v="50096"/>
    <s v="Cloud Atlas"/>
    <d v="2012-10-26T00:00:00"/>
    <x v="10"/>
    <s v="T10"/>
    <n v="172"/>
    <s v="ARD Degeto"/>
    <x v="4"/>
    <m/>
    <x v="1"/>
    <n v="100000000"/>
    <n v="0"/>
    <m/>
    <n v="27098580"/>
    <s v="final"/>
    <n v="7.96"/>
    <n v="0"/>
    <n v="1"/>
    <n v="0"/>
    <n v="0"/>
    <s v="Germany"/>
    <m/>
    <m/>
    <s v="VAR"/>
    <m/>
    <m/>
    <s v="Tykwer, Tom; Wachowski, Andy; Wachowski, Lana; Arndt, Stefan"/>
    <s v="Tykwer, Tom"/>
    <s v="Tykwer, Tom; Wachowski, Andy; Wachowski, Lana"/>
    <s v="Elliott, Jim"/>
    <s v="Berner, Alexander"/>
    <s v="Hanks, Tom"/>
    <s v="star"/>
    <s v="Cigar"/>
    <s v="30+"/>
    <s v="Male"/>
    <s v="Caucasian"/>
    <m/>
    <s v="Bad guy"/>
    <m/>
    <s v="star"/>
    <s v="Cigarette"/>
    <s v="20-30"/>
    <s v="Female"/>
    <s v="African American"/>
    <m/>
    <s v="Good guy"/>
    <s v="Whishaw, Ben"/>
    <s v="credited non-star"/>
    <s v="Cigarette"/>
    <s v="20-30"/>
    <s v="Male"/>
    <s v="Caucasian"/>
    <m/>
    <s v="Good guy"/>
    <s v="D'Arey, James"/>
    <s v="credited non-star"/>
    <s v="Cigarette"/>
    <s v="20-30"/>
    <s v="Male"/>
    <s v="Caucasian"/>
    <m/>
    <s v="Good guy"/>
    <s v="David, Keith"/>
    <s v="credited non-star"/>
    <s v="Cigarette"/>
    <s v="30+"/>
    <s v="Male"/>
    <s v="African American"/>
    <m/>
    <s v="Good guy"/>
    <s v="Bae, Doona"/>
    <s v="credited non-star"/>
    <s v="Cigarette"/>
    <s v="30+"/>
    <s v="Female"/>
    <s v="Hispanic"/>
    <m/>
    <s v="Good guy"/>
    <s v="Broadbent, Jim"/>
    <s v="credited non-star"/>
    <s v="Cigarette"/>
    <s v="30+"/>
    <s v="Male"/>
    <s v="Caucasian"/>
    <m/>
    <m/>
    <s v="Non-IMDb, Extra"/>
    <s v="extra"/>
    <s v="Cigarette"/>
    <s v="30+"/>
    <s v="Female"/>
    <s v="Caucasian"/>
    <m/>
    <m/>
    <s v="Non-IMDb, Extra"/>
    <s v="extra"/>
    <s v="Pipe"/>
    <s v="30+"/>
    <s v="Male"/>
    <s v="Caucasian"/>
    <m/>
    <m/>
    <m/>
    <m/>
    <m/>
    <m/>
    <m/>
    <m/>
    <m/>
    <m/>
    <m/>
    <m/>
    <m/>
    <m/>
    <m/>
    <m/>
    <m/>
    <m/>
    <m/>
    <m/>
    <m/>
    <m/>
    <m/>
    <m/>
    <m/>
    <m/>
    <m/>
    <m/>
    <m/>
    <m/>
    <m/>
    <m/>
    <m/>
    <n v="54"/>
    <n v="7"/>
    <n v="1"/>
    <n v="0"/>
    <n v="62"/>
    <s v="50+"/>
    <n v="3404344"/>
    <n v="211069328"/>
    <s v="Home"/>
    <s v="Workplace"/>
    <s v="Hotel/motel"/>
    <s v="Outdoors"/>
    <m/>
    <m/>
    <s v="warehouse"/>
    <s v="street, on top of Scottish monument"/>
    <s v="Non-smoking adult"/>
    <m/>
    <m/>
    <s v="California"/>
    <m/>
    <m/>
    <s v="Elsewhere in US"/>
    <m/>
    <m/>
    <m/>
    <m/>
    <m/>
    <m/>
    <m/>
    <m/>
    <n v="2"/>
    <n v="5"/>
    <n v="2"/>
    <m/>
    <m/>
    <m/>
    <m/>
    <m/>
    <m/>
    <m/>
    <m/>
    <m/>
    <m/>
    <m/>
    <m/>
    <m/>
    <m/>
    <m/>
    <m/>
    <m/>
    <m/>
    <m/>
    <m/>
    <m/>
    <m/>
    <m/>
    <s v="cigarette; cigar"/>
    <m/>
    <s v="cigarette; cigar"/>
    <s v="cigarette"/>
    <m/>
    <m/>
    <s v="pipe"/>
    <m/>
    <m/>
    <s v="Pro"/>
    <n v="6"/>
    <n v="6"/>
    <n v="6"/>
    <n v="3"/>
    <m/>
    <m/>
    <n v="0"/>
    <n v="3"/>
    <n v="4"/>
    <n v="1"/>
    <n v="1"/>
    <m/>
    <m/>
  </r>
  <r>
    <n v="50097"/>
    <s v="Silent Hill: Revelation 3D"/>
    <d v="2012-10-26T00:00:00"/>
    <x v="10"/>
    <s v="T10"/>
    <n v="94"/>
    <s v="Davis-Film"/>
    <x v="0"/>
    <s v="Lionsgate"/>
    <x v="1"/>
    <n v="20000000"/>
    <n v="0"/>
    <m/>
    <n v="17529157"/>
    <s v="final"/>
    <n v="7.96"/>
    <n v="0"/>
    <n v="0"/>
    <n v="0"/>
    <n v="0"/>
    <s v="CAN"/>
    <m/>
    <s v="ON"/>
    <m/>
    <m/>
    <m/>
    <s v="Carmody, Don; Hadida, Samuel"/>
    <s v="Bassett, Michael J."/>
    <s v="Bassett, Michael J."/>
    <s v="Geggie, Christopher"/>
    <s v="Conroy, Michele"/>
    <m/>
    <m/>
    <m/>
    <m/>
    <m/>
    <m/>
    <m/>
    <m/>
    <m/>
    <m/>
    <m/>
    <m/>
    <m/>
    <m/>
    <m/>
    <m/>
    <m/>
    <m/>
    <m/>
    <m/>
    <m/>
    <m/>
    <m/>
    <m/>
    <m/>
    <m/>
    <m/>
    <m/>
    <m/>
    <m/>
    <m/>
    <m/>
    <m/>
    <m/>
    <m/>
    <m/>
    <m/>
    <m/>
    <m/>
    <m/>
    <m/>
    <m/>
    <m/>
    <m/>
    <m/>
    <m/>
    <m/>
    <m/>
    <m/>
    <m/>
    <m/>
    <m/>
    <m/>
    <m/>
    <m/>
    <m/>
    <m/>
    <m/>
    <m/>
    <m/>
    <m/>
    <m/>
    <m/>
    <m/>
    <m/>
    <m/>
    <m/>
    <m/>
    <m/>
    <m/>
    <m/>
    <m/>
    <m/>
    <m/>
    <m/>
    <m/>
    <m/>
    <m/>
    <m/>
    <m/>
    <m/>
    <m/>
    <m/>
    <m/>
    <m/>
    <m/>
    <m/>
    <m/>
    <m/>
    <m/>
    <m/>
    <m/>
    <m/>
    <m/>
    <m/>
    <m/>
    <m/>
    <m/>
    <m/>
    <m/>
    <m/>
    <m/>
    <m/>
    <n v="0"/>
    <n v="0"/>
    <n v="0"/>
    <n v="0"/>
    <n v="0"/>
    <n v="0"/>
    <n v="2202155"/>
    <n v="0"/>
    <m/>
    <m/>
    <m/>
    <m/>
    <m/>
    <m/>
    <m/>
    <m/>
    <m/>
    <m/>
    <m/>
    <m/>
    <m/>
    <m/>
    <m/>
    <m/>
    <m/>
    <m/>
    <m/>
    <m/>
    <m/>
    <m/>
    <m/>
    <n v="0"/>
    <n v="0"/>
    <n v="0"/>
    <m/>
    <m/>
    <m/>
    <m/>
    <m/>
    <m/>
    <m/>
    <m/>
    <m/>
    <m/>
    <m/>
    <m/>
    <m/>
    <m/>
    <m/>
    <m/>
    <m/>
    <m/>
    <m/>
    <m/>
    <m/>
    <m/>
    <m/>
    <m/>
    <m/>
    <m/>
    <m/>
    <m/>
    <m/>
    <m/>
    <m/>
    <m/>
    <m/>
    <n v="0"/>
    <n v="0"/>
    <n v="0"/>
    <n v="0"/>
    <m/>
    <m/>
    <n v="0"/>
    <n v="0"/>
    <n v="1"/>
    <n v="1"/>
    <n v="1"/>
    <m/>
    <m/>
  </r>
  <r>
    <n v="50098"/>
    <s v="Fun Size"/>
    <d v="2012-10-26T00:00:00"/>
    <x v="10"/>
    <s v="T10"/>
    <n v="90"/>
    <s v="Nickelodeon"/>
    <x v="3"/>
    <m/>
    <x v="0"/>
    <n v="14000000"/>
    <n v="0"/>
    <m/>
    <n v="9402410"/>
    <s v="final"/>
    <n v="7.96"/>
    <n v="0"/>
    <n v="0"/>
    <n v="0"/>
    <n v="0"/>
    <s v="US"/>
    <s v="OH"/>
    <m/>
    <m/>
    <m/>
    <m/>
    <s v="Schwartz, Josh; Savage, Stephanie; Kanter, David; Dorros, Bard"/>
    <s v="Schwartz, Josh"/>
    <s v="Werner, Max"/>
    <s v="Andross, Alexandria"/>
    <s v="Sale, Michael L."/>
    <m/>
    <m/>
    <m/>
    <m/>
    <m/>
    <m/>
    <m/>
    <m/>
    <m/>
    <m/>
    <m/>
    <m/>
    <m/>
    <m/>
    <m/>
    <m/>
    <m/>
    <m/>
    <m/>
    <m/>
    <m/>
    <m/>
    <m/>
    <m/>
    <m/>
    <m/>
    <m/>
    <m/>
    <m/>
    <m/>
    <m/>
    <m/>
    <m/>
    <m/>
    <m/>
    <m/>
    <m/>
    <m/>
    <m/>
    <m/>
    <m/>
    <m/>
    <m/>
    <m/>
    <m/>
    <m/>
    <m/>
    <m/>
    <m/>
    <m/>
    <m/>
    <m/>
    <m/>
    <m/>
    <m/>
    <m/>
    <m/>
    <m/>
    <m/>
    <m/>
    <m/>
    <m/>
    <m/>
    <m/>
    <m/>
    <m/>
    <m/>
    <m/>
    <m/>
    <m/>
    <m/>
    <m/>
    <m/>
    <m/>
    <m/>
    <m/>
    <m/>
    <m/>
    <m/>
    <m/>
    <m/>
    <m/>
    <m/>
    <m/>
    <m/>
    <m/>
    <m/>
    <m/>
    <m/>
    <m/>
    <m/>
    <m/>
    <m/>
    <m/>
    <m/>
    <m/>
    <m/>
    <m/>
    <m/>
    <m/>
    <m/>
    <m/>
    <m/>
    <n v="0"/>
    <n v="0"/>
    <n v="0"/>
    <n v="0"/>
    <n v="0"/>
    <n v="0"/>
    <n v="1181207"/>
    <n v="0"/>
    <m/>
    <m/>
    <m/>
    <m/>
    <m/>
    <m/>
    <m/>
    <m/>
    <m/>
    <m/>
    <m/>
    <m/>
    <m/>
    <m/>
    <m/>
    <m/>
    <m/>
    <m/>
    <m/>
    <m/>
    <m/>
    <m/>
    <m/>
    <n v="0"/>
    <n v="0"/>
    <n v="0"/>
    <m/>
    <m/>
    <m/>
    <m/>
    <m/>
    <m/>
    <m/>
    <m/>
    <m/>
    <m/>
    <m/>
    <m/>
    <m/>
    <m/>
    <m/>
    <m/>
    <m/>
    <m/>
    <m/>
    <m/>
    <m/>
    <m/>
    <m/>
    <m/>
    <m/>
    <m/>
    <m/>
    <m/>
    <m/>
    <m/>
    <m/>
    <m/>
    <m/>
    <n v="0"/>
    <n v="0"/>
    <n v="0"/>
    <n v="0"/>
    <m/>
    <m/>
    <n v="0"/>
    <n v="0"/>
    <n v="1"/>
    <n v="1"/>
    <n v="1"/>
    <m/>
    <m/>
  </r>
  <r>
    <n v="50099"/>
    <s v="Wreck-It Ralph"/>
    <d v="2012-11-02T00:00:00"/>
    <x v="10"/>
    <s v="T10"/>
    <n v="101"/>
    <s v="Walt Disney"/>
    <x v="1"/>
    <m/>
    <x v="2"/>
    <n v="165000000"/>
    <n v="0"/>
    <m/>
    <n v="189422889"/>
    <s v="final"/>
    <n v="7.96"/>
    <n v="0"/>
    <n v="0"/>
    <n v="0"/>
    <n v="0"/>
    <s v="US"/>
    <s v="CA"/>
    <m/>
    <m/>
    <m/>
    <m/>
    <m/>
    <s v="Moore, Rich"/>
    <s v="Johnston, Phil; Lee, Jennifer"/>
    <m/>
    <s v="Caparella, William J."/>
    <m/>
    <m/>
    <m/>
    <m/>
    <m/>
    <m/>
    <m/>
    <m/>
    <m/>
    <m/>
    <m/>
    <m/>
    <m/>
    <m/>
    <m/>
    <m/>
    <m/>
    <m/>
    <m/>
    <m/>
    <m/>
    <m/>
    <m/>
    <m/>
    <m/>
    <m/>
    <m/>
    <m/>
    <m/>
    <m/>
    <m/>
    <m/>
    <m/>
    <m/>
    <m/>
    <m/>
    <m/>
    <m/>
    <m/>
    <m/>
    <m/>
    <m/>
    <m/>
    <m/>
    <m/>
    <m/>
    <m/>
    <m/>
    <m/>
    <m/>
    <m/>
    <m/>
    <m/>
    <m/>
    <m/>
    <m/>
    <m/>
    <m/>
    <m/>
    <m/>
    <m/>
    <m/>
    <m/>
    <m/>
    <m/>
    <m/>
    <m/>
    <m/>
    <m/>
    <m/>
    <m/>
    <m/>
    <m/>
    <m/>
    <m/>
    <m/>
    <m/>
    <m/>
    <m/>
    <m/>
    <m/>
    <m/>
    <m/>
    <m/>
    <m/>
    <m/>
    <m/>
    <m/>
    <m/>
    <m/>
    <m/>
    <m/>
    <m/>
    <m/>
    <m/>
    <m/>
    <m/>
    <m/>
    <m/>
    <m/>
    <m/>
    <m/>
    <m/>
    <n v="0"/>
    <n v="0"/>
    <n v="0"/>
    <n v="0"/>
    <n v="0"/>
    <n v="0"/>
    <n v="23796845"/>
    <n v="0"/>
    <m/>
    <m/>
    <m/>
    <m/>
    <m/>
    <m/>
    <m/>
    <m/>
    <m/>
    <m/>
    <m/>
    <m/>
    <m/>
    <m/>
    <m/>
    <m/>
    <m/>
    <m/>
    <m/>
    <m/>
    <m/>
    <m/>
    <m/>
    <n v="0"/>
    <n v="0"/>
    <n v="0"/>
    <m/>
    <m/>
    <m/>
    <m/>
    <m/>
    <m/>
    <m/>
    <m/>
    <m/>
    <m/>
    <m/>
    <m/>
    <m/>
    <m/>
    <m/>
    <m/>
    <m/>
    <m/>
    <m/>
    <m/>
    <m/>
    <m/>
    <m/>
    <m/>
    <m/>
    <m/>
    <m/>
    <m/>
    <m/>
    <m/>
    <m/>
    <m/>
    <m/>
    <n v="0"/>
    <n v="0"/>
    <n v="0"/>
    <n v="0"/>
    <m/>
    <m/>
    <n v="0"/>
    <n v="0"/>
    <n v="1"/>
    <n v="1"/>
    <n v="1"/>
    <m/>
    <m/>
  </r>
  <r>
    <n v="50100"/>
    <s v="Flight"/>
    <d v="2012-11-02T00:00:00"/>
    <x v="10"/>
    <s v="T10"/>
    <n v="138"/>
    <s v="Parkes/MacDonald"/>
    <x v="3"/>
    <m/>
    <x v="1"/>
    <n v="31000000"/>
    <n v="0"/>
    <m/>
    <n v="93640925"/>
    <s v="final"/>
    <n v="7.96"/>
    <n v="0"/>
    <n v="1"/>
    <n v="0"/>
    <n v="0"/>
    <s v="US"/>
    <s v="GA"/>
    <m/>
    <m/>
    <m/>
    <m/>
    <s v="Zemeckis, Robert; MacDonald, Laurie; Parkes, Walter F."/>
    <s v="Zemeckis, Robert"/>
    <s v="Gatins, John"/>
    <s v="Jones, John Paul"/>
    <s v="O'Driscoll, Jeremiah"/>
    <s v="Washington, Denzel"/>
    <s v="star"/>
    <s v="Cigarette"/>
    <s v="30+"/>
    <s v="Male"/>
    <s v="African American"/>
    <m/>
    <s v="Good guy"/>
    <s v="Reilly, Kelly"/>
    <s v="credited non-star"/>
    <s v="Cigarette"/>
    <s v="20-30"/>
    <s v="Female"/>
    <s v="Caucasian"/>
    <m/>
    <m/>
    <s v="Goodman, John"/>
    <s v="credited non-star"/>
    <s v="Cigarette"/>
    <s v="30+"/>
    <s v="Male"/>
    <s v="Caucasian"/>
    <m/>
    <m/>
    <s v="Schmidt, Charlie"/>
    <s v="credited non-star"/>
    <s v="Cigarette"/>
    <s v="30+"/>
    <s v="Male"/>
    <s v="Asian"/>
    <m/>
    <m/>
    <s v="Non-IMDb, Extra"/>
    <s v="extra"/>
    <s v="Cigarette"/>
    <s v="20-30"/>
    <s v="Male"/>
    <s v="Caucasian"/>
    <m/>
    <m/>
    <m/>
    <m/>
    <m/>
    <m/>
    <m/>
    <m/>
    <m/>
    <m/>
    <m/>
    <m/>
    <m/>
    <m/>
    <m/>
    <m/>
    <m/>
    <m/>
    <m/>
    <m/>
    <m/>
    <m/>
    <m/>
    <m/>
    <m/>
    <m/>
    <m/>
    <m/>
    <m/>
    <m/>
    <m/>
    <m/>
    <m/>
    <m/>
    <m/>
    <m/>
    <m/>
    <m/>
    <m/>
    <m/>
    <m/>
    <m/>
    <m/>
    <m/>
    <m/>
    <m/>
    <m/>
    <m/>
    <m/>
    <m/>
    <m/>
    <m/>
    <m/>
    <m/>
    <m/>
    <m/>
    <m/>
    <m/>
    <m/>
    <m/>
    <m/>
    <m/>
    <m/>
    <m/>
    <m/>
    <n v="137"/>
    <n v="0"/>
    <n v="0"/>
    <n v="0"/>
    <n v="137"/>
    <s v="50+"/>
    <n v="11763935"/>
    <n v="1611659095"/>
    <s v="Home"/>
    <s v="Workplace"/>
    <s v="Vehicle"/>
    <s v="Medical facility"/>
    <s v="Hotel/motel"/>
    <s v="Outdoors"/>
    <s v="ashtray"/>
    <s v="porch, in front of car"/>
    <s v="Non-smoking adult"/>
    <s v="Pregnant/ill person"/>
    <s v="Designated non-smoking area"/>
    <s v="Elsewhere in US"/>
    <m/>
    <m/>
    <m/>
    <m/>
    <m/>
    <m/>
    <m/>
    <m/>
    <m/>
    <m/>
    <m/>
    <n v="1"/>
    <n v="3"/>
    <n v="1"/>
    <s v="No smoking sign"/>
    <m/>
    <m/>
    <m/>
    <s v="Comment by actor/actress"/>
    <s v="James Badge Dale, a cancer patient, says &quot;I should quit, my cancer is going to get cancer.&quot; (says while smoking a cigarette)."/>
    <m/>
    <m/>
    <m/>
    <m/>
    <m/>
    <m/>
    <m/>
    <m/>
    <m/>
    <m/>
    <m/>
    <s v="cigarette"/>
    <m/>
    <m/>
    <m/>
    <m/>
    <m/>
    <s v="cigarette"/>
    <s v="cigarette"/>
    <s v="cigarette"/>
    <s v="cigarette"/>
    <m/>
    <s v="cigarette"/>
    <m/>
    <m/>
    <m/>
    <s v="Pro"/>
    <n v="6"/>
    <n v="6"/>
    <n v="6"/>
    <n v="3"/>
    <s v="Tobacco use around pregnant/ill person, tobacco use in designated non-smoking area"/>
    <s v="use near child/pregnant/ill person"/>
    <n v="0"/>
    <n v="3"/>
    <n v="6"/>
    <n v="1"/>
    <n v="1"/>
    <m/>
    <m/>
  </r>
  <r>
    <n v="50101"/>
    <s v="Man with the Iron Fists, The"/>
    <d v="2012-11-02T00:00:00"/>
    <x v="10"/>
    <s v="T10"/>
    <n v="95"/>
    <s v="Arcade"/>
    <x v="2"/>
    <m/>
    <x v="1"/>
    <n v="15000000"/>
    <n v="0"/>
    <m/>
    <n v="15634090"/>
    <s v="final"/>
    <n v="7.96"/>
    <n v="0"/>
    <n v="1"/>
    <n v="0"/>
    <n v="0"/>
    <s v="China"/>
    <m/>
    <m/>
    <m/>
    <m/>
    <m/>
    <s v="Roth, Eli; Newman, Eric; Abraham, Marc"/>
    <s v="RZA, [none]"/>
    <s v="RZA, [none]; Roth, Eli"/>
    <m/>
    <s v="D'Augustine, Joe"/>
    <s v="Crowe, Russel"/>
    <s v="star"/>
    <s v="Cigar"/>
    <s v="30+"/>
    <s v="Male"/>
    <s v="Caucasian"/>
    <m/>
    <s v="Good guy"/>
    <s v="RZA, [none]"/>
    <s v="star"/>
    <s v="Cigar"/>
    <s v="30+"/>
    <s v="Male"/>
    <s v="African American"/>
    <m/>
    <s v="Good guy"/>
    <s v="Chung, Jamie"/>
    <s v="credited non-star"/>
    <s v="Pipe"/>
    <s v="20-30"/>
    <s v="Female"/>
    <s v="Asian"/>
    <m/>
    <s v="Good guy"/>
    <s v="Mann, Bryon"/>
    <s v="credited non-star"/>
    <s v="Pipe"/>
    <s v="30+"/>
    <s v="Male"/>
    <s v="Asian"/>
    <m/>
    <s v="Bad guy"/>
    <m/>
    <m/>
    <m/>
    <m/>
    <m/>
    <m/>
    <m/>
    <m/>
    <m/>
    <m/>
    <m/>
    <m/>
    <m/>
    <m/>
    <m/>
    <m/>
    <m/>
    <m/>
    <m/>
    <m/>
    <m/>
    <m/>
    <m/>
    <m/>
    <m/>
    <m/>
    <m/>
    <m/>
    <m/>
    <m/>
    <m/>
    <m/>
    <m/>
    <m/>
    <m/>
    <m/>
    <m/>
    <m/>
    <m/>
    <m/>
    <m/>
    <m/>
    <m/>
    <m/>
    <m/>
    <m/>
    <m/>
    <m/>
    <m/>
    <m/>
    <m/>
    <m/>
    <m/>
    <m/>
    <m/>
    <m/>
    <m/>
    <m/>
    <m/>
    <m/>
    <m/>
    <m/>
    <m/>
    <m/>
    <m/>
    <m/>
    <m/>
    <m/>
    <m/>
    <m/>
    <m/>
    <n v="0"/>
    <n v="25"/>
    <n v="10"/>
    <n v="0"/>
    <n v="35"/>
    <s v="30 — 49"/>
    <n v="1964082"/>
    <n v="68742870"/>
    <s v="Home"/>
    <s v="Workplace"/>
    <s v="Bar/nightclub"/>
    <s v="Outdoors"/>
    <m/>
    <m/>
    <s v="brothel"/>
    <s v="outside of brothel, street"/>
    <s v="Non-smoking adult"/>
    <s v="Child"/>
    <m/>
    <s v="Outside of US"/>
    <m/>
    <m/>
    <m/>
    <m/>
    <m/>
    <m/>
    <m/>
    <m/>
    <m/>
    <m/>
    <m/>
    <n v="2"/>
    <n v="2"/>
    <n v="0"/>
    <m/>
    <m/>
    <m/>
    <m/>
    <m/>
    <m/>
    <m/>
    <m/>
    <m/>
    <m/>
    <m/>
    <m/>
    <m/>
    <m/>
    <m/>
    <m/>
    <m/>
    <s v="cigar"/>
    <m/>
    <m/>
    <s v="cigar; pipe"/>
    <s v="cigar; pipe"/>
    <m/>
    <m/>
    <m/>
    <s v="pipe"/>
    <s v="pipe"/>
    <m/>
    <m/>
    <m/>
    <m/>
    <m/>
    <s v="Pro"/>
    <n v="6"/>
    <n v="6"/>
    <n v="6"/>
    <n v="3"/>
    <s v="Tobacco use around child, tobacco use by person under 18"/>
    <s v="use near child/pregnant/ill person"/>
    <n v="0"/>
    <n v="3"/>
    <n v="6"/>
    <n v="1"/>
    <n v="1"/>
    <m/>
    <m/>
  </r>
  <r>
    <n v="50102"/>
    <s v="Skyfall"/>
    <d v="2012-11-09T00:00:00"/>
    <x v="10"/>
    <s v="T10"/>
    <n v="143"/>
    <s v="MGM"/>
    <x v="6"/>
    <m/>
    <x v="0"/>
    <n v="80000000"/>
    <n v="1"/>
    <s v="smoking"/>
    <n v="304360277"/>
    <s v="final"/>
    <n v="7.96"/>
    <n v="0"/>
    <n v="1"/>
    <n v="0"/>
    <n v="0"/>
    <s v="UK"/>
    <m/>
    <m/>
    <m/>
    <m/>
    <m/>
    <s v="Broccoli, Barbara"/>
    <s v="Mendes, Sam"/>
    <s v="Purvis, Neal; Wade, Robert; Logan, John"/>
    <s v="Wilkinson, Jamie"/>
    <s v="Baird, Stuart"/>
    <s v="Marlohe, Bérénice"/>
    <s v="credited non-star"/>
    <s v="Cigarette"/>
    <s v="20-30"/>
    <s v="Female"/>
    <s v="Caucasian"/>
    <m/>
    <m/>
    <m/>
    <m/>
    <m/>
    <m/>
    <m/>
    <m/>
    <m/>
    <m/>
    <m/>
    <m/>
    <m/>
    <m/>
    <m/>
    <m/>
    <m/>
    <m/>
    <m/>
    <m/>
    <m/>
    <m/>
    <m/>
    <m/>
    <m/>
    <m/>
    <m/>
    <m/>
    <m/>
    <m/>
    <m/>
    <m/>
    <m/>
    <m/>
    <m/>
    <m/>
    <m/>
    <m/>
    <m/>
    <m/>
    <m/>
    <m/>
    <m/>
    <m/>
    <m/>
    <m/>
    <m/>
    <m/>
    <m/>
    <m/>
    <m/>
    <m/>
    <m/>
    <m/>
    <m/>
    <m/>
    <m/>
    <m/>
    <m/>
    <m/>
    <m/>
    <m/>
    <m/>
    <m/>
    <m/>
    <m/>
    <m/>
    <m/>
    <m/>
    <m/>
    <m/>
    <m/>
    <m/>
    <m/>
    <m/>
    <m/>
    <m/>
    <m/>
    <m/>
    <m/>
    <m/>
    <m/>
    <m/>
    <m/>
    <m/>
    <m/>
    <m/>
    <m/>
    <m/>
    <m/>
    <m/>
    <m/>
    <m/>
    <m/>
    <m/>
    <m/>
    <m/>
    <n v="27"/>
    <n v="0"/>
    <n v="0"/>
    <n v="0"/>
    <n v="27"/>
    <s v="10 — 29"/>
    <n v="38236216"/>
    <n v="1032377832"/>
    <s v="Bar/nightclub"/>
    <m/>
    <m/>
    <m/>
    <m/>
    <m/>
    <s v="casino"/>
    <m/>
    <s v="Non-smoking adult"/>
    <m/>
    <m/>
    <s v="Outside of US"/>
    <m/>
    <m/>
    <m/>
    <m/>
    <m/>
    <m/>
    <m/>
    <m/>
    <m/>
    <m/>
    <m/>
    <n v="0"/>
    <n v="1"/>
    <n v="0"/>
    <m/>
    <m/>
    <m/>
    <m/>
    <m/>
    <m/>
    <m/>
    <m/>
    <m/>
    <m/>
    <m/>
    <m/>
    <m/>
    <m/>
    <m/>
    <m/>
    <m/>
    <s v="cigarette"/>
    <m/>
    <m/>
    <m/>
    <s v="cigarette"/>
    <m/>
    <m/>
    <m/>
    <m/>
    <m/>
    <m/>
    <m/>
    <m/>
    <s v="cigarette"/>
    <s v="Glamorous"/>
    <s v="Pro"/>
    <n v="4"/>
    <n v="6"/>
    <n v="4"/>
    <n v="3"/>
    <m/>
    <m/>
    <n v="0"/>
    <n v="2.4300000000000002"/>
    <n v="3"/>
    <n v="1"/>
    <n v="1"/>
    <m/>
    <m/>
  </r>
  <r>
    <n v="50104"/>
    <s v="Lincoln"/>
    <d v="2012-11-09T00:00:00"/>
    <x v="10"/>
    <s v="T10"/>
    <n v="149"/>
    <s v="DreamWorks"/>
    <x v="1"/>
    <m/>
    <x v="0"/>
    <n v="65000000"/>
    <n v="0"/>
    <m/>
    <n v="182207973"/>
    <s v="final"/>
    <n v="7.96"/>
    <n v="0"/>
    <n v="1"/>
    <n v="0"/>
    <n v="0"/>
    <s v="US"/>
    <s v="VA"/>
    <m/>
    <m/>
    <m/>
    <m/>
    <s v="Spielberg, Steven; Kennedy, Kathleen"/>
    <s v="Spielberg, Steven"/>
    <s v="Kushner, Tony"/>
    <s v="Sabo, Michael"/>
    <s v="Kahn, Michael"/>
    <s v="Strathairn, David"/>
    <s v="star"/>
    <s v="Cigar"/>
    <s v="30+"/>
    <s v="Male"/>
    <s v="Caucasian"/>
    <m/>
    <m/>
    <s v="Gordon-Levitt, Joseph"/>
    <s v="star"/>
    <s v="Cigarette"/>
    <s v="20-30"/>
    <s v="Male"/>
    <s v="Caucasian"/>
    <m/>
    <m/>
    <s v="McGrath, Gulliver"/>
    <s v="credited non-star"/>
    <s v="Pipe"/>
    <s v="Child"/>
    <s v="Male"/>
    <s v="Caucasian"/>
    <m/>
    <m/>
    <s v="Harris, Jared"/>
    <s v="credited non-star"/>
    <s v="Cigar"/>
    <s v="30+"/>
    <s v="Male"/>
    <s v="Caucasian"/>
    <m/>
    <m/>
    <s v="Spader, James"/>
    <s v="star"/>
    <s v="Cigar"/>
    <s v="30+"/>
    <s v="Male"/>
    <s v="Caucasian"/>
    <m/>
    <m/>
    <s v="Belgrey, Thomas K."/>
    <s v="credited non-star"/>
    <s v="Smokeless"/>
    <s v="30+"/>
    <s v="Male"/>
    <s v="Caucasian"/>
    <m/>
    <m/>
    <s v="Non-IMDb, Extra"/>
    <s v="extra"/>
    <s v="Cigarette"/>
    <s v="20-30"/>
    <s v="Male"/>
    <s v="Caucasian"/>
    <m/>
    <m/>
    <s v="Non-IMDb, Extra"/>
    <s v="extra"/>
    <s v="Pipe"/>
    <s v="30+"/>
    <s v="Male"/>
    <s v="Caucasian"/>
    <m/>
    <m/>
    <s v="Non-IMDb, Extra"/>
    <s v="extra"/>
    <s v="Cigar"/>
    <s v="30+"/>
    <s v="Male"/>
    <s v="Caucasian"/>
    <m/>
    <m/>
    <m/>
    <m/>
    <m/>
    <m/>
    <m/>
    <m/>
    <m/>
    <m/>
    <m/>
    <m/>
    <m/>
    <m/>
    <m/>
    <m/>
    <m/>
    <m/>
    <m/>
    <m/>
    <m/>
    <m/>
    <m/>
    <m/>
    <m/>
    <m/>
    <m/>
    <m/>
    <m/>
    <m/>
    <m/>
    <m/>
    <m/>
    <n v="3"/>
    <n v="94"/>
    <n v="4"/>
    <n v="1"/>
    <n v="102"/>
    <s v="50+"/>
    <n v="22890449"/>
    <n v="2334825798"/>
    <s v="Home"/>
    <s v="Workplace"/>
    <s v="Outdoors"/>
    <m/>
    <m/>
    <m/>
    <s v="bank"/>
    <s v="street, porch, military base"/>
    <s v="Non-smoking adult"/>
    <s v="Child"/>
    <s v="Pregnant/ill person"/>
    <m/>
    <m/>
    <m/>
    <m/>
    <m/>
    <m/>
    <m/>
    <m/>
    <m/>
    <m/>
    <m/>
    <m/>
    <n v="3"/>
    <n v="3"/>
    <n v="3"/>
    <s v="Comment by actor/actress"/>
    <s v="&quot;Mr. Jolly's emphysema does not tolerate smoking.&quot; Says Mrs. Jolly (Elizabeth Marvel)"/>
    <m/>
    <m/>
    <s v="Visual clue"/>
    <m/>
    <s v="Waves smoking away from face and coughs"/>
    <m/>
    <m/>
    <m/>
    <m/>
    <m/>
    <m/>
    <m/>
    <m/>
    <m/>
    <m/>
    <m/>
    <s v="cigar"/>
    <m/>
    <s v="cigar; pipe"/>
    <m/>
    <m/>
    <s v="cigarette"/>
    <s v="cigar"/>
    <m/>
    <s v="cigar; pipe"/>
    <m/>
    <m/>
    <s v="smokeless"/>
    <m/>
    <m/>
    <s v="Pro"/>
    <n v="6"/>
    <n v="6"/>
    <n v="6"/>
    <n v="3"/>
    <s v="Tobacco use around pregnant/ill person, tobacco use by person under 18, tobacco use around child"/>
    <s v="minor; use near child/pregnant/ill person"/>
    <n v="0"/>
    <n v="3"/>
    <n v="6"/>
    <n v="1"/>
    <n v="1"/>
    <m/>
    <m/>
  </r>
  <r>
    <n v="50103"/>
    <s v="Twilight Saga, The: Breaking Dawn - Part 2"/>
    <d v="2012-11-16T00:00:00"/>
    <x v="10"/>
    <s v="T10"/>
    <n v="115"/>
    <s v="Summit"/>
    <x v="0"/>
    <s v="Lionsgate"/>
    <x v="0"/>
    <n v="120000000"/>
    <n v="0"/>
    <m/>
    <n v="291281778"/>
    <s v="final"/>
    <n v="7.96"/>
    <n v="0"/>
    <n v="0"/>
    <n v="0"/>
    <n v="0"/>
    <s v="US"/>
    <s v="LA"/>
    <m/>
    <s v="CAN"/>
    <m/>
    <s v="BC"/>
    <s v="Godfrey, Wyck; Meyer, Stephenie; Rosenfelt, Karen"/>
    <s v="Condon, Bill"/>
    <s v="Rosenberg, Melissa"/>
    <s v="Sabo, Michael"/>
    <s v="Katz, Virginia"/>
    <m/>
    <m/>
    <m/>
    <m/>
    <m/>
    <m/>
    <m/>
    <m/>
    <m/>
    <m/>
    <m/>
    <m/>
    <m/>
    <m/>
    <m/>
    <m/>
    <m/>
    <m/>
    <m/>
    <m/>
    <m/>
    <m/>
    <m/>
    <m/>
    <m/>
    <m/>
    <m/>
    <m/>
    <m/>
    <m/>
    <m/>
    <m/>
    <m/>
    <m/>
    <m/>
    <m/>
    <m/>
    <m/>
    <m/>
    <m/>
    <m/>
    <m/>
    <m/>
    <m/>
    <m/>
    <m/>
    <m/>
    <m/>
    <m/>
    <m/>
    <m/>
    <m/>
    <m/>
    <m/>
    <m/>
    <m/>
    <m/>
    <m/>
    <m/>
    <m/>
    <m/>
    <m/>
    <m/>
    <m/>
    <m/>
    <m/>
    <m/>
    <m/>
    <m/>
    <m/>
    <m/>
    <m/>
    <m/>
    <m/>
    <m/>
    <m/>
    <m/>
    <m/>
    <m/>
    <m/>
    <m/>
    <m/>
    <m/>
    <m/>
    <m/>
    <m/>
    <m/>
    <m/>
    <m/>
    <m/>
    <m/>
    <m/>
    <m/>
    <m/>
    <m/>
    <m/>
    <m/>
    <m/>
    <m/>
    <m/>
    <m/>
    <m/>
    <m/>
    <n v="0"/>
    <n v="0"/>
    <n v="0"/>
    <n v="0"/>
    <n v="0"/>
    <n v="0"/>
    <n v="36593188"/>
    <n v="0"/>
    <m/>
    <m/>
    <m/>
    <m/>
    <m/>
    <m/>
    <m/>
    <m/>
    <m/>
    <m/>
    <m/>
    <m/>
    <m/>
    <m/>
    <m/>
    <m/>
    <m/>
    <m/>
    <m/>
    <m/>
    <m/>
    <m/>
    <m/>
    <n v="0"/>
    <n v="0"/>
    <n v="0"/>
    <m/>
    <m/>
    <m/>
    <m/>
    <m/>
    <m/>
    <m/>
    <m/>
    <m/>
    <m/>
    <m/>
    <m/>
    <m/>
    <m/>
    <m/>
    <m/>
    <m/>
    <m/>
    <m/>
    <m/>
    <m/>
    <m/>
    <m/>
    <m/>
    <m/>
    <m/>
    <m/>
    <m/>
    <m/>
    <m/>
    <m/>
    <m/>
    <m/>
    <n v="0"/>
    <n v="0"/>
    <n v="0"/>
    <n v="0"/>
    <m/>
    <m/>
    <n v="0"/>
    <n v="0"/>
    <n v="1"/>
    <n v="1"/>
    <n v="1"/>
    <m/>
    <m/>
  </r>
  <r>
    <n v="50105"/>
    <s v="Silver Linings Playbook"/>
    <d v="2012-11-16T00:00:00"/>
    <x v="10"/>
    <s v="T10"/>
    <n v="122"/>
    <s v="Weinstein"/>
    <x v="0"/>
    <s v="Weinstein"/>
    <x v="1"/>
    <n v="21000000"/>
    <n v="0"/>
    <m/>
    <n v="132092958"/>
    <s v="final"/>
    <n v="7.96"/>
    <n v="0"/>
    <n v="0"/>
    <n v="0"/>
    <n v="0"/>
    <s v="US"/>
    <s v="PA"/>
    <m/>
    <m/>
    <m/>
    <m/>
    <s v="Cohen, Bruce; Gigliotti, Donna; Gordon, Jonathan"/>
    <s v="Russell, David O."/>
    <s v="Russell, David O."/>
    <s v="Mazzarella, Vinny"/>
    <s v="Cassidy, Jay"/>
    <m/>
    <m/>
    <m/>
    <m/>
    <m/>
    <m/>
    <m/>
    <m/>
    <m/>
    <m/>
    <m/>
    <m/>
    <m/>
    <m/>
    <m/>
    <m/>
    <m/>
    <m/>
    <m/>
    <m/>
    <m/>
    <m/>
    <m/>
    <m/>
    <m/>
    <m/>
    <m/>
    <m/>
    <m/>
    <m/>
    <m/>
    <m/>
    <m/>
    <m/>
    <m/>
    <m/>
    <m/>
    <m/>
    <m/>
    <m/>
    <m/>
    <m/>
    <m/>
    <m/>
    <m/>
    <m/>
    <m/>
    <m/>
    <m/>
    <m/>
    <m/>
    <m/>
    <m/>
    <m/>
    <m/>
    <m/>
    <m/>
    <m/>
    <m/>
    <m/>
    <m/>
    <m/>
    <m/>
    <m/>
    <m/>
    <m/>
    <m/>
    <m/>
    <m/>
    <m/>
    <m/>
    <m/>
    <m/>
    <m/>
    <m/>
    <m/>
    <m/>
    <m/>
    <m/>
    <m/>
    <m/>
    <m/>
    <m/>
    <m/>
    <m/>
    <m/>
    <m/>
    <m/>
    <m/>
    <m/>
    <m/>
    <m/>
    <m/>
    <m/>
    <m/>
    <m/>
    <m/>
    <m/>
    <m/>
    <m/>
    <m/>
    <m/>
    <m/>
    <n v="0"/>
    <n v="0"/>
    <n v="0"/>
    <n v="0"/>
    <n v="0"/>
    <n v="0"/>
    <n v="16594593"/>
    <n v="0"/>
    <m/>
    <m/>
    <m/>
    <m/>
    <m/>
    <m/>
    <m/>
    <m/>
    <m/>
    <m/>
    <m/>
    <m/>
    <m/>
    <m/>
    <m/>
    <m/>
    <m/>
    <m/>
    <m/>
    <m/>
    <m/>
    <m/>
    <m/>
    <n v="0"/>
    <n v="0"/>
    <n v="0"/>
    <m/>
    <m/>
    <m/>
    <m/>
    <m/>
    <m/>
    <m/>
    <m/>
    <m/>
    <m/>
    <m/>
    <m/>
    <m/>
    <m/>
    <m/>
    <m/>
    <m/>
    <m/>
    <m/>
    <m/>
    <m/>
    <m/>
    <m/>
    <m/>
    <m/>
    <m/>
    <m/>
    <m/>
    <m/>
    <m/>
    <m/>
    <m/>
    <m/>
    <n v="0"/>
    <n v="0"/>
    <n v="0"/>
    <n v="0"/>
    <m/>
    <m/>
    <n v="0"/>
    <n v="0"/>
    <n v="1"/>
    <n v="1"/>
    <n v="1"/>
    <m/>
    <m/>
  </r>
  <r>
    <n v="50106"/>
    <s v="Red Dawn"/>
    <d v="2012-11-21T00:00:00"/>
    <x v="10"/>
    <s v="T10"/>
    <n v="114"/>
    <s v="ContraFilm"/>
    <x v="0"/>
    <s v="FilmDistrict"/>
    <x v="0"/>
    <n v="65000000"/>
    <n v="0"/>
    <m/>
    <n v="44667526"/>
    <s v="final"/>
    <n v="7.96"/>
    <n v="0"/>
    <n v="0"/>
    <n v="0"/>
    <n v="0"/>
    <s v="US"/>
    <s v="MI"/>
    <m/>
    <s v="US"/>
    <s v="CA"/>
    <m/>
    <s v="Flynn, Beau; Newman, Vincent"/>
    <s v="Bradley, Dan"/>
    <s v="Ellsworth, Carl; Passmore, Jeremy"/>
    <s v="Petrotta, Andrew"/>
    <s v="Pearson, Richard"/>
    <m/>
    <m/>
    <m/>
    <m/>
    <m/>
    <m/>
    <m/>
    <m/>
    <m/>
    <m/>
    <m/>
    <m/>
    <m/>
    <m/>
    <m/>
    <m/>
    <m/>
    <m/>
    <m/>
    <m/>
    <m/>
    <m/>
    <m/>
    <m/>
    <m/>
    <m/>
    <m/>
    <m/>
    <m/>
    <m/>
    <m/>
    <m/>
    <m/>
    <m/>
    <m/>
    <m/>
    <m/>
    <m/>
    <m/>
    <m/>
    <m/>
    <m/>
    <m/>
    <m/>
    <m/>
    <m/>
    <m/>
    <m/>
    <m/>
    <m/>
    <m/>
    <m/>
    <m/>
    <m/>
    <m/>
    <m/>
    <m/>
    <m/>
    <m/>
    <m/>
    <m/>
    <m/>
    <m/>
    <m/>
    <m/>
    <m/>
    <m/>
    <m/>
    <m/>
    <m/>
    <m/>
    <m/>
    <m/>
    <m/>
    <m/>
    <m/>
    <m/>
    <m/>
    <m/>
    <m/>
    <m/>
    <m/>
    <m/>
    <m/>
    <m/>
    <m/>
    <m/>
    <m/>
    <m/>
    <m/>
    <m/>
    <m/>
    <m/>
    <m/>
    <m/>
    <m/>
    <m/>
    <m/>
    <m/>
    <m/>
    <m/>
    <m/>
    <m/>
    <n v="0"/>
    <n v="0"/>
    <n v="0"/>
    <n v="0"/>
    <n v="0"/>
    <n v="0"/>
    <n v="5611498"/>
    <n v="0"/>
    <m/>
    <m/>
    <m/>
    <m/>
    <m/>
    <m/>
    <m/>
    <m/>
    <m/>
    <m/>
    <m/>
    <m/>
    <m/>
    <m/>
    <m/>
    <m/>
    <m/>
    <m/>
    <m/>
    <m/>
    <m/>
    <m/>
    <m/>
    <n v="0"/>
    <n v="0"/>
    <n v="0"/>
    <m/>
    <m/>
    <m/>
    <m/>
    <m/>
    <m/>
    <m/>
    <m/>
    <m/>
    <m/>
    <m/>
    <m/>
    <m/>
    <m/>
    <m/>
    <m/>
    <m/>
    <m/>
    <m/>
    <m/>
    <m/>
    <m/>
    <m/>
    <m/>
    <m/>
    <m/>
    <m/>
    <m/>
    <m/>
    <m/>
    <m/>
    <m/>
    <m/>
    <n v="0"/>
    <n v="0"/>
    <n v="0"/>
    <n v="0"/>
    <m/>
    <m/>
    <n v="0"/>
    <n v="0"/>
    <n v="1"/>
    <n v="1"/>
    <n v="1"/>
    <m/>
    <m/>
  </r>
  <r>
    <n v="50107"/>
    <s v="Rise of the Guardians"/>
    <d v="2012-11-21T00:00:00"/>
    <x v="10"/>
    <s v="T10"/>
    <n v="97"/>
    <s v="DreamWorks Anim"/>
    <x v="3"/>
    <m/>
    <x v="2"/>
    <n v="145000000"/>
    <n v="0"/>
    <m/>
    <n v="100560409"/>
    <s v="final"/>
    <n v="7.96"/>
    <n v="0"/>
    <n v="0"/>
    <n v="0"/>
    <n v="0"/>
    <s v="US"/>
    <s v="CA"/>
    <m/>
    <m/>
    <m/>
    <m/>
    <s v="Bernstein, Nancy"/>
    <s v="Ramsey, Peter"/>
    <s v="Lindsay-Abaire, David"/>
    <m/>
    <m/>
    <m/>
    <m/>
    <m/>
    <m/>
    <m/>
    <m/>
    <m/>
    <m/>
    <m/>
    <m/>
    <m/>
    <m/>
    <m/>
    <m/>
    <m/>
    <m/>
    <m/>
    <m/>
    <m/>
    <m/>
    <m/>
    <m/>
    <m/>
    <m/>
    <m/>
    <m/>
    <m/>
    <m/>
    <m/>
    <m/>
    <m/>
    <m/>
    <m/>
    <m/>
    <m/>
    <m/>
    <m/>
    <m/>
    <m/>
    <m/>
    <m/>
    <m/>
    <m/>
    <m/>
    <m/>
    <m/>
    <m/>
    <m/>
    <m/>
    <m/>
    <m/>
    <m/>
    <m/>
    <m/>
    <m/>
    <m/>
    <m/>
    <m/>
    <m/>
    <m/>
    <m/>
    <m/>
    <m/>
    <m/>
    <m/>
    <m/>
    <m/>
    <m/>
    <m/>
    <m/>
    <m/>
    <m/>
    <m/>
    <m/>
    <m/>
    <m/>
    <m/>
    <m/>
    <m/>
    <m/>
    <m/>
    <m/>
    <m/>
    <m/>
    <m/>
    <m/>
    <m/>
    <m/>
    <m/>
    <m/>
    <m/>
    <m/>
    <m/>
    <m/>
    <m/>
    <m/>
    <m/>
    <m/>
    <m/>
    <m/>
    <m/>
    <m/>
    <m/>
    <n v="0"/>
    <n v="0"/>
    <n v="0"/>
    <n v="0"/>
    <n v="0"/>
    <n v="0"/>
    <n v="12633217"/>
    <n v="0"/>
    <m/>
    <m/>
    <m/>
    <m/>
    <m/>
    <m/>
    <m/>
    <m/>
    <m/>
    <m/>
    <m/>
    <m/>
    <m/>
    <m/>
    <m/>
    <m/>
    <m/>
    <m/>
    <m/>
    <m/>
    <m/>
    <m/>
    <m/>
    <n v="0"/>
    <n v="0"/>
    <n v="0"/>
    <m/>
    <m/>
    <m/>
    <m/>
    <m/>
    <m/>
    <m/>
    <m/>
    <m/>
    <m/>
    <m/>
    <m/>
    <m/>
    <m/>
    <m/>
    <m/>
    <m/>
    <m/>
    <m/>
    <m/>
    <m/>
    <m/>
    <m/>
    <m/>
    <m/>
    <m/>
    <m/>
    <m/>
    <m/>
    <m/>
    <m/>
    <m/>
    <m/>
    <n v="0"/>
    <n v="0"/>
    <n v="0"/>
    <n v="0"/>
    <m/>
    <m/>
    <n v="0"/>
    <n v="0"/>
    <n v="1"/>
    <n v="1"/>
    <n v="1"/>
    <m/>
    <m/>
  </r>
  <r>
    <n v="50108"/>
    <s v="Life of Pi"/>
    <d v="2012-11-21T00:00:00"/>
    <x v="10"/>
    <s v="T10"/>
    <n v="127"/>
    <s v="Fox 2000"/>
    <x v="5"/>
    <m/>
    <x v="2"/>
    <n v="120000000"/>
    <n v="0"/>
    <m/>
    <n v="124987023"/>
    <s v="final"/>
    <n v="7.96"/>
    <n v="0"/>
    <n v="0"/>
    <n v="0"/>
    <n v="0"/>
    <s v="VAR"/>
    <m/>
    <m/>
    <s v="CAN"/>
    <m/>
    <s v="QC"/>
    <s v="Lee, Ang; Netter, Gil"/>
    <s v="Lee, Ang"/>
    <s v="Magee, David"/>
    <s v="Chabra, Sunil"/>
    <s v="Squyres, Tim"/>
    <m/>
    <m/>
    <m/>
    <m/>
    <m/>
    <m/>
    <m/>
    <m/>
    <m/>
    <m/>
    <m/>
    <m/>
    <m/>
    <m/>
    <m/>
    <m/>
    <m/>
    <m/>
    <m/>
    <m/>
    <m/>
    <m/>
    <m/>
    <m/>
    <m/>
    <m/>
    <m/>
    <m/>
    <m/>
    <m/>
    <m/>
    <m/>
    <m/>
    <m/>
    <m/>
    <m/>
    <m/>
    <m/>
    <m/>
    <m/>
    <m/>
    <m/>
    <m/>
    <m/>
    <m/>
    <m/>
    <m/>
    <m/>
    <m/>
    <m/>
    <m/>
    <m/>
    <m/>
    <m/>
    <m/>
    <m/>
    <m/>
    <m/>
    <m/>
    <m/>
    <m/>
    <m/>
    <m/>
    <m/>
    <m/>
    <m/>
    <m/>
    <m/>
    <m/>
    <m/>
    <m/>
    <m/>
    <m/>
    <m/>
    <m/>
    <m/>
    <m/>
    <m/>
    <m/>
    <m/>
    <m/>
    <m/>
    <m/>
    <m/>
    <m/>
    <m/>
    <m/>
    <m/>
    <m/>
    <m/>
    <m/>
    <m/>
    <m/>
    <m/>
    <m/>
    <m/>
    <m/>
    <m/>
    <m/>
    <m/>
    <m/>
    <m/>
    <m/>
    <n v="0"/>
    <n v="0"/>
    <n v="0"/>
    <n v="0"/>
    <n v="0"/>
    <n v="0"/>
    <n v="15701887"/>
    <n v="0"/>
    <m/>
    <m/>
    <m/>
    <m/>
    <m/>
    <m/>
    <m/>
    <m/>
    <m/>
    <m/>
    <m/>
    <m/>
    <m/>
    <m/>
    <m/>
    <m/>
    <m/>
    <m/>
    <m/>
    <m/>
    <m/>
    <m/>
    <m/>
    <n v="0"/>
    <n v="0"/>
    <n v="0"/>
    <m/>
    <m/>
    <m/>
    <m/>
    <m/>
    <m/>
    <m/>
    <m/>
    <m/>
    <m/>
    <m/>
    <m/>
    <m/>
    <m/>
    <m/>
    <m/>
    <m/>
    <m/>
    <m/>
    <m/>
    <m/>
    <m/>
    <m/>
    <m/>
    <m/>
    <m/>
    <m/>
    <m/>
    <m/>
    <m/>
    <m/>
    <m/>
    <m/>
    <n v="0"/>
    <n v="0"/>
    <n v="0"/>
    <n v="0"/>
    <m/>
    <m/>
    <n v="0"/>
    <n v="0"/>
    <n v="1"/>
    <n v="1"/>
    <n v="1"/>
    <m/>
    <m/>
  </r>
  <r>
    <n v="50109"/>
    <s v="Killing Them Softly"/>
    <d v="2012-11-30T00:00:00"/>
    <x v="10"/>
    <s v="T10"/>
    <n v="97"/>
    <s v="Plan B"/>
    <x v="0"/>
    <s v="Weinstein"/>
    <x v="1"/>
    <n v="18000000"/>
    <n v="0"/>
    <m/>
    <n v="14938570"/>
    <s v="final"/>
    <n v="7.96"/>
    <n v="0"/>
    <n v="1"/>
    <n v="0"/>
    <n v="0"/>
    <s v="US"/>
    <s v="LA"/>
    <m/>
    <m/>
    <m/>
    <m/>
    <s v="Pitt, Brad; Gardner, Dede; Katagas, Anthony; Schwartz, Steve"/>
    <s v="Dominik, Andrew"/>
    <s v="Dominik, Andrew"/>
    <s v="Martin, Michael S."/>
    <s v="Kates, Brian A."/>
    <s v="Pitt, Brad"/>
    <s v="star"/>
    <s v="Cigarette"/>
    <s v="30+"/>
    <s v="Male"/>
    <s v="Caucasian"/>
    <m/>
    <s v="Bad guy"/>
    <s v="McNairy, Scoot"/>
    <s v="star"/>
    <s v="Cigarette"/>
    <s v="30+"/>
    <s v="Male"/>
    <s v="Caucasian"/>
    <m/>
    <m/>
    <s v="Mendelsohn, Ben"/>
    <s v="star"/>
    <s v="Cigarette"/>
    <s v="30+"/>
    <s v="Male"/>
    <s v="Caucasian"/>
    <m/>
    <m/>
    <s v="Non-IMDb, Extra"/>
    <s v="extra"/>
    <s v="Cigarette"/>
    <s v="30+"/>
    <s v="Male"/>
    <s v="Caucasian"/>
    <m/>
    <m/>
    <s v="Non-IMDb, Extra"/>
    <s v="extra"/>
    <s v="Cigarette"/>
    <s v="30+"/>
    <s v="Male"/>
    <s v="Caucasian"/>
    <m/>
    <m/>
    <s v="Non-IMDb, Extra"/>
    <s v="extra"/>
    <s v="Cigarette"/>
    <s v="30+"/>
    <s v="Male"/>
    <s v="Caucasian"/>
    <m/>
    <m/>
    <m/>
    <m/>
    <m/>
    <m/>
    <m/>
    <m/>
    <m/>
    <m/>
    <m/>
    <m/>
    <m/>
    <m/>
    <m/>
    <m/>
    <m/>
    <m/>
    <m/>
    <m/>
    <m/>
    <m/>
    <m/>
    <m/>
    <m/>
    <m/>
    <m/>
    <m/>
    <m/>
    <m/>
    <m/>
    <m/>
    <m/>
    <m/>
    <m/>
    <m/>
    <m/>
    <m/>
    <m/>
    <m/>
    <m/>
    <m/>
    <m/>
    <m/>
    <m/>
    <m/>
    <m/>
    <m/>
    <m/>
    <m/>
    <m/>
    <m/>
    <m/>
    <m/>
    <m/>
    <m/>
    <m/>
    <n v="120"/>
    <n v="0"/>
    <n v="0"/>
    <n v="0"/>
    <n v="120"/>
    <s v="50+"/>
    <n v="1876705"/>
    <n v="225204600"/>
    <s v="Home"/>
    <s v="Workplace"/>
    <s v="Vehicle"/>
    <s v="Bar/nightclub"/>
    <s v="Outdoors"/>
    <m/>
    <s v="underground casino"/>
    <s v="street, alley"/>
    <s v="Non-smoking adult"/>
    <m/>
    <m/>
    <s v="Elsewhere in US"/>
    <m/>
    <m/>
    <m/>
    <m/>
    <m/>
    <m/>
    <m/>
    <m/>
    <m/>
    <m/>
    <m/>
    <n v="3"/>
    <n v="0"/>
    <n v="3"/>
    <s v="No smoking sign"/>
    <m/>
    <m/>
    <m/>
    <s v="Comment by actor/actress"/>
    <s v="&quot;Please don’t smoke in my car. Please, come on&quot; says Richard Jenkins to Brad Pitt while Pitt lights up a cigarette in Jenkin's car"/>
    <m/>
    <m/>
    <m/>
    <m/>
    <m/>
    <m/>
    <m/>
    <m/>
    <m/>
    <m/>
    <m/>
    <m/>
    <s v="cigarette"/>
    <m/>
    <s v="cigarette"/>
    <s v="cigarette"/>
    <m/>
    <s v="cigarette"/>
    <s v="cigarette"/>
    <s v="cigarette"/>
    <s v="cigarette"/>
    <s v="cigarette"/>
    <s v="cigarette"/>
    <m/>
    <m/>
    <m/>
    <s v="Pro"/>
    <n v="6"/>
    <n v="6"/>
    <n v="6"/>
    <n v="3"/>
    <m/>
    <m/>
    <n v="0"/>
    <n v="3"/>
    <n v="4"/>
    <n v="1"/>
    <n v="1"/>
    <m/>
    <m/>
  </r>
  <r>
    <n v="50110"/>
    <s v="Collection, The"/>
    <d v="2012-11-30T00:00:00"/>
    <x v="10"/>
    <s v="T10"/>
    <n v="82"/>
    <s v="LD"/>
    <x v="0"/>
    <s v="LD"/>
    <x v="1"/>
    <n v="10000000"/>
    <n v="0"/>
    <m/>
    <n v="6842058"/>
    <s v="final"/>
    <n v="7.96"/>
    <n v="0"/>
    <n v="0"/>
    <n v="0"/>
    <n v="0"/>
    <s v="US"/>
    <s v="GA"/>
    <m/>
    <m/>
    <m/>
    <m/>
    <s v="Forbes, Brett; Liddell, Mickey; Monroe, Jennifer; Richardson, Julie"/>
    <s v="Dunstan, Marcus"/>
    <s v="Dunstan, Marcus; Melton, Patrick"/>
    <s v="Sanders, John"/>
    <s v="Gonzalez, Joseph M."/>
    <m/>
    <m/>
    <m/>
    <m/>
    <m/>
    <m/>
    <m/>
    <m/>
    <m/>
    <m/>
    <m/>
    <m/>
    <m/>
    <m/>
    <m/>
    <m/>
    <m/>
    <m/>
    <m/>
    <m/>
    <m/>
    <m/>
    <m/>
    <m/>
    <m/>
    <m/>
    <m/>
    <m/>
    <m/>
    <m/>
    <m/>
    <m/>
    <m/>
    <m/>
    <m/>
    <m/>
    <m/>
    <m/>
    <m/>
    <m/>
    <m/>
    <m/>
    <m/>
    <m/>
    <m/>
    <m/>
    <m/>
    <m/>
    <m/>
    <m/>
    <m/>
    <m/>
    <m/>
    <m/>
    <m/>
    <m/>
    <m/>
    <m/>
    <m/>
    <m/>
    <m/>
    <m/>
    <m/>
    <m/>
    <m/>
    <m/>
    <m/>
    <m/>
    <m/>
    <m/>
    <m/>
    <m/>
    <m/>
    <m/>
    <m/>
    <m/>
    <m/>
    <m/>
    <m/>
    <m/>
    <m/>
    <m/>
    <m/>
    <m/>
    <m/>
    <m/>
    <m/>
    <m/>
    <m/>
    <m/>
    <m/>
    <m/>
    <m/>
    <m/>
    <m/>
    <m/>
    <m/>
    <m/>
    <m/>
    <m/>
    <m/>
    <m/>
    <m/>
    <n v="0"/>
    <n v="0"/>
    <n v="0"/>
    <n v="0"/>
    <n v="0"/>
    <n v="0"/>
    <n v="859555"/>
    <n v="0"/>
    <m/>
    <m/>
    <m/>
    <m/>
    <m/>
    <m/>
    <m/>
    <m/>
    <m/>
    <m/>
    <m/>
    <m/>
    <m/>
    <m/>
    <m/>
    <m/>
    <m/>
    <m/>
    <m/>
    <m/>
    <m/>
    <m/>
    <m/>
    <n v="0"/>
    <n v="0"/>
    <n v="0"/>
    <m/>
    <m/>
    <m/>
    <m/>
    <m/>
    <m/>
    <m/>
    <m/>
    <m/>
    <m/>
    <m/>
    <m/>
    <m/>
    <m/>
    <m/>
    <m/>
    <m/>
    <m/>
    <m/>
    <m/>
    <m/>
    <m/>
    <m/>
    <m/>
    <m/>
    <m/>
    <m/>
    <m/>
    <m/>
    <m/>
    <m/>
    <m/>
    <m/>
    <n v="0"/>
    <n v="0"/>
    <n v="0"/>
    <n v="0"/>
    <m/>
    <m/>
    <n v="0"/>
    <n v="0"/>
    <n v="1"/>
    <n v="1"/>
    <n v="1"/>
    <m/>
    <m/>
  </r>
  <r>
    <n v="50111"/>
    <s v="Playing for Keeps"/>
    <d v="2012-12-07T00:00:00"/>
    <x v="10"/>
    <s v="T10"/>
    <n v="105"/>
    <s v="Millennium"/>
    <x v="0"/>
    <s v="FilmDistrict"/>
    <x v="0"/>
    <n v="35000000"/>
    <n v="0"/>
    <m/>
    <n v="13027143"/>
    <s v="final"/>
    <n v="7.96"/>
    <n v="0"/>
    <n v="0"/>
    <n v="0"/>
    <n v="0"/>
    <s v="US"/>
    <s v="LA"/>
    <m/>
    <m/>
    <m/>
    <m/>
    <s v="Butler, Gerard; Markel, Heidi Jo; Misher, Kevin; Mostow, Jonathan"/>
    <s v="Muccino, Gabriele"/>
    <s v="Fox, Robbie"/>
    <s v="Nifong, Scott"/>
    <s v="McKinley, Padraic"/>
    <m/>
    <m/>
    <m/>
    <m/>
    <m/>
    <m/>
    <m/>
    <m/>
    <m/>
    <m/>
    <m/>
    <m/>
    <m/>
    <m/>
    <m/>
    <m/>
    <m/>
    <m/>
    <m/>
    <m/>
    <m/>
    <m/>
    <m/>
    <m/>
    <m/>
    <m/>
    <m/>
    <m/>
    <m/>
    <m/>
    <m/>
    <m/>
    <m/>
    <m/>
    <m/>
    <m/>
    <m/>
    <m/>
    <m/>
    <m/>
    <m/>
    <m/>
    <m/>
    <m/>
    <m/>
    <m/>
    <m/>
    <m/>
    <m/>
    <m/>
    <m/>
    <m/>
    <m/>
    <m/>
    <m/>
    <m/>
    <m/>
    <m/>
    <m/>
    <m/>
    <m/>
    <m/>
    <m/>
    <m/>
    <m/>
    <m/>
    <m/>
    <m/>
    <m/>
    <m/>
    <m/>
    <m/>
    <m/>
    <m/>
    <m/>
    <m/>
    <m/>
    <m/>
    <m/>
    <m/>
    <m/>
    <m/>
    <m/>
    <m/>
    <m/>
    <m/>
    <m/>
    <m/>
    <m/>
    <m/>
    <m/>
    <m/>
    <m/>
    <m/>
    <m/>
    <m/>
    <m/>
    <m/>
    <m/>
    <m/>
    <m/>
    <m/>
    <m/>
    <n v="0"/>
    <n v="0"/>
    <n v="0"/>
    <n v="0"/>
    <n v="0"/>
    <n v="0"/>
    <n v="1636576"/>
    <n v="0"/>
    <m/>
    <m/>
    <m/>
    <m/>
    <m/>
    <m/>
    <m/>
    <m/>
    <m/>
    <m/>
    <m/>
    <m/>
    <m/>
    <m/>
    <m/>
    <m/>
    <m/>
    <m/>
    <m/>
    <m/>
    <m/>
    <m/>
    <m/>
    <n v="0"/>
    <n v="0"/>
    <n v="0"/>
    <m/>
    <m/>
    <m/>
    <m/>
    <m/>
    <m/>
    <m/>
    <m/>
    <m/>
    <m/>
    <m/>
    <m/>
    <m/>
    <m/>
    <m/>
    <m/>
    <m/>
    <m/>
    <m/>
    <m/>
    <m/>
    <m/>
    <m/>
    <m/>
    <m/>
    <m/>
    <m/>
    <m/>
    <m/>
    <m/>
    <m/>
    <m/>
    <m/>
    <n v="0"/>
    <n v="0"/>
    <n v="0"/>
    <n v="0"/>
    <m/>
    <m/>
    <n v="0"/>
    <n v="0"/>
    <n v="1"/>
    <n v="1"/>
    <n v="1"/>
    <m/>
    <m/>
  </r>
  <r>
    <n v="50112"/>
    <s v="Hobbit, The: An Unexpected Journey"/>
    <d v="2012-12-14T00:00:00"/>
    <x v="10"/>
    <s v="T10"/>
    <n v="169"/>
    <s v="New Line"/>
    <x v="4"/>
    <m/>
    <x v="0"/>
    <n v="180000000"/>
    <n v="0"/>
    <m/>
    <n v="303003568"/>
    <s v="final"/>
    <n v="7.96"/>
    <n v="0"/>
    <n v="1"/>
    <n v="0"/>
    <n v="0"/>
    <s v="New Zealand"/>
    <m/>
    <s v="BC"/>
    <m/>
    <s v="CA"/>
    <s v="BC"/>
    <s v="Jackson, Peter; Walsh, Fran; Cunningham, Carolynne"/>
    <s v="Jackson, Peter"/>
    <s v="Jackson, Peter; Walsh, Fran; Boyens, Philippa; del Toro, Guillermo"/>
    <s v="Dunckley, Joe"/>
    <s v="Olssen, Jabez"/>
    <s v="McKellan, Ian"/>
    <s v="star"/>
    <s v="Pipe"/>
    <s v="30+"/>
    <s v="Male"/>
    <s v="Caucasian"/>
    <m/>
    <s v="Good guy"/>
    <s v="Freeman, Martin"/>
    <s v="star"/>
    <s v="Pipe"/>
    <s v="20-30"/>
    <s v="Male"/>
    <s v="Caucasian"/>
    <m/>
    <s v="Good guy"/>
    <s v="Holm, Ian"/>
    <s v="star"/>
    <s v="Pipe"/>
    <s v="30+"/>
    <s v="Male"/>
    <s v="Caucasian"/>
    <m/>
    <s v="Good guy"/>
    <s v="McCoy, Sylvester"/>
    <s v="credited non-star"/>
    <s v="Pipe"/>
    <s v="30+"/>
    <s v="Male"/>
    <s v="Caucasian"/>
    <m/>
    <s v="Good guy"/>
    <s v="Brophy, Jed"/>
    <s v="credited non-star"/>
    <s v="Pipe"/>
    <s v="30+"/>
    <s v="Male"/>
    <s v="Caucasian"/>
    <m/>
    <s v="Good guy"/>
    <s v="Hambleton, Peter"/>
    <s v="credited non-star"/>
    <s v="Pipe"/>
    <s v="30+"/>
    <s v="Male"/>
    <s v="Caucasian"/>
    <m/>
    <s v="Good guy"/>
    <s v="McTavish, Graham"/>
    <s v="credited non-star"/>
    <s v="Pipe"/>
    <s v="30+"/>
    <s v="Male"/>
    <s v="Caucasian"/>
    <m/>
    <s v="Good guy"/>
    <s v="Turner, Aidan"/>
    <s v="credited non-star"/>
    <s v="Pipe"/>
    <s v="30+"/>
    <s v="Male"/>
    <s v="Caucasian"/>
    <m/>
    <s v="Good guy"/>
    <s v="Nesbitt, James"/>
    <s v="credited non-star"/>
    <s v="Pipe"/>
    <s v="30+"/>
    <s v="Male"/>
    <s v="Caucasian"/>
    <m/>
    <s v="Good guy"/>
    <s v="O'Gorman, Dean"/>
    <s v="credited non-star"/>
    <s v="Pipe"/>
    <s v="30+"/>
    <s v="Male"/>
    <m/>
    <m/>
    <s v="Good guy"/>
    <m/>
    <m/>
    <m/>
    <m/>
    <m/>
    <m/>
    <m/>
    <m/>
    <m/>
    <m/>
    <m/>
    <m/>
    <m/>
    <m/>
    <m/>
    <m/>
    <m/>
    <m/>
    <m/>
    <m/>
    <m/>
    <m/>
    <m/>
    <n v="0"/>
    <n v="0"/>
    <n v="124"/>
    <n v="0"/>
    <n v="124"/>
    <s v="50+"/>
    <n v="38065775"/>
    <n v="4720156100"/>
    <s v="Home"/>
    <s v="Outdoors"/>
    <m/>
    <m/>
    <m/>
    <m/>
    <m/>
    <s v="nature, camping, forest, front yard"/>
    <s v="Non-smoking adult"/>
    <m/>
    <m/>
    <s v="Outside of US"/>
    <m/>
    <m/>
    <m/>
    <m/>
    <m/>
    <m/>
    <m/>
    <m/>
    <m/>
    <m/>
    <m/>
    <n v="3"/>
    <n v="7"/>
    <n v="0"/>
    <m/>
    <m/>
    <m/>
    <m/>
    <m/>
    <m/>
    <m/>
    <m/>
    <m/>
    <m/>
    <m/>
    <m/>
    <m/>
    <m/>
    <m/>
    <m/>
    <m/>
    <m/>
    <s v="pipe"/>
    <s v="pipe"/>
    <s v="pipe"/>
    <m/>
    <m/>
    <m/>
    <m/>
    <s v="pipe"/>
    <s v="pipe"/>
    <m/>
    <m/>
    <m/>
    <m/>
    <m/>
    <s v="Pro"/>
    <n v="6"/>
    <n v="6"/>
    <n v="6"/>
    <n v="3"/>
    <m/>
    <m/>
    <n v="0"/>
    <n v="3"/>
    <n v="4"/>
    <n v="1"/>
    <n v="1"/>
    <m/>
    <m/>
  </r>
  <r>
    <n v="50113"/>
    <s v="Guilt Trip, The"/>
    <d v="2012-12-19T00:00:00"/>
    <x v="10"/>
    <s v="T10"/>
    <n v="95"/>
    <s v="Paramount"/>
    <x v="3"/>
    <m/>
    <x v="0"/>
    <n v="40000000"/>
    <n v="0"/>
    <m/>
    <n v="36517718"/>
    <s v="final"/>
    <n v="7.96"/>
    <n v="0"/>
    <n v="0"/>
    <n v="0"/>
    <n v="0"/>
    <s v="VAR"/>
    <m/>
    <m/>
    <m/>
    <m/>
    <m/>
    <s v="Goldberg, Evan; Goldwyn, John; Michaels, Lorne"/>
    <s v="Fletcher, Anne"/>
    <s v="Fogelman, Dan"/>
    <s v="Parrish, Hope M."/>
    <s v="Glauberman, Dana E."/>
    <m/>
    <m/>
    <m/>
    <m/>
    <m/>
    <m/>
    <m/>
    <m/>
    <m/>
    <m/>
    <m/>
    <m/>
    <m/>
    <m/>
    <m/>
    <m/>
    <m/>
    <m/>
    <m/>
    <m/>
    <m/>
    <m/>
    <m/>
    <m/>
    <m/>
    <m/>
    <m/>
    <m/>
    <m/>
    <m/>
    <m/>
    <m/>
    <m/>
    <m/>
    <m/>
    <m/>
    <m/>
    <m/>
    <m/>
    <m/>
    <m/>
    <m/>
    <m/>
    <m/>
    <m/>
    <m/>
    <m/>
    <m/>
    <m/>
    <m/>
    <m/>
    <m/>
    <m/>
    <m/>
    <m/>
    <m/>
    <m/>
    <m/>
    <m/>
    <m/>
    <m/>
    <m/>
    <m/>
    <m/>
    <m/>
    <m/>
    <m/>
    <m/>
    <m/>
    <m/>
    <m/>
    <m/>
    <m/>
    <m/>
    <m/>
    <m/>
    <m/>
    <m/>
    <m/>
    <m/>
    <m/>
    <m/>
    <m/>
    <m/>
    <m/>
    <m/>
    <m/>
    <m/>
    <m/>
    <m/>
    <m/>
    <m/>
    <m/>
    <m/>
    <m/>
    <m/>
    <m/>
    <m/>
    <m/>
    <m/>
    <m/>
    <m/>
    <m/>
    <n v="0"/>
    <n v="0"/>
    <n v="0"/>
    <n v="0"/>
    <n v="0"/>
    <n v="0"/>
    <n v="4587653"/>
    <n v="0"/>
    <m/>
    <m/>
    <m/>
    <m/>
    <m/>
    <m/>
    <m/>
    <m/>
    <m/>
    <m/>
    <m/>
    <m/>
    <m/>
    <m/>
    <m/>
    <m/>
    <m/>
    <m/>
    <m/>
    <m/>
    <m/>
    <m/>
    <m/>
    <n v="0"/>
    <n v="0"/>
    <n v="0"/>
    <m/>
    <m/>
    <m/>
    <m/>
    <m/>
    <m/>
    <m/>
    <m/>
    <m/>
    <m/>
    <m/>
    <m/>
    <m/>
    <m/>
    <m/>
    <m/>
    <m/>
    <m/>
    <m/>
    <m/>
    <m/>
    <m/>
    <m/>
    <m/>
    <m/>
    <m/>
    <m/>
    <m/>
    <m/>
    <m/>
    <m/>
    <m/>
    <m/>
    <n v="0"/>
    <n v="0"/>
    <n v="0"/>
    <n v="0"/>
    <m/>
    <m/>
    <n v="0"/>
    <n v="0"/>
    <n v="1"/>
    <n v="1"/>
    <n v="1"/>
    <m/>
    <m/>
  </r>
  <r>
    <n v="50114"/>
    <s v="Jack Reacher"/>
    <d v="2012-12-21T00:00:00"/>
    <x v="10"/>
    <s v="T10"/>
    <n v="130"/>
    <s v="Mutual"/>
    <x v="3"/>
    <m/>
    <x v="0"/>
    <n v="60000000"/>
    <n v="0"/>
    <m/>
    <n v="78754440"/>
    <s v="final"/>
    <n v="7.96"/>
    <n v="0"/>
    <n v="1"/>
    <n v="0"/>
    <n v="0"/>
    <s v="US"/>
    <s v="PA"/>
    <m/>
    <m/>
    <m/>
    <m/>
    <s v="Cruise, Tom; Ellison, David; Goldberg, Dana; Levinsohn, Gary"/>
    <s v="McQuarrie, Christopher"/>
    <s v="McQuarrie, Christopher"/>
    <s v="Gelfman, Peter"/>
    <s v="Stitt, Kevin"/>
    <m/>
    <m/>
    <m/>
    <m/>
    <m/>
    <m/>
    <m/>
    <m/>
    <m/>
    <m/>
    <m/>
    <m/>
    <m/>
    <m/>
    <m/>
    <m/>
    <m/>
    <m/>
    <m/>
    <m/>
    <m/>
    <m/>
    <m/>
    <m/>
    <m/>
    <m/>
    <m/>
    <m/>
    <m/>
    <m/>
    <m/>
    <m/>
    <m/>
    <m/>
    <m/>
    <m/>
    <m/>
    <m/>
    <m/>
    <m/>
    <m/>
    <m/>
    <m/>
    <m/>
    <m/>
    <m/>
    <m/>
    <m/>
    <m/>
    <m/>
    <m/>
    <m/>
    <m/>
    <m/>
    <m/>
    <m/>
    <m/>
    <m/>
    <m/>
    <m/>
    <m/>
    <m/>
    <m/>
    <m/>
    <m/>
    <m/>
    <m/>
    <m/>
    <m/>
    <m/>
    <m/>
    <m/>
    <m/>
    <m/>
    <m/>
    <m/>
    <m/>
    <m/>
    <m/>
    <m/>
    <m/>
    <m/>
    <m/>
    <m/>
    <m/>
    <m/>
    <m/>
    <m/>
    <m/>
    <m/>
    <m/>
    <m/>
    <m/>
    <m/>
    <m/>
    <m/>
    <m/>
    <m/>
    <m/>
    <m/>
    <m/>
    <m/>
    <m/>
    <n v="1"/>
    <n v="0"/>
    <n v="0"/>
    <n v="0"/>
    <n v="1"/>
    <s v="1 — 9"/>
    <n v="9893774"/>
    <n v="9893774"/>
    <s v="Home"/>
    <m/>
    <m/>
    <m/>
    <m/>
    <m/>
    <m/>
    <m/>
    <m/>
    <m/>
    <m/>
    <m/>
    <m/>
    <m/>
    <m/>
    <m/>
    <m/>
    <m/>
    <m/>
    <m/>
    <m/>
    <m/>
    <m/>
    <n v="0"/>
    <n v="0"/>
    <n v="0"/>
    <m/>
    <m/>
    <m/>
    <m/>
    <m/>
    <m/>
    <m/>
    <m/>
    <m/>
    <m/>
    <m/>
    <m/>
    <m/>
    <m/>
    <m/>
    <m/>
    <m/>
    <m/>
    <m/>
    <m/>
    <m/>
    <m/>
    <m/>
    <m/>
    <m/>
    <m/>
    <m/>
    <m/>
    <m/>
    <s v="cigarette"/>
    <m/>
    <m/>
    <s v="Neutral"/>
    <n v="2"/>
    <n v="0"/>
    <n v="0"/>
    <n v="0"/>
    <m/>
    <m/>
    <n v="0"/>
    <n v="0.28000000000000003"/>
    <n v="1"/>
    <n v="1"/>
    <n v="1"/>
    <m/>
    <m/>
  </r>
  <r>
    <n v="50115"/>
    <s v="Zero Dark Thirty"/>
    <d v="2012-12-21T00:00:00"/>
    <x v="10"/>
    <s v="T10"/>
    <n v="157"/>
    <s v="Columbia"/>
    <x v="6"/>
    <m/>
    <x v="1"/>
    <n v="40000000"/>
    <n v="0"/>
    <m/>
    <n v="95720716"/>
    <s v="final"/>
    <n v="7.96"/>
    <n v="0"/>
    <n v="1"/>
    <n v="0"/>
    <n v="0"/>
    <s v="India"/>
    <m/>
    <m/>
    <s v="Jordan"/>
    <m/>
    <m/>
    <s v="Bigelow, Kathryn; Boal, Mark; Ellison, Megan"/>
    <s v="Bigelow, Kathryn"/>
    <s v="Boal, Mark"/>
    <s v="Gibbs, Barry"/>
    <s v="Goldenberg, William"/>
    <s v="Clarke, Jason"/>
    <s v="star"/>
    <s v="Cigarette"/>
    <s v="30+"/>
    <s v="Male"/>
    <s v="Caucasian"/>
    <m/>
    <s v="Good guy"/>
    <s v="Ehle, Jennifer"/>
    <s v="star"/>
    <s v="Cigarette"/>
    <s v="30+"/>
    <s v="Female"/>
    <s v="Caucasian"/>
    <m/>
    <s v="Good guy"/>
    <s v="Lehne, Fredric"/>
    <s v="credited non-star"/>
    <s v="Cigarette"/>
    <s v="30+"/>
    <s v="Male"/>
    <s v="Caucasian"/>
    <m/>
    <s v="Good guy"/>
    <s v="Pratt, Chris"/>
    <s v="credited non-star"/>
    <s v="Smokeless"/>
    <s v="20-30"/>
    <s v="Male"/>
    <s v="Caucasian"/>
    <m/>
    <s v="Good guy"/>
    <s v="Kateb, Reda"/>
    <s v="credited non-star"/>
    <s v="Cigarette"/>
    <s v="30+"/>
    <s v="Male"/>
    <s v="Other"/>
    <s v="Unidentified"/>
    <s v="Bad guy"/>
    <s v="Karim, Alexander"/>
    <s v="credited non-star"/>
    <s v="Cigarette"/>
    <s v="30+"/>
    <s v="Male"/>
    <s v="African American"/>
    <m/>
    <s v="Bad guy"/>
    <s v="Non-IMDb, Extra"/>
    <s v="extra"/>
    <s v="Cigarette"/>
    <s v="20-30"/>
    <s v="Female"/>
    <s v="Other"/>
    <s v="Unidentified"/>
    <m/>
    <s v="Non-IMDb, Extra"/>
    <s v="extra"/>
    <s v="Cigarette"/>
    <s v="30+"/>
    <s v="Male"/>
    <s v="Other"/>
    <s v="Unidentified"/>
    <s v="Bad guy"/>
    <s v="Non-IMDb, Extra"/>
    <s v="extra"/>
    <s v="Pipe"/>
    <s v="30+"/>
    <s v="Male"/>
    <s v="Other"/>
    <s v="Unidentified"/>
    <m/>
    <s v="Non-IMDb, Extra"/>
    <s v="extra"/>
    <s v="Cigarette"/>
    <s v="20-30"/>
    <s v="Female"/>
    <s v="Other"/>
    <s v="Unidentified"/>
    <m/>
    <s v="Non-IMDb, Extra"/>
    <s v="extra"/>
    <s v="Cigarette"/>
    <s v="30+"/>
    <s v="Male"/>
    <s v="Other"/>
    <s v="Unidentified"/>
    <s v="Bad guy"/>
    <m/>
    <m/>
    <m/>
    <m/>
    <m/>
    <m/>
    <m/>
    <m/>
    <m/>
    <m/>
    <m/>
    <m/>
    <m/>
    <m/>
    <m/>
    <n v="55"/>
    <n v="0"/>
    <n v="1"/>
    <n v="1"/>
    <n v="57"/>
    <s v="50+"/>
    <n v="12025216"/>
    <n v="685437312"/>
    <s v="Workplace"/>
    <s v="Restaurant"/>
    <s v="Bar/nightclub"/>
    <s v="Outdoors"/>
    <m/>
    <m/>
    <s v="interrogation room"/>
    <s v="outside CIA building, prison, military base"/>
    <s v="Non-smoking adult"/>
    <m/>
    <m/>
    <s v="Elsewhere in US"/>
    <m/>
    <m/>
    <s v="Outside of US"/>
    <m/>
    <s v="Outside of US"/>
    <m/>
    <m/>
    <m/>
    <m/>
    <m/>
    <m/>
    <n v="2"/>
    <n v="4"/>
    <n v="5"/>
    <m/>
    <m/>
    <m/>
    <m/>
    <m/>
    <m/>
    <m/>
    <m/>
    <m/>
    <m/>
    <m/>
    <m/>
    <m/>
    <m/>
    <m/>
    <m/>
    <m/>
    <m/>
    <m/>
    <m/>
    <s v="cigarette"/>
    <s v="cigarette; smokeless"/>
    <m/>
    <m/>
    <s v="cigarette"/>
    <s v="pipe"/>
    <s v="cigarette"/>
    <s v="cigarette"/>
    <m/>
    <m/>
    <m/>
    <m/>
    <s v="Pro"/>
    <n v="6"/>
    <n v="6"/>
    <n v="6"/>
    <n v="3"/>
    <m/>
    <m/>
    <n v="0"/>
    <n v="3"/>
    <n v="4"/>
    <n v="1"/>
    <n v="1"/>
    <m/>
    <m/>
  </r>
  <r>
    <n v="50116"/>
    <s v="This Is 40"/>
    <d v="2012-12-21T00:00:00"/>
    <x v="10"/>
    <s v="T10"/>
    <n v="134"/>
    <s v="Apatow"/>
    <x v="2"/>
    <m/>
    <x v="1"/>
    <n v="35000000"/>
    <n v="0"/>
    <m/>
    <n v="66928605"/>
    <s v="final"/>
    <n v="7.96"/>
    <n v="0"/>
    <n v="1"/>
    <n v="0"/>
    <n v="0"/>
    <s v="US"/>
    <s v="CA"/>
    <m/>
    <m/>
    <m/>
    <m/>
    <s v="Apatow, Judd; Mendel, Barry; Townsend, Clayton"/>
    <s v="Apatow, Judd"/>
    <s v="Apatow, Judd"/>
    <s v="Mannion, Sean"/>
    <s v="White, Brent"/>
    <s v="Mann, Leslie"/>
    <s v="star"/>
    <s v="Cigarette"/>
    <s v="30+"/>
    <s v="Female"/>
    <s v="Caucasian"/>
    <m/>
    <m/>
    <m/>
    <m/>
    <m/>
    <m/>
    <m/>
    <m/>
    <m/>
    <m/>
    <m/>
    <m/>
    <m/>
    <m/>
    <m/>
    <m/>
    <m/>
    <m/>
    <m/>
    <m/>
    <m/>
    <m/>
    <m/>
    <m/>
    <m/>
    <m/>
    <m/>
    <m/>
    <m/>
    <m/>
    <m/>
    <m/>
    <m/>
    <m/>
    <m/>
    <m/>
    <m/>
    <m/>
    <m/>
    <m/>
    <m/>
    <m/>
    <m/>
    <m/>
    <m/>
    <m/>
    <m/>
    <m/>
    <m/>
    <m/>
    <m/>
    <m/>
    <m/>
    <m/>
    <m/>
    <m/>
    <m/>
    <m/>
    <m/>
    <m/>
    <m/>
    <m/>
    <m/>
    <m/>
    <m/>
    <m/>
    <m/>
    <m/>
    <m/>
    <m/>
    <m/>
    <m/>
    <m/>
    <m/>
    <m/>
    <m/>
    <m/>
    <m/>
    <m/>
    <m/>
    <m/>
    <m/>
    <m/>
    <m/>
    <m/>
    <m/>
    <m/>
    <m/>
    <m/>
    <m/>
    <m/>
    <m/>
    <m/>
    <m/>
    <m/>
    <m/>
    <m/>
    <n v="14"/>
    <n v="0"/>
    <n v="0"/>
    <n v="0"/>
    <n v="14"/>
    <s v="10 — 29"/>
    <n v="8408116"/>
    <n v="117713624"/>
    <s v="Home"/>
    <s v="Vehicle"/>
    <s v="Outdoors"/>
    <m/>
    <m/>
    <m/>
    <m/>
    <s v="behind the house"/>
    <s v="Pregnant/ill person"/>
    <m/>
    <m/>
    <s v="California"/>
    <m/>
    <m/>
    <m/>
    <m/>
    <m/>
    <m/>
    <m/>
    <m/>
    <m/>
    <m/>
    <m/>
    <n v="1"/>
    <n v="0"/>
    <n v="0"/>
    <s v="Comment by actor/actress"/>
    <s v="Leslie Mann is caught by her daughter, Sadie, smoking in the backyard and Sadie reacts negatively yelling at her mom, &quot;Mom you tell me not to smoke, you're smoking while pregnant.&quot;"/>
    <m/>
    <m/>
    <m/>
    <m/>
    <m/>
    <m/>
    <m/>
    <m/>
    <m/>
    <m/>
    <m/>
    <m/>
    <m/>
    <m/>
    <m/>
    <m/>
    <m/>
    <m/>
    <m/>
    <m/>
    <m/>
    <m/>
    <s v="cigarette"/>
    <s v="cigarette"/>
    <s v="cigarette"/>
    <m/>
    <m/>
    <m/>
    <m/>
    <m/>
    <s v="Pro"/>
    <n v="4"/>
    <n v="4"/>
    <n v="6"/>
    <n v="2"/>
    <m/>
    <s v="use near child/pregnant/ill person"/>
    <n v="0"/>
    <n v="2.2799999999999998"/>
    <n v="6"/>
    <n v="1"/>
    <n v="1"/>
    <m/>
    <m/>
  </r>
  <r>
    <n v="50117"/>
    <s v="Django Unchained"/>
    <d v="2012-12-25T00:00:00"/>
    <x v="10"/>
    <s v="T10"/>
    <n v="165"/>
    <s v="Weinstein"/>
    <x v="6"/>
    <m/>
    <x v="1"/>
    <n v="100000000"/>
    <n v="0"/>
    <m/>
    <n v="162805434"/>
    <s v="final"/>
    <n v="7.96"/>
    <n v="0"/>
    <n v="1"/>
    <n v="0"/>
    <n v="0"/>
    <s v="US"/>
    <s v="CA"/>
    <s v="BC"/>
    <s v="US"/>
    <s v="LA"/>
    <s v="BC"/>
    <s v="Hudlin, Reginald; Savone, Pilar; Sher, Stacey"/>
    <s v="Tarantino, Quentin"/>
    <s v="Tarantino, Quentin"/>
    <s v="Parrish, Hope M."/>
    <s v="Raskin, Fred"/>
    <s v="Foxx, Jamie"/>
    <s v="star"/>
    <s v="Cigarette"/>
    <s v="30+"/>
    <s v="Male"/>
    <s v="African American"/>
    <m/>
    <s v="Good guy"/>
    <s v="DiCaprio, Leonardo"/>
    <s v="star"/>
    <s v="Cigarette"/>
    <s v="30+"/>
    <s v="Male"/>
    <s v="Caucasian"/>
    <m/>
    <s v="Bad guy"/>
    <s v="Steen, David"/>
    <s v="credited non-star"/>
    <s v="Smokeless"/>
    <s v="30+"/>
    <s v="Male"/>
    <s v="Caucasian"/>
    <m/>
    <m/>
    <s v="Non-IMDb, Extra"/>
    <s v="extra"/>
    <s v="Smokeless"/>
    <s v="30+"/>
    <s v="Male"/>
    <s v="Caucasian"/>
    <m/>
    <m/>
    <s v="Non-IMDb, Extra"/>
    <s v="extra"/>
    <s v="Pipe"/>
    <s v="30+"/>
    <s v="Male"/>
    <s v="African American"/>
    <m/>
    <m/>
    <s v="Non-IMDb, Extra"/>
    <s v="extra"/>
    <s v="Cigar"/>
    <s v="30+"/>
    <s v="Male"/>
    <s v="Caucasian"/>
    <m/>
    <m/>
    <s v="Foxx, Jamie"/>
    <s v="star"/>
    <s v="Cigar"/>
    <s v="30+"/>
    <s v="Male"/>
    <s v="African American"/>
    <m/>
    <s v="Good guy"/>
    <s v="DiCaprio, Leonardo"/>
    <s v="star"/>
    <s v="Pipe"/>
    <s v="30+"/>
    <s v="Male"/>
    <s v="Caucasian"/>
    <m/>
    <s v="Bad guy"/>
    <m/>
    <m/>
    <m/>
    <m/>
    <m/>
    <m/>
    <m/>
    <m/>
    <m/>
    <m/>
    <m/>
    <m/>
    <m/>
    <m/>
    <m/>
    <m/>
    <m/>
    <m/>
    <m/>
    <m/>
    <m/>
    <m/>
    <m/>
    <m/>
    <m/>
    <m/>
    <m/>
    <m/>
    <m/>
    <m/>
    <m/>
    <m/>
    <m/>
    <m/>
    <m/>
    <m/>
    <m/>
    <m/>
    <m/>
    <n v="58"/>
    <n v="29"/>
    <n v="51"/>
    <n v="3"/>
    <n v="141"/>
    <s v="50+"/>
    <n v="20452944"/>
    <n v="2883865104"/>
    <s v="Home"/>
    <s v="Outdoors"/>
    <m/>
    <m/>
    <m/>
    <m/>
    <m/>
    <s v="woods, path trail, front yard"/>
    <s v="Non-smoking adult"/>
    <m/>
    <m/>
    <s v="Elsewhere in US"/>
    <m/>
    <m/>
    <m/>
    <m/>
    <m/>
    <m/>
    <m/>
    <m/>
    <m/>
    <m/>
    <m/>
    <n v="4"/>
    <n v="1"/>
    <n v="3"/>
    <m/>
    <m/>
    <m/>
    <m/>
    <m/>
    <m/>
    <m/>
    <m/>
    <m/>
    <m/>
    <m/>
    <m/>
    <m/>
    <m/>
    <m/>
    <m/>
    <m/>
    <m/>
    <m/>
    <s v="cigarette; cigar"/>
    <s v="cigarette; pipe"/>
    <m/>
    <m/>
    <m/>
    <s v="cigarette"/>
    <s v="cigarette; cigar"/>
    <m/>
    <m/>
    <m/>
    <m/>
    <m/>
    <m/>
    <s v="Pro"/>
    <n v="6"/>
    <n v="6"/>
    <n v="6"/>
    <n v="3"/>
    <m/>
    <m/>
    <n v="0"/>
    <n v="3"/>
    <n v="4"/>
    <n v="1"/>
    <n v="1"/>
    <m/>
    <m/>
  </r>
  <r>
    <n v="50118"/>
    <s v="Parental Guidance"/>
    <d v="2012-12-25T00:00:00"/>
    <x v="10"/>
    <s v="T10"/>
    <n v="104"/>
    <s v="Walden"/>
    <x v="5"/>
    <m/>
    <x v="2"/>
    <n v="25000000"/>
    <n v="0"/>
    <m/>
    <n v="72900590"/>
    <s v="final"/>
    <n v="7.96"/>
    <n v="0"/>
    <n v="1"/>
    <n v="0"/>
    <n v="0"/>
    <s v="US"/>
    <s v="GA"/>
    <m/>
    <s v="US"/>
    <s v="CA"/>
    <m/>
    <s v="Crystal, Billy; Chernin, Peter"/>
    <s v="Fickman, Andy"/>
    <s v="Addario, Lisa; Syracuse, Joe"/>
    <s v="Maguire, C.J."/>
    <s v="Beyda, Kent"/>
    <s v="Non-IMDb, Extra"/>
    <s v="extra"/>
    <s v="Cigar"/>
    <s v="30+"/>
    <s v="Male"/>
    <s v="Caucasian"/>
    <m/>
    <m/>
    <m/>
    <m/>
    <m/>
    <m/>
    <m/>
    <m/>
    <m/>
    <m/>
    <m/>
    <m/>
    <m/>
    <m/>
    <m/>
    <m/>
    <m/>
    <m/>
    <m/>
    <m/>
    <m/>
    <m/>
    <m/>
    <m/>
    <m/>
    <m/>
    <m/>
    <m/>
    <m/>
    <m/>
    <m/>
    <m/>
    <m/>
    <m/>
    <m/>
    <m/>
    <m/>
    <m/>
    <m/>
    <m/>
    <m/>
    <m/>
    <m/>
    <m/>
    <m/>
    <m/>
    <m/>
    <m/>
    <m/>
    <m/>
    <m/>
    <m/>
    <m/>
    <m/>
    <m/>
    <m/>
    <m/>
    <m/>
    <m/>
    <m/>
    <m/>
    <m/>
    <m/>
    <m/>
    <m/>
    <m/>
    <m/>
    <m/>
    <m/>
    <m/>
    <m/>
    <m/>
    <m/>
    <m/>
    <m/>
    <m/>
    <m/>
    <m/>
    <m/>
    <m/>
    <m/>
    <m/>
    <m/>
    <m/>
    <m/>
    <m/>
    <m/>
    <m/>
    <m/>
    <m/>
    <m/>
    <m/>
    <m/>
    <m/>
    <m/>
    <m/>
    <m/>
    <n v="0"/>
    <n v="2"/>
    <n v="0"/>
    <n v="0"/>
    <n v="2"/>
    <s v="1 — 9"/>
    <n v="9158366"/>
    <n v="18316732"/>
    <s v="Outdoors"/>
    <m/>
    <m/>
    <m/>
    <m/>
    <m/>
    <m/>
    <s v="baseball park"/>
    <s v="Non-smoking adult"/>
    <m/>
    <m/>
    <s v="California"/>
    <m/>
    <m/>
    <m/>
    <m/>
    <m/>
    <m/>
    <m/>
    <m/>
    <m/>
    <m/>
    <m/>
    <n v="0"/>
    <n v="0"/>
    <n v="1"/>
    <m/>
    <m/>
    <m/>
    <m/>
    <m/>
    <m/>
    <m/>
    <m/>
    <m/>
    <m/>
    <m/>
    <m/>
    <m/>
    <m/>
    <m/>
    <m/>
    <m/>
    <m/>
    <m/>
    <m/>
    <m/>
    <m/>
    <m/>
    <m/>
    <m/>
    <m/>
    <m/>
    <m/>
    <m/>
    <s v="cigar"/>
    <m/>
    <m/>
    <s v="Neutral"/>
    <n v="2"/>
    <n v="2"/>
    <n v="2"/>
    <n v="1"/>
    <m/>
    <m/>
    <n v="0"/>
    <n v="1"/>
    <n v="2"/>
    <n v="1"/>
    <n v="1"/>
    <m/>
    <m/>
  </r>
  <r>
    <n v="50119"/>
    <s v="Les Misérables"/>
    <d v="2012-12-25T00:00:00"/>
    <x v="10"/>
    <s v="T10"/>
    <n v="157"/>
    <s v="Working Title"/>
    <x v="2"/>
    <m/>
    <x v="0"/>
    <n v="61000000"/>
    <n v="0"/>
    <m/>
    <n v="148809770"/>
    <s v="final"/>
    <n v="7.96"/>
    <n v="0"/>
    <n v="1"/>
    <n v="0"/>
    <n v="0"/>
    <s v="UK"/>
    <m/>
    <m/>
    <m/>
    <m/>
    <m/>
    <s v="Bevan, Tim; Fellner, Eric; Hayward, Debra; Mackintosh, Cameron"/>
    <s v="Hooper, Tom"/>
    <s v="Nicholson, William"/>
    <s v="Woods, Terry"/>
    <s v="Dickens, Chris"/>
    <s v="Cohen, Sacha Baron"/>
    <s v="star"/>
    <s v="Pipe"/>
    <s v="30+"/>
    <s v="Male"/>
    <s v="Caucasian"/>
    <m/>
    <s v="Bad guy"/>
    <s v="Non-IMDb, Extra"/>
    <s v="extra"/>
    <s v="Pipe"/>
    <s v="20-30"/>
    <s v="Male"/>
    <s v="Caucasian"/>
    <m/>
    <s v="Good guy"/>
    <s v="Non-IMDb, Extra"/>
    <s v="extra"/>
    <s v="Pipe"/>
    <s v="20-30"/>
    <s v="Male"/>
    <s v="Caucasian"/>
    <m/>
    <m/>
    <s v="Non-IMDb, Extra"/>
    <s v="extra"/>
    <s v="Pipe"/>
    <s v="30+"/>
    <s v="Male"/>
    <s v="Caucasian"/>
    <m/>
    <m/>
    <s v="Non-IMDb, Extra"/>
    <s v="extra"/>
    <s v="Pipe"/>
    <s v="30+"/>
    <s v="Male"/>
    <s v="Caucasian"/>
    <m/>
    <m/>
    <s v="Non-IMDb, Extra"/>
    <s v="extra"/>
    <s v="Pipe"/>
    <s v="20-30"/>
    <s v="Male"/>
    <s v="Caucasian"/>
    <m/>
    <m/>
    <m/>
    <m/>
    <m/>
    <m/>
    <m/>
    <m/>
    <m/>
    <m/>
    <m/>
    <m/>
    <m/>
    <m/>
    <m/>
    <m/>
    <m/>
    <m/>
    <m/>
    <m/>
    <m/>
    <m/>
    <m/>
    <m/>
    <m/>
    <m/>
    <m/>
    <m/>
    <m/>
    <m/>
    <m/>
    <m/>
    <m/>
    <m/>
    <m/>
    <m/>
    <m/>
    <m/>
    <m/>
    <m/>
    <m/>
    <m/>
    <m/>
    <m/>
    <m/>
    <m/>
    <m/>
    <m/>
    <m/>
    <m/>
    <m/>
    <m/>
    <m/>
    <m/>
    <m/>
    <m/>
    <m/>
    <n v="0"/>
    <n v="0"/>
    <n v="9"/>
    <n v="0"/>
    <n v="9"/>
    <s v="1 — 9"/>
    <n v="18694695"/>
    <n v="168252255"/>
    <s v="Outdoors"/>
    <m/>
    <m/>
    <m/>
    <m/>
    <m/>
    <s v="meeting room"/>
    <s v="outside of a bar"/>
    <m/>
    <m/>
    <m/>
    <s v="Outside of US"/>
    <m/>
    <m/>
    <m/>
    <m/>
    <m/>
    <m/>
    <m/>
    <m/>
    <m/>
    <m/>
    <m/>
    <n v="1"/>
    <n v="0"/>
    <n v="5"/>
    <m/>
    <m/>
    <m/>
    <m/>
    <m/>
    <m/>
    <m/>
    <m/>
    <m/>
    <m/>
    <m/>
    <m/>
    <m/>
    <m/>
    <m/>
    <m/>
    <m/>
    <m/>
    <s v="pipe"/>
    <s v="pipe"/>
    <s v="pipe"/>
    <m/>
    <s v="pipe"/>
    <m/>
    <m/>
    <s v="pipe"/>
    <m/>
    <m/>
    <m/>
    <m/>
    <m/>
    <m/>
    <s v="Pro"/>
    <n v="2"/>
    <n v="6"/>
    <n v="6"/>
    <n v="1"/>
    <m/>
    <m/>
    <n v="0"/>
    <n v="2.14"/>
    <n v="3"/>
    <n v="1"/>
    <n v="1"/>
    <m/>
    <m/>
  </r>
  <r>
    <n v="50120"/>
    <s v="Texas Chainsaw 3D"/>
    <d v="2013-01-04T00:00:00"/>
    <x v="11"/>
    <s v="T10"/>
    <n v="92"/>
    <s v="Millennium"/>
    <x v="0"/>
    <s v="Lionsgate"/>
    <x v="1"/>
    <n v="20000000"/>
    <n v="0"/>
    <m/>
    <n v="34341945"/>
    <s v="final"/>
    <n v="8.1300000000000008"/>
    <n v="0"/>
    <n v="1"/>
    <n v="0"/>
    <n v="0"/>
    <s v="US"/>
    <s v="LA"/>
    <m/>
    <m/>
    <m/>
    <m/>
    <s v="Mazzocone, Carl"/>
    <s v="Luessenhop, John"/>
    <s v="Marcus, Adam; Elms, Kristen; Sullivan, Debra"/>
    <s v="Orba, King"/>
    <s v="Bricker, Randy"/>
    <s v="Rock, Sue"/>
    <s v="credited non-star"/>
    <s v="Cigarette"/>
    <s v="30+"/>
    <s v="Female"/>
    <s v="Caucasian"/>
    <m/>
    <m/>
    <s v="Eastwood, Scott"/>
    <s v="credited non-star"/>
    <s v="Cigarette"/>
    <s v="20-30"/>
    <s v="Male"/>
    <s v="Caucasian"/>
    <m/>
    <s v="Bad guy"/>
    <m/>
    <m/>
    <m/>
    <m/>
    <m/>
    <m/>
    <m/>
    <m/>
    <m/>
    <m/>
    <m/>
    <m/>
    <m/>
    <m/>
    <m/>
    <m/>
    <m/>
    <m/>
    <m/>
    <m/>
    <m/>
    <m/>
    <m/>
    <m/>
    <m/>
    <m/>
    <m/>
    <m/>
    <m/>
    <m/>
    <m/>
    <m/>
    <m/>
    <m/>
    <m/>
    <m/>
    <m/>
    <m/>
    <m/>
    <m/>
    <m/>
    <m/>
    <m/>
    <m/>
    <m/>
    <m/>
    <m/>
    <m/>
    <m/>
    <m/>
    <m/>
    <m/>
    <m/>
    <m/>
    <m/>
    <m/>
    <m/>
    <m/>
    <m/>
    <m/>
    <m/>
    <m/>
    <m/>
    <m/>
    <m/>
    <m/>
    <m/>
    <m/>
    <m/>
    <m/>
    <m/>
    <m/>
    <m/>
    <m/>
    <m/>
    <m/>
    <m/>
    <m/>
    <m/>
    <m/>
    <m/>
    <m/>
    <m/>
    <m/>
    <m/>
    <m/>
    <m/>
    <n v="6"/>
    <n v="0"/>
    <n v="0"/>
    <n v="0"/>
    <n v="6"/>
    <s v="1 — 9"/>
    <n v="4224101"/>
    <n v="25344606"/>
    <s v="Home"/>
    <s v="Outdoors"/>
    <m/>
    <m/>
    <m/>
    <m/>
    <m/>
    <s v="outside cop car"/>
    <s v="Non-smoking adult"/>
    <m/>
    <m/>
    <s v="Elsewhere in US"/>
    <m/>
    <m/>
    <m/>
    <m/>
    <m/>
    <m/>
    <m/>
    <m/>
    <m/>
    <m/>
    <m/>
    <n v="0"/>
    <n v="2"/>
    <n v="0"/>
    <m/>
    <m/>
    <m/>
    <m/>
    <m/>
    <m/>
    <m/>
    <m/>
    <m/>
    <m/>
    <m/>
    <m/>
    <m/>
    <m/>
    <m/>
    <m/>
    <m/>
    <s v="cigarette"/>
    <s v="cigarette"/>
    <m/>
    <m/>
    <s v="cigarette"/>
    <m/>
    <m/>
    <m/>
    <s v="cigarette"/>
    <s v="cigarette"/>
    <s v="cigarette"/>
    <m/>
    <m/>
    <m/>
    <m/>
    <s v="Pro"/>
    <n v="2"/>
    <n v="6"/>
    <n v="4"/>
    <n v="2"/>
    <m/>
    <m/>
    <n v="0"/>
    <n v="2"/>
    <n v="3"/>
    <n v="1"/>
    <n v="1"/>
    <m/>
    <m/>
  </r>
  <r>
    <n v="50121"/>
    <s v="Haunted House, A"/>
    <d v="2013-01-11T00:00:00"/>
    <x v="11"/>
    <s v="T10"/>
    <n v="86"/>
    <s v="Automatik"/>
    <x v="0"/>
    <s v="Open Road"/>
    <x v="1"/>
    <n v="2000000"/>
    <n v="0"/>
    <m/>
    <n v="40041683"/>
    <s v="final"/>
    <n v="8.1300000000000008"/>
    <n v="0"/>
    <n v="1"/>
    <n v="0"/>
    <n v="0"/>
    <s v="US"/>
    <s v="CA"/>
    <s v="BC"/>
    <m/>
    <s v="CA"/>
    <s v="BC"/>
    <s v="Alvarez, Rick; Wayans, Marlon"/>
    <s v="Tiddes, Michael"/>
    <s v="Alvarez, Rick; Wayans, Marlon"/>
    <m/>
    <s v="Hines, Suzanne"/>
    <s v="Smoove, J.B"/>
    <s v="credited non-star"/>
    <s v="Cigarette"/>
    <s v="30+"/>
    <s v="Male"/>
    <s v="African American"/>
    <m/>
    <m/>
    <m/>
    <m/>
    <m/>
    <m/>
    <m/>
    <m/>
    <m/>
    <m/>
    <m/>
    <m/>
    <m/>
    <m/>
    <m/>
    <m/>
    <m/>
    <m/>
    <m/>
    <m/>
    <m/>
    <m/>
    <m/>
    <m/>
    <m/>
    <m/>
    <m/>
    <m/>
    <m/>
    <m/>
    <m/>
    <m/>
    <m/>
    <m/>
    <m/>
    <m/>
    <m/>
    <m/>
    <m/>
    <m/>
    <m/>
    <m/>
    <m/>
    <m/>
    <m/>
    <m/>
    <m/>
    <m/>
    <m/>
    <m/>
    <m/>
    <m/>
    <m/>
    <m/>
    <m/>
    <m/>
    <m/>
    <m/>
    <m/>
    <m/>
    <m/>
    <m/>
    <m/>
    <m/>
    <m/>
    <m/>
    <m/>
    <m/>
    <m/>
    <m/>
    <m/>
    <m/>
    <m/>
    <m/>
    <m/>
    <m/>
    <m/>
    <m/>
    <m/>
    <m/>
    <m/>
    <m/>
    <m/>
    <m/>
    <m/>
    <m/>
    <m/>
    <m/>
    <m/>
    <m/>
    <m/>
    <m/>
    <m/>
    <m/>
    <m/>
    <m/>
    <m/>
    <n v="2"/>
    <n v="0"/>
    <n v="0"/>
    <n v="0"/>
    <n v="2"/>
    <s v="1 — 9"/>
    <n v="4925176"/>
    <n v="9850352"/>
    <s v="Outdoors"/>
    <m/>
    <m/>
    <m/>
    <m/>
    <m/>
    <m/>
    <s v="backyard"/>
    <s v="Non-smoking adult"/>
    <s v="Child"/>
    <m/>
    <s v="California"/>
    <m/>
    <m/>
    <m/>
    <m/>
    <m/>
    <m/>
    <m/>
    <m/>
    <m/>
    <m/>
    <m/>
    <n v="0"/>
    <n v="1"/>
    <n v="0"/>
    <m/>
    <m/>
    <m/>
    <m/>
    <m/>
    <m/>
    <m/>
    <m/>
    <m/>
    <m/>
    <m/>
    <m/>
    <m/>
    <m/>
    <m/>
    <m/>
    <m/>
    <m/>
    <m/>
    <s v="cigarette"/>
    <m/>
    <m/>
    <m/>
    <m/>
    <s v="cigarette"/>
    <m/>
    <s v="cigarette"/>
    <m/>
    <m/>
    <m/>
    <m/>
    <m/>
    <s v="Pro"/>
    <n v="2"/>
    <n v="6"/>
    <n v="4"/>
    <n v="1"/>
    <s v="Tobacco use around child"/>
    <s v="use near child/pregnant/ill person"/>
    <n v="0"/>
    <n v="1.86"/>
    <n v="6"/>
    <n v="1"/>
    <n v="1"/>
    <m/>
    <m/>
  </r>
  <r>
    <n v="50122"/>
    <s v="Gangster Squad"/>
    <d v="2013-01-11T00:00:00"/>
    <x v="11"/>
    <s v="T10"/>
    <n v="113"/>
    <s v="Village Roadshow"/>
    <x v="4"/>
    <m/>
    <x v="1"/>
    <n v="60000000"/>
    <n v="0"/>
    <m/>
    <n v="46000903"/>
    <s v="final"/>
    <n v="8.1300000000000008"/>
    <n v="0"/>
    <n v="1"/>
    <n v="0"/>
    <n v="0"/>
    <s v="US"/>
    <s v="CA"/>
    <m/>
    <m/>
    <m/>
    <m/>
    <s v="Lin, Dan; McCormick, Kevin; Tadross, Michael"/>
    <s v="Fleischer, Ruben"/>
    <s v="Beall, Will"/>
    <s v="Fox, Douglas"/>
    <s v="Baumgarten, Alan; Herbert, James"/>
    <s v="Gosling, Ryan"/>
    <s v="star"/>
    <s v="Cigarette"/>
    <s v="30+"/>
    <s v="Male"/>
    <s v="Caucasian"/>
    <m/>
    <m/>
    <s v="Stone, Emma"/>
    <s v="star"/>
    <s v="Cigarette"/>
    <s v="30+"/>
    <s v="Female"/>
    <s v="Caucasian"/>
    <m/>
    <m/>
    <s v="Ribisi, Giovanni"/>
    <s v="credited non-star"/>
    <s v="Cigarette"/>
    <s v="30+"/>
    <s v="Male"/>
    <s v="Caucasian"/>
    <m/>
    <m/>
    <s v="Patrick, Robert"/>
    <s v="credited non-star"/>
    <s v="Cigar"/>
    <s v="30+"/>
    <s v="Male"/>
    <s v="Caucasian"/>
    <m/>
    <m/>
    <s v="Jones, Evan"/>
    <s v="credited non-star"/>
    <s v="Cigarette"/>
    <s v="30+"/>
    <s v="Male"/>
    <s v="Caucasian"/>
    <m/>
    <m/>
    <s v="Non-IMDb, Extra"/>
    <s v="extra"/>
    <s v="Smokeless"/>
    <s v="30+"/>
    <s v="Male"/>
    <s v="Caucasian"/>
    <m/>
    <m/>
    <s v="Non-IMDb, Extra"/>
    <s v="extra"/>
    <s v="Cigarette"/>
    <s v="30+"/>
    <s v="Male"/>
    <s v="Caucasian"/>
    <m/>
    <m/>
    <s v="Non-IMDb, Extra"/>
    <s v="extra"/>
    <s v="Cigarette"/>
    <s v="30+"/>
    <s v="Male"/>
    <s v="Caucasian"/>
    <m/>
    <m/>
    <s v="Non-IMDb, Extra"/>
    <s v="extra"/>
    <s v="Cigarette"/>
    <s v="30+"/>
    <s v="Male"/>
    <s v="Caucasian"/>
    <m/>
    <m/>
    <s v="Non-IMDb, Extra"/>
    <s v="extra"/>
    <s v="Cigarette"/>
    <s v="30+"/>
    <s v="Male"/>
    <m/>
    <m/>
    <m/>
    <s v="Non-IMDb, Extra"/>
    <s v="extra"/>
    <s v="Cigarette"/>
    <s v="30+"/>
    <s v="Male"/>
    <s v="Caucasian"/>
    <m/>
    <m/>
    <s v="Non-IMDB, Extra, Cigarette, 30+, Caucasian, Male Non-IMDB, Extra, Cigarette, 30+, Caucasian, Male Non-IMDB, Extra, Cigarette, 30+, Caucasian, Male Non-IMDB, Extra, Cigarette, 30+, Caucasian, Male Non-IMDB, Extra, Cigarette, 30+, Caucasian, Male"/>
    <m/>
    <m/>
    <m/>
    <m/>
    <m/>
    <m/>
    <m/>
    <m/>
    <m/>
    <m/>
    <m/>
    <m/>
    <m/>
    <m/>
    <n v="117"/>
    <n v="36"/>
    <n v="0"/>
    <n v="1"/>
    <n v="154"/>
    <s v="50+"/>
    <n v="5658168"/>
    <n v="871357872"/>
    <s v="Home"/>
    <s v="Workplace"/>
    <s v="Restaurant"/>
    <s v="Bar/nightclub"/>
    <s v="Hotel/motel"/>
    <s v="Outdoors"/>
    <s v="jail"/>
    <s v="front porch, backyard, outside hotel, streets, balcony"/>
    <s v="Non-smoking adult"/>
    <m/>
    <m/>
    <s v="California"/>
    <m/>
    <m/>
    <m/>
    <m/>
    <m/>
    <m/>
    <m/>
    <m/>
    <m/>
    <m/>
    <m/>
    <n v="2"/>
    <n v="3"/>
    <n v="6"/>
    <m/>
    <m/>
    <m/>
    <m/>
    <m/>
    <m/>
    <m/>
    <m/>
    <m/>
    <m/>
    <m/>
    <m/>
    <m/>
    <m/>
    <m/>
    <m/>
    <m/>
    <s v="cigarette"/>
    <s v="cigarette"/>
    <m/>
    <s v="cigarette"/>
    <s v="cigarette; cigar"/>
    <m/>
    <m/>
    <m/>
    <s v="cigarette"/>
    <s v="cigarette; cigar"/>
    <s v="smokeless"/>
    <m/>
    <m/>
    <m/>
    <m/>
    <s v="Pro"/>
    <n v="6"/>
    <n v="6"/>
    <n v="6"/>
    <n v="3"/>
    <m/>
    <m/>
    <n v="0"/>
    <n v="3"/>
    <n v="4"/>
    <n v="1"/>
    <n v="1"/>
    <m/>
    <m/>
  </r>
  <r>
    <n v="50123"/>
    <s v="Mama"/>
    <d v="2013-01-18T00:00:00"/>
    <x v="11"/>
    <s v="T10"/>
    <n v="100"/>
    <s v="Toma 78"/>
    <x v="2"/>
    <m/>
    <x v="0"/>
    <n v="15000000"/>
    <n v="0"/>
    <m/>
    <n v="71628180"/>
    <s v="final"/>
    <n v="8.1300000000000008"/>
    <n v="0"/>
    <n v="0"/>
    <n v="0"/>
    <n v="0"/>
    <s v="CAN"/>
    <m/>
    <s v="ON"/>
    <m/>
    <m/>
    <m/>
    <s v="Muschietti, Barbara; Dale, J. Miles"/>
    <s v="Muschietti, Andrés"/>
    <s v="Muschietti, Andrés; Muschietti, Barbara; Cross, Neil"/>
    <s v="Rigler, Vic"/>
    <s v="Conroy, Michele"/>
    <m/>
    <m/>
    <m/>
    <m/>
    <m/>
    <m/>
    <m/>
    <m/>
    <m/>
    <m/>
    <m/>
    <m/>
    <m/>
    <m/>
    <m/>
    <m/>
    <m/>
    <m/>
    <m/>
    <m/>
    <m/>
    <m/>
    <m/>
    <m/>
    <m/>
    <m/>
    <m/>
    <m/>
    <m/>
    <m/>
    <m/>
    <m/>
    <m/>
    <m/>
    <m/>
    <m/>
    <m/>
    <m/>
    <m/>
    <m/>
    <m/>
    <m/>
    <m/>
    <m/>
    <m/>
    <m/>
    <m/>
    <m/>
    <m/>
    <m/>
    <m/>
    <m/>
    <m/>
    <m/>
    <m/>
    <m/>
    <m/>
    <m/>
    <m/>
    <m/>
    <m/>
    <m/>
    <m/>
    <m/>
    <m/>
    <m/>
    <m/>
    <m/>
    <m/>
    <m/>
    <m/>
    <m/>
    <m/>
    <m/>
    <m/>
    <m/>
    <m/>
    <m/>
    <m/>
    <m/>
    <m/>
    <m/>
    <m/>
    <m/>
    <m/>
    <m/>
    <m/>
    <m/>
    <m/>
    <m/>
    <m/>
    <m/>
    <m/>
    <m/>
    <m/>
    <m/>
    <m/>
    <m/>
    <m/>
    <m/>
    <m/>
    <m/>
    <m/>
    <n v="0"/>
    <n v="0"/>
    <n v="0"/>
    <n v="0"/>
    <n v="0"/>
    <n v="0"/>
    <n v="8810354"/>
    <n v="0"/>
    <m/>
    <m/>
    <m/>
    <m/>
    <m/>
    <m/>
    <m/>
    <m/>
    <m/>
    <m/>
    <m/>
    <m/>
    <m/>
    <m/>
    <m/>
    <m/>
    <m/>
    <m/>
    <m/>
    <m/>
    <m/>
    <m/>
    <m/>
    <n v="0"/>
    <n v="0"/>
    <n v="0"/>
    <m/>
    <m/>
    <m/>
    <m/>
    <m/>
    <m/>
    <m/>
    <m/>
    <m/>
    <m/>
    <m/>
    <m/>
    <m/>
    <m/>
    <m/>
    <m/>
    <m/>
    <m/>
    <m/>
    <m/>
    <m/>
    <m/>
    <m/>
    <m/>
    <m/>
    <m/>
    <m/>
    <m/>
    <m/>
    <m/>
    <m/>
    <m/>
    <m/>
    <n v="0"/>
    <n v="0"/>
    <n v="0"/>
    <n v="0"/>
    <m/>
    <m/>
    <n v="0"/>
    <n v="0"/>
    <n v="1"/>
    <n v="1"/>
    <n v="1"/>
    <m/>
    <m/>
  </r>
  <r>
    <n v="50124"/>
    <s v="Broken City"/>
    <d v="2013-01-18T00:00:00"/>
    <x v="11"/>
    <s v="T10"/>
    <n v="109"/>
    <s v="Regency"/>
    <x v="5"/>
    <m/>
    <x v="1"/>
    <n v="55000000"/>
    <n v="0"/>
    <m/>
    <n v="19692608"/>
    <s v="final"/>
    <n v="8.1300000000000008"/>
    <n v="0"/>
    <n v="1"/>
    <n v="0"/>
    <n v="0"/>
    <s v="US"/>
    <s v="LA"/>
    <m/>
    <s v="US"/>
    <s v="NY"/>
    <m/>
    <s v="Hughes, Allen; Schwarzman, Teddy; Emmett, Randall; Chase, Remington; Levinson, Stephen; Milchan, Arnon; Schwarzman, Teddy; Wahlberg, Mark"/>
    <s v="Hughes, Allen"/>
    <s v="Tucker, Brian"/>
    <s v="Yeaton, Brook"/>
    <s v="Mollo, Cindy"/>
    <s v="Zeta-Jones, Catherine"/>
    <s v="star"/>
    <s v="Cigarette"/>
    <s v="30+"/>
    <s v="Female"/>
    <s v="Caucasian"/>
    <m/>
    <s v="Good guy"/>
    <s v="Non-IMDb, Extra"/>
    <s v="extra"/>
    <s v="Cigarette"/>
    <s v="20-30"/>
    <s v="Male"/>
    <s v="Caucasian"/>
    <m/>
    <m/>
    <m/>
    <m/>
    <m/>
    <m/>
    <m/>
    <m/>
    <m/>
    <m/>
    <m/>
    <m/>
    <m/>
    <m/>
    <m/>
    <m/>
    <m/>
    <m/>
    <m/>
    <m/>
    <m/>
    <m/>
    <m/>
    <m/>
    <m/>
    <m/>
    <m/>
    <m/>
    <m/>
    <m/>
    <m/>
    <m/>
    <m/>
    <m/>
    <m/>
    <m/>
    <m/>
    <m/>
    <m/>
    <m/>
    <m/>
    <m/>
    <m/>
    <m/>
    <m/>
    <m/>
    <m/>
    <m/>
    <m/>
    <m/>
    <m/>
    <m/>
    <m/>
    <m/>
    <m/>
    <m/>
    <m/>
    <m/>
    <m/>
    <m/>
    <m/>
    <m/>
    <m/>
    <m/>
    <m/>
    <m/>
    <m/>
    <m/>
    <m/>
    <m/>
    <m/>
    <m/>
    <m/>
    <m/>
    <m/>
    <m/>
    <m/>
    <m/>
    <m/>
    <m/>
    <m/>
    <m/>
    <m/>
    <m/>
    <m/>
    <m/>
    <m/>
    <m/>
    <m/>
    <n v="4"/>
    <n v="15"/>
    <n v="0"/>
    <n v="0"/>
    <n v="19"/>
    <s v="10 — 29"/>
    <n v="2422215"/>
    <n v="46022085"/>
    <s v="Home"/>
    <s v="Outdoors"/>
    <m/>
    <m/>
    <m/>
    <m/>
    <m/>
    <s v="outside restaurant"/>
    <s v="Non-smoking adult"/>
    <m/>
    <m/>
    <s v="Elsewhere in US"/>
    <m/>
    <m/>
    <m/>
    <m/>
    <m/>
    <m/>
    <m/>
    <m/>
    <m/>
    <m/>
    <m/>
    <n v="1"/>
    <n v="0"/>
    <n v="1"/>
    <m/>
    <m/>
    <m/>
    <m/>
    <m/>
    <m/>
    <m/>
    <m/>
    <m/>
    <m/>
    <m/>
    <m/>
    <m/>
    <m/>
    <m/>
    <m/>
    <m/>
    <m/>
    <m/>
    <m/>
    <s v="cigar"/>
    <m/>
    <m/>
    <m/>
    <s v="cigarette"/>
    <m/>
    <m/>
    <m/>
    <m/>
    <m/>
    <m/>
    <m/>
    <s v="Pro"/>
    <n v="4"/>
    <n v="6"/>
    <n v="6"/>
    <n v="2"/>
    <m/>
    <m/>
    <n v="0"/>
    <n v="2.57"/>
    <n v="4"/>
    <n v="1"/>
    <n v="1"/>
    <m/>
    <m/>
  </r>
  <r>
    <n v="50125"/>
    <s v="Last Stand, The"/>
    <d v="2013-01-18T00:00:00"/>
    <x v="11"/>
    <s v="T10"/>
    <n v="107"/>
    <s v="Di Bonaventura"/>
    <x v="0"/>
    <s v="Lionsgate"/>
    <x v="1"/>
    <n v="30000000"/>
    <n v="0"/>
    <m/>
    <n v="12050299"/>
    <s v="final"/>
    <n v="8.1300000000000008"/>
    <n v="0"/>
    <n v="1"/>
    <n v="0"/>
    <n v="0"/>
    <s v="US"/>
    <s v="NM"/>
    <m/>
    <m/>
    <m/>
    <m/>
    <s v="di Bonaventura, Lorenzo"/>
    <s v="Kim, Jee-woon"/>
    <s v="Knauer, Andrew"/>
    <s v="Hansen, Mark"/>
    <s v="Kemper, Steven"/>
    <s v="Greer, Matthew"/>
    <s v="credited non-star"/>
    <s v="Cigarette"/>
    <s v="30+"/>
    <s v="Male"/>
    <s v="African American"/>
    <m/>
    <s v="Good guy"/>
    <s v="Non-IMDb, Extra"/>
    <s v="extra"/>
    <s v="Cigarette"/>
    <s v="20-30"/>
    <s v="Male"/>
    <s v="Caucasian"/>
    <m/>
    <s v="Bad guy"/>
    <m/>
    <m/>
    <m/>
    <m/>
    <m/>
    <m/>
    <m/>
    <m/>
    <m/>
    <m/>
    <m/>
    <m/>
    <m/>
    <m/>
    <m/>
    <m/>
    <m/>
    <m/>
    <m/>
    <m/>
    <m/>
    <m/>
    <m/>
    <m/>
    <m/>
    <m/>
    <m/>
    <m/>
    <m/>
    <m/>
    <m/>
    <m/>
    <m/>
    <m/>
    <m/>
    <m/>
    <m/>
    <m/>
    <m/>
    <m/>
    <m/>
    <m/>
    <m/>
    <m/>
    <m/>
    <m/>
    <m/>
    <m/>
    <m/>
    <m/>
    <m/>
    <m/>
    <m/>
    <m/>
    <m/>
    <m/>
    <m/>
    <m/>
    <m/>
    <m/>
    <m/>
    <m/>
    <m/>
    <m/>
    <m/>
    <m/>
    <m/>
    <m/>
    <m/>
    <m/>
    <m/>
    <m/>
    <m/>
    <m/>
    <m/>
    <m/>
    <m/>
    <m/>
    <m/>
    <m/>
    <m/>
    <m/>
    <m/>
    <m/>
    <m/>
    <m/>
    <m/>
    <n v="5"/>
    <n v="0"/>
    <n v="0"/>
    <n v="0"/>
    <n v="5"/>
    <s v="1 — 9"/>
    <n v="1482202"/>
    <n v="7411010"/>
    <s v="Restaurant"/>
    <s v="Outdoors"/>
    <m/>
    <m/>
    <m/>
    <m/>
    <m/>
    <s v="farm"/>
    <s v="Non-smoking adult"/>
    <s v="Designated non-smoking area"/>
    <m/>
    <s v="Elsewhere in US"/>
    <m/>
    <m/>
    <m/>
    <m/>
    <m/>
    <m/>
    <m/>
    <m/>
    <m/>
    <m/>
    <m/>
    <n v="0"/>
    <n v="1"/>
    <n v="1"/>
    <m/>
    <m/>
    <m/>
    <m/>
    <m/>
    <m/>
    <m/>
    <m/>
    <m/>
    <m/>
    <m/>
    <m/>
    <m/>
    <m/>
    <m/>
    <m/>
    <m/>
    <m/>
    <m/>
    <m/>
    <m/>
    <m/>
    <m/>
    <m/>
    <m/>
    <m/>
    <s v="cigarette"/>
    <m/>
    <m/>
    <m/>
    <m/>
    <m/>
    <s v="Pro"/>
    <n v="2"/>
    <n v="6"/>
    <n v="4"/>
    <n v="2"/>
    <s v="Tobacco use in designated non-smoking area"/>
    <m/>
    <n v="0"/>
    <n v="2"/>
    <n v="3"/>
    <n v="1"/>
    <n v="1"/>
    <m/>
    <m/>
  </r>
  <r>
    <n v="50126"/>
    <s v="Hansel &amp; Gretel: Witch Hunters"/>
    <d v="2013-01-25T00:00:00"/>
    <x v="11"/>
    <s v="T10"/>
    <n v="88"/>
    <s v="MGM"/>
    <x v="3"/>
    <m/>
    <x v="1"/>
    <n v="50000000"/>
    <n v="0"/>
    <m/>
    <n v="55682070"/>
    <s v="final"/>
    <n v="8.1300000000000008"/>
    <n v="0"/>
    <n v="1"/>
    <n v="0"/>
    <n v="0"/>
    <s v="Germany"/>
    <m/>
    <m/>
    <m/>
    <m/>
    <m/>
    <s v="Ferrell, Will; Flynn, Beau; McKay, Adam"/>
    <s v="Wirkola, Tommy"/>
    <s v="Wirkola, Tommy"/>
    <s v="Boucherie, Simon-Julien"/>
    <s v="Page, Jim"/>
    <s v="Stormare, Peter"/>
    <s v="credited non-star"/>
    <s v="Pipe"/>
    <s v="30+"/>
    <s v="Male"/>
    <s v="Caucasian"/>
    <m/>
    <s v="Bad guy"/>
    <s v="Non-IMDb, Extra"/>
    <s v="extra"/>
    <s v="Pipe"/>
    <s v="30+"/>
    <s v="Male"/>
    <s v="Caucasian"/>
    <m/>
    <m/>
    <s v="Non-IMDb, Extra"/>
    <s v="extra"/>
    <s v="Pipe"/>
    <s v="30+"/>
    <s v="Male"/>
    <s v="Caucasian"/>
    <m/>
    <m/>
    <s v="Non-IMDb, Extra"/>
    <s v="extra"/>
    <s v="Pipe"/>
    <s v="30+"/>
    <s v="Male"/>
    <s v="Caucasian"/>
    <m/>
    <m/>
    <s v="Non-IMDb, Extra"/>
    <s v="extra"/>
    <s v="Pipe"/>
    <s v="30+"/>
    <s v="Male"/>
    <s v="Caucasian"/>
    <m/>
    <m/>
    <s v="Non-IMDb, Extra"/>
    <s v="extra"/>
    <s v="Pipe"/>
    <s v="30+"/>
    <s v="Male"/>
    <s v="Caucasian"/>
    <m/>
    <m/>
    <s v="Non-IMDb, Extra"/>
    <s v="extra"/>
    <s v="Cigarette"/>
    <s v="30+"/>
    <s v="Male"/>
    <s v="Caucasian"/>
    <m/>
    <m/>
    <s v="Non-IMDb, Extra"/>
    <s v="extra"/>
    <s v="Pipe"/>
    <s v="30+"/>
    <s v="Male"/>
    <s v="Caucasian"/>
    <m/>
    <m/>
    <m/>
    <m/>
    <m/>
    <m/>
    <m/>
    <m/>
    <m/>
    <m/>
    <m/>
    <m/>
    <m/>
    <m/>
    <m/>
    <m/>
    <m/>
    <m/>
    <m/>
    <m/>
    <m/>
    <m/>
    <m/>
    <m/>
    <m/>
    <m/>
    <m/>
    <m/>
    <m/>
    <m/>
    <m/>
    <m/>
    <m/>
    <m/>
    <m/>
    <m/>
    <m/>
    <m/>
    <m/>
    <m/>
    <m/>
    <n v="0"/>
    <n v="0"/>
    <n v="24"/>
    <n v="0"/>
    <n v="24"/>
    <s v="10 — 29"/>
    <n v="6848963"/>
    <n v="164375112"/>
    <s v="Home"/>
    <s v="Restaurant"/>
    <s v="Outdoors"/>
    <m/>
    <m/>
    <m/>
    <m/>
    <s v="in nature, market place"/>
    <s v="Non-smoking adult"/>
    <m/>
    <m/>
    <s v="Outside of US"/>
    <m/>
    <m/>
    <m/>
    <m/>
    <m/>
    <m/>
    <m/>
    <m/>
    <m/>
    <m/>
    <m/>
    <n v="0"/>
    <n v="1"/>
    <n v="7"/>
    <m/>
    <m/>
    <m/>
    <m/>
    <m/>
    <m/>
    <m/>
    <m/>
    <m/>
    <m/>
    <m/>
    <m/>
    <m/>
    <m/>
    <m/>
    <m/>
    <m/>
    <m/>
    <m/>
    <m/>
    <m/>
    <m/>
    <m/>
    <m/>
    <m/>
    <s v="pipe"/>
    <s v="pipe"/>
    <s v="pipe"/>
    <m/>
    <m/>
    <m/>
    <m/>
    <s v="Pro"/>
    <n v="4"/>
    <n v="6"/>
    <n v="4"/>
    <n v="3"/>
    <m/>
    <m/>
    <n v="0"/>
    <n v="2.4300000000000002"/>
    <n v="3"/>
    <n v="1"/>
    <n v="1"/>
    <m/>
    <m/>
  </r>
  <r>
    <n v="50127"/>
    <s v="Parker"/>
    <d v="2013-01-25T00:00:00"/>
    <x v="11"/>
    <s v="T10"/>
    <n v="118"/>
    <s v="Incentive"/>
    <x v="0"/>
    <s v="FilmDistrict"/>
    <x v="1"/>
    <n v="35000000"/>
    <n v="0"/>
    <m/>
    <n v="17616641"/>
    <s v="final"/>
    <n v="8.1300000000000008"/>
    <n v="0"/>
    <n v="1"/>
    <n v="0"/>
    <n v="0"/>
    <s v="US"/>
    <s v="LA"/>
    <m/>
    <s v="US"/>
    <s v="FL"/>
    <m/>
    <s v="Hackford, Taylor; Alexander, Les; Chasman, Steve; Kimmel, Sidney; Mitchell, Jonathan; Rowland, Matthew"/>
    <s v="Hackford, Taylor"/>
    <s v="McLaughlin, John J."/>
    <s v="Yeaton, Brook"/>
    <s v="Warner, Mark"/>
    <s v="Booth, Emma"/>
    <s v="credited non-star"/>
    <s v="Cigarette"/>
    <s v="20-30"/>
    <s v="Female"/>
    <s v="Caucasian"/>
    <m/>
    <s v="Good guy"/>
    <s v="Non-IMDb, Extra"/>
    <s v="extra"/>
    <s v="Cigarette"/>
    <s v="20-30"/>
    <s v="Male"/>
    <s v="Caucasian"/>
    <m/>
    <m/>
    <m/>
    <m/>
    <m/>
    <m/>
    <m/>
    <m/>
    <m/>
    <m/>
    <m/>
    <m/>
    <m/>
    <m/>
    <m/>
    <m/>
    <m/>
    <m/>
    <m/>
    <m/>
    <m/>
    <m/>
    <m/>
    <m/>
    <m/>
    <m/>
    <m/>
    <m/>
    <m/>
    <m/>
    <m/>
    <m/>
    <m/>
    <m/>
    <m/>
    <m/>
    <m/>
    <m/>
    <m/>
    <m/>
    <m/>
    <m/>
    <m/>
    <m/>
    <m/>
    <m/>
    <m/>
    <m/>
    <m/>
    <m/>
    <m/>
    <m/>
    <m/>
    <m/>
    <m/>
    <m/>
    <m/>
    <m/>
    <m/>
    <m/>
    <m/>
    <m/>
    <m/>
    <m/>
    <m/>
    <m/>
    <m/>
    <m/>
    <m/>
    <m/>
    <m/>
    <m/>
    <m/>
    <m/>
    <m/>
    <m/>
    <m/>
    <m/>
    <m/>
    <m/>
    <m/>
    <m/>
    <m/>
    <m/>
    <m/>
    <m/>
    <m/>
    <m/>
    <m/>
    <n v="4"/>
    <n v="0"/>
    <n v="0"/>
    <n v="0"/>
    <n v="4"/>
    <s v="1 — 9"/>
    <n v="2166869"/>
    <n v="8667476"/>
    <s v="Home"/>
    <s v="Outdoors"/>
    <m/>
    <m/>
    <m/>
    <m/>
    <m/>
    <s v="street"/>
    <m/>
    <m/>
    <m/>
    <s v="Elsewhere in US"/>
    <m/>
    <m/>
    <m/>
    <m/>
    <m/>
    <m/>
    <m/>
    <m/>
    <m/>
    <m/>
    <m/>
    <n v="0"/>
    <n v="1"/>
    <n v="1"/>
    <m/>
    <m/>
    <m/>
    <m/>
    <m/>
    <m/>
    <m/>
    <m/>
    <m/>
    <m/>
    <m/>
    <m/>
    <m/>
    <m/>
    <m/>
    <m/>
    <m/>
    <m/>
    <m/>
    <m/>
    <m/>
    <m/>
    <m/>
    <m/>
    <m/>
    <m/>
    <m/>
    <m/>
    <m/>
    <m/>
    <m/>
    <m/>
    <s v="Pro"/>
    <n v="2"/>
    <n v="6"/>
    <n v="4"/>
    <n v="2"/>
    <m/>
    <m/>
    <n v="0"/>
    <n v="2"/>
    <n v="3"/>
    <n v="1"/>
    <n v="1"/>
    <m/>
    <m/>
  </r>
  <r>
    <n v="50128"/>
    <s v="Movie 43"/>
    <d v="2013-01-25T00:00:00"/>
    <x v="11"/>
    <s v="T10"/>
    <n v="90"/>
    <s v="Relativity"/>
    <x v="0"/>
    <s v="Relativity"/>
    <x v="1"/>
    <n v="6000000"/>
    <n v="0"/>
    <m/>
    <n v="8840453"/>
    <s v="final"/>
    <n v="8.1300000000000008"/>
    <n v="0"/>
    <n v="1"/>
    <n v="0"/>
    <n v="0"/>
    <s v="US"/>
    <s v="CA"/>
    <m/>
    <s v="US"/>
    <s v="NY"/>
    <m/>
    <s v="Farrelly, Peter; Kavanaugh, Ryan; Penotti, John; Wessler, Charles B."/>
    <s v="Forsberg, Patrik"/>
    <m/>
    <m/>
    <m/>
    <s v="Quaid, Dennis"/>
    <s v="star"/>
    <s v="E-cigarette"/>
    <s v="30+"/>
    <s v="Male"/>
    <s v="Caucasian"/>
    <m/>
    <m/>
    <s v="Non-IMDb, Extra"/>
    <s v="extra"/>
    <s v="Cigarette"/>
    <s v="20-30"/>
    <s v="Male"/>
    <s v="Caucasian"/>
    <m/>
    <m/>
    <m/>
    <m/>
    <m/>
    <m/>
    <m/>
    <m/>
    <m/>
    <m/>
    <m/>
    <m/>
    <m/>
    <m/>
    <m/>
    <m/>
    <m/>
    <m/>
    <m/>
    <m/>
    <m/>
    <m/>
    <m/>
    <m/>
    <m/>
    <m/>
    <m/>
    <m/>
    <m/>
    <m/>
    <m/>
    <m/>
    <m/>
    <m/>
    <m/>
    <m/>
    <m/>
    <m/>
    <m/>
    <m/>
    <m/>
    <m/>
    <m/>
    <m/>
    <m/>
    <m/>
    <m/>
    <m/>
    <m/>
    <m/>
    <m/>
    <m/>
    <m/>
    <m/>
    <m/>
    <m/>
    <m/>
    <m/>
    <m/>
    <m/>
    <m/>
    <m/>
    <m/>
    <m/>
    <m/>
    <m/>
    <m/>
    <m/>
    <m/>
    <m/>
    <m/>
    <m/>
    <m/>
    <m/>
    <m/>
    <m/>
    <m/>
    <m/>
    <m/>
    <m/>
    <m/>
    <m/>
    <m/>
    <m/>
    <m/>
    <m/>
    <m/>
    <m/>
    <m/>
    <n v="24"/>
    <n v="0"/>
    <n v="0"/>
    <n v="0"/>
    <n v="24"/>
    <s v="10 — 29"/>
    <n v="1087387"/>
    <n v="26097288"/>
    <s v="Outdoors"/>
    <m/>
    <m/>
    <m/>
    <m/>
    <m/>
    <s v="portrait of a guy smoking"/>
    <s v="movie lot"/>
    <m/>
    <m/>
    <m/>
    <s v="California"/>
    <m/>
    <m/>
    <m/>
    <m/>
    <m/>
    <m/>
    <m/>
    <m/>
    <m/>
    <m/>
    <m/>
    <n v="1"/>
    <n v="0"/>
    <n v="1"/>
    <m/>
    <m/>
    <m/>
    <m/>
    <m/>
    <m/>
    <m/>
    <m/>
    <m/>
    <m/>
    <m/>
    <m/>
    <m/>
    <m/>
    <m/>
    <m/>
    <m/>
    <m/>
    <m/>
    <m/>
    <m/>
    <s v="cigarette"/>
    <m/>
    <m/>
    <m/>
    <m/>
    <m/>
    <m/>
    <m/>
    <s v="cigarette"/>
    <m/>
    <m/>
    <s v="Pro"/>
    <n v="4"/>
    <n v="6"/>
    <n v="6"/>
    <n v="1"/>
    <m/>
    <m/>
    <n v="0"/>
    <n v="2.4300000000000002"/>
    <n v="3"/>
    <n v="1"/>
    <n v="1"/>
    <m/>
    <m/>
  </r>
  <r>
    <n v="50129"/>
    <s v="Warm Bodies"/>
    <d v="2013-02-01T00:00:00"/>
    <x v="11"/>
    <s v="T10"/>
    <n v="98"/>
    <s v="Mandeville"/>
    <x v="0"/>
    <s v="Lionsgate"/>
    <x v="0"/>
    <n v="35000000"/>
    <n v="0"/>
    <m/>
    <n v="66380662"/>
    <s v="final"/>
    <n v="8.1300000000000008"/>
    <n v="0"/>
    <n v="0"/>
    <n v="0"/>
    <n v="0"/>
    <s v="CAN"/>
    <m/>
    <s v="QC"/>
    <m/>
    <m/>
    <m/>
    <s v="Hoberman, David; Lieberman, Todd; Papandrea, Bruna"/>
    <s v="Levine, Jonathan"/>
    <s v="Levine, Jonathan"/>
    <s v="Robert, Julie"/>
    <s v="Richardson, Nancy"/>
    <m/>
    <m/>
    <m/>
    <m/>
    <m/>
    <m/>
    <m/>
    <m/>
    <m/>
    <m/>
    <m/>
    <m/>
    <m/>
    <m/>
    <m/>
    <m/>
    <m/>
    <m/>
    <m/>
    <m/>
    <m/>
    <m/>
    <m/>
    <m/>
    <m/>
    <m/>
    <m/>
    <m/>
    <m/>
    <m/>
    <m/>
    <m/>
    <m/>
    <m/>
    <m/>
    <m/>
    <m/>
    <m/>
    <m/>
    <m/>
    <m/>
    <m/>
    <m/>
    <m/>
    <m/>
    <m/>
    <m/>
    <m/>
    <m/>
    <m/>
    <m/>
    <m/>
    <m/>
    <m/>
    <m/>
    <m/>
    <m/>
    <m/>
    <m/>
    <m/>
    <m/>
    <m/>
    <m/>
    <m/>
    <m/>
    <m/>
    <m/>
    <m/>
    <m/>
    <m/>
    <m/>
    <m/>
    <m/>
    <m/>
    <m/>
    <m/>
    <m/>
    <m/>
    <m/>
    <m/>
    <m/>
    <m/>
    <m/>
    <m/>
    <m/>
    <m/>
    <m/>
    <m/>
    <m/>
    <m/>
    <m/>
    <m/>
    <m/>
    <m/>
    <m/>
    <m/>
    <m/>
    <m/>
    <m/>
    <m/>
    <m/>
    <m/>
    <m/>
    <n v="0"/>
    <n v="0"/>
    <n v="0"/>
    <n v="0"/>
    <n v="0"/>
    <n v="0"/>
    <n v="8164903"/>
    <n v="0"/>
    <m/>
    <m/>
    <m/>
    <m/>
    <m/>
    <m/>
    <m/>
    <m/>
    <m/>
    <m/>
    <m/>
    <m/>
    <m/>
    <m/>
    <m/>
    <m/>
    <m/>
    <m/>
    <m/>
    <m/>
    <m/>
    <m/>
    <m/>
    <n v="0"/>
    <n v="0"/>
    <n v="0"/>
    <m/>
    <m/>
    <m/>
    <m/>
    <m/>
    <m/>
    <m/>
    <m/>
    <m/>
    <m/>
    <m/>
    <m/>
    <m/>
    <m/>
    <m/>
    <m/>
    <m/>
    <m/>
    <m/>
    <m/>
    <m/>
    <m/>
    <m/>
    <m/>
    <m/>
    <m/>
    <m/>
    <m/>
    <m/>
    <m/>
    <m/>
    <m/>
    <m/>
    <n v="0"/>
    <n v="0"/>
    <n v="0"/>
    <n v="0"/>
    <m/>
    <m/>
    <n v="0"/>
    <n v="0"/>
    <n v="1"/>
    <n v="1"/>
    <n v="1"/>
    <m/>
    <m/>
  </r>
  <r>
    <n v="50130"/>
    <s v="Bullet to the Head"/>
    <d v="2013-02-01T00:00:00"/>
    <x v="11"/>
    <s v="T10"/>
    <n v="92"/>
    <s v="Dark Castle"/>
    <x v="4"/>
    <m/>
    <x v="1"/>
    <n v="55000000"/>
    <n v="0"/>
    <m/>
    <n v="9489829"/>
    <s v="final"/>
    <n v="8.1300000000000008"/>
    <n v="0"/>
    <n v="0"/>
    <n v="0"/>
    <n v="0"/>
    <s v="US"/>
    <s v="LA"/>
    <m/>
    <s v="US"/>
    <s v="NY"/>
    <m/>
    <s v="Gough, Alfred; Milchan, Alexandra; Millar, Miles; Templeton, Kevin King"/>
    <s v="Hill, Walter"/>
    <s v="Camon, Alessandro"/>
    <s v="Johnson, Kent H."/>
    <s v="Alverson, Timothy"/>
    <m/>
    <m/>
    <m/>
    <m/>
    <m/>
    <m/>
    <m/>
    <m/>
    <m/>
    <m/>
    <m/>
    <m/>
    <m/>
    <m/>
    <m/>
    <m/>
    <m/>
    <m/>
    <m/>
    <m/>
    <m/>
    <m/>
    <m/>
    <m/>
    <m/>
    <m/>
    <m/>
    <m/>
    <m/>
    <m/>
    <m/>
    <m/>
    <m/>
    <m/>
    <m/>
    <m/>
    <m/>
    <m/>
    <m/>
    <m/>
    <m/>
    <m/>
    <m/>
    <m/>
    <m/>
    <m/>
    <m/>
    <m/>
    <m/>
    <m/>
    <m/>
    <m/>
    <m/>
    <m/>
    <m/>
    <m/>
    <m/>
    <m/>
    <m/>
    <m/>
    <m/>
    <m/>
    <m/>
    <m/>
    <m/>
    <m/>
    <m/>
    <m/>
    <m/>
    <m/>
    <m/>
    <m/>
    <m/>
    <m/>
    <m/>
    <m/>
    <m/>
    <m/>
    <m/>
    <m/>
    <m/>
    <m/>
    <m/>
    <m/>
    <m/>
    <m/>
    <m/>
    <m/>
    <m/>
    <m/>
    <m/>
    <m/>
    <m/>
    <m/>
    <m/>
    <m/>
    <m/>
    <m/>
    <m/>
    <m/>
    <m/>
    <m/>
    <m/>
    <n v="0"/>
    <n v="0"/>
    <n v="0"/>
    <n v="0"/>
    <n v="0"/>
    <n v="0"/>
    <n v="1167261"/>
    <n v="0"/>
    <m/>
    <m/>
    <m/>
    <m/>
    <m/>
    <m/>
    <m/>
    <m/>
    <m/>
    <m/>
    <m/>
    <m/>
    <m/>
    <m/>
    <m/>
    <m/>
    <m/>
    <m/>
    <m/>
    <m/>
    <m/>
    <m/>
    <m/>
    <n v="0"/>
    <n v="0"/>
    <n v="0"/>
    <m/>
    <m/>
    <m/>
    <m/>
    <m/>
    <m/>
    <m/>
    <m/>
    <m/>
    <m/>
    <m/>
    <m/>
    <m/>
    <m/>
    <m/>
    <m/>
    <m/>
    <m/>
    <m/>
    <m/>
    <m/>
    <m/>
    <m/>
    <m/>
    <m/>
    <m/>
    <m/>
    <m/>
    <m/>
    <m/>
    <m/>
    <m/>
    <m/>
    <n v="0"/>
    <n v="0"/>
    <n v="0"/>
    <n v="0"/>
    <m/>
    <m/>
    <n v="0"/>
    <n v="0"/>
    <n v="1"/>
    <n v="1"/>
    <n v="1"/>
    <m/>
    <m/>
  </r>
  <r>
    <n v="50131"/>
    <s v="Identity Thief"/>
    <d v="2013-02-08T00:00:00"/>
    <x v="11"/>
    <s v="T10"/>
    <n v="112"/>
    <s v="Stuber"/>
    <x v="2"/>
    <m/>
    <x v="1"/>
    <n v="35000000"/>
    <n v="0"/>
    <m/>
    <n v="134506920"/>
    <s v="final"/>
    <n v="8.1300000000000008"/>
    <n v="0"/>
    <n v="0"/>
    <n v="0"/>
    <n v="0"/>
    <s v="US"/>
    <s v="GA"/>
    <m/>
    <m/>
    <m/>
    <m/>
    <s v="Bateman, Jason; Abdy, Pamela"/>
    <s v="Gordon, Seth"/>
    <s v="Mazin, Craig"/>
    <s v="Bates, Mychael"/>
    <s v="Teschner, Peter"/>
    <m/>
    <m/>
    <m/>
    <m/>
    <m/>
    <m/>
    <m/>
    <m/>
    <m/>
    <m/>
    <m/>
    <m/>
    <m/>
    <m/>
    <m/>
    <m/>
    <m/>
    <m/>
    <m/>
    <m/>
    <m/>
    <m/>
    <m/>
    <m/>
    <m/>
    <m/>
    <m/>
    <m/>
    <m/>
    <m/>
    <m/>
    <m/>
    <m/>
    <m/>
    <m/>
    <m/>
    <m/>
    <m/>
    <m/>
    <m/>
    <m/>
    <m/>
    <m/>
    <m/>
    <m/>
    <m/>
    <m/>
    <m/>
    <m/>
    <m/>
    <m/>
    <m/>
    <m/>
    <m/>
    <m/>
    <m/>
    <m/>
    <m/>
    <m/>
    <m/>
    <m/>
    <m/>
    <m/>
    <m/>
    <m/>
    <m/>
    <m/>
    <m/>
    <m/>
    <m/>
    <m/>
    <m/>
    <m/>
    <m/>
    <m/>
    <m/>
    <m/>
    <m/>
    <m/>
    <m/>
    <m/>
    <m/>
    <m/>
    <m/>
    <m/>
    <m/>
    <m/>
    <m/>
    <m/>
    <m/>
    <m/>
    <m/>
    <m/>
    <m/>
    <m/>
    <m/>
    <m/>
    <m/>
    <m/>
    <m/>
    <m/>
    <m/>
    <m/>
    <n v="0"/>
    <n v="0"/>
    <n v="0"/>
    <n v="0"/>
    <n v="0"/>
    <n v="0"/>
    <n v="16544517"/>
    <n v="0"/>
    <m/>
    <m/>
    <m/>
    <m/>
    <m/>
    <m/>
    <m/>
    <m/>
    <m/>
    <m/>
    <m/>
    <m/>
    <m/>
    <m/>
    <m/>
    <m/>
    <m/>
    <m/>
    <m/>
    <m/>
    <m/>
    <m/>
    <m/>
    <n v="0"/>
    <n v="0"/>
    <n v="0"/>
    <m/>
    <m/>
    <m/>
    <m/>
    <m/>
    <m/>
    <m/>
    <m/>
    <m/>
    <m/>
    <m/>
    <m/>
    <m/>
    <m/>
    <m/>
    <m/>
    <m/>
    <m/>
    <m/>
    <m/>
    <m/>
    <m/>
    <m/>
    <m/>
    <m/>
    <m/>
    <m/>
    <m/>
    <m/>
    <m/>
    <m/>
    <m/>
    <m/>
    <n v="0"/>
    <n v="0"/>
    <n v="0"/>
    <n v="0"/>
    <m/>
    <m/>
    <n v="0"/>
    <n v="0"/>
    <n v="1"/>
    <n v="1"/>
    <n v="1"/>
    <m/>
    <m/>
  </r>
  <r>
    <n v="50132"/>
    <s v="Side Effects"/>
    <d v="2013-02-08T00:00:00"/>
    <x v="11"/>
    <s v="T10"/>
    <n v="106"/>
    <s v="Di Bonaventura"/>
    <x v="0"/>
    <s v="FilmNation"/>
    <x v="1"/>
    <n v="30000000"/>
    <n v="0"/>
    <m/>
    <n v="32154410"/>
    <s v="final"/>
    <n v="8.1300000000000008"/>
    <n v="0"/>
    <n v="0"/>
    <n v="0"/>
    <n v="0"/>
    <s v="US"/>
    <s v="NY"/>
    <m/>
    <m/>
    <m/>
    <m/>
    <s v="Burns, Scott Z.; di Bonaventura, Lorenzo; Jacobs, Veh Gregory"/>
    <s v="Soderbergh, Steven"/>
    <s v="Burns, Scott Z."/>
    <s v="Einhorn, Brad"/>
    <s v="Soderbergh, Steven"/>
    <m/>
    <m/>
    <m/>
    <m/>
    <m/>
    <m/>
    <m/>
    <m/>
    <m/>
    <m/>
    <m/>
    <m/>
    <m/>
    <m/>
    <m/>
    <m/>
    <m/>
    <m/>
    <m/>
    <m/>
    <m/>
    <m/>
    <m/>
    <m/>
    <m/>
    <m/>
    <m/>
    <m/>
    <m/>
    <m/>
    <m/>
    <m/>
    <m/>
    <m/>
    <m/>
    <m/>
    <m/>
    <m/>
    <m/>
    <m/>
    <m/>
    <m/>
    <m/>
    <m/>
    <m/>
    <m/>
    <m/>
    <m/>
    <m/>
    <m/>
    <m/>
    <m/>
    <m/>
    <m/>
    <m/>
    <m/>
    <m/>
    <m/>
    <m/>
    <m/>
    <m/>
    <m/>
    <m/>
    <m/>
    <m/>
    <m/>
    <m/>
    <m/>
    <m/>
    <m/>
    <m/>
    <m/>
    <m/>
    <m/>
    <m/>
    <m/>
    <m/>
    <m/>
    <m/>
    <m/>
    <m/>
    <m/>
    <m/>
    <m/>
    <m/>
    <m/>
    <m/>
    <m/>
    <m/>
    <m/>
    <m/>
    <m/>
    <m/>
    <m/>
    <m/>
    <m/>
    <m/>
    <m/>
    <m/>
    <m/>
    <m/>
    <m/>
    <m/>
    <n v="0"/>
    <n v="0"/>
    <n v="0"/>
    <n v="0"/>
    <n v="0"/>
    <n v="0"/>
    <n v="3955032"/>
    <n v="0"/>
    <m/>
    <m/>
    <m/>
    <m/>
    <m/>
    <m/>
    <m/>
    <m/>
    <m/>
    <m/>
    <m/>
    <m/>
    <m/>
    <m/>
    <m/>
    <m/>
    <m/>
    <m/>
    <m/>
    <m/>
    <m/>
    <m/>
    <m/>
    <n v="0"/>
    <n v="0"/>
    <n v="0"/>
    <m/>
    <m/>
    <m/>
    <m/>
    <m/>
    <m/>
    <m/>
    <m/>
    <m/>
    <m/>
    <m/>
    <m/>
    <m/>
    <m/>
    <m/>
    <m/>
    <m/>
    <m/>
    <m/>
    <m/>
    <m/>
    <m/>
    <m/>
    <m/>
    <m/>
    <m/>
    <m/>
    <m/>
    <m/>
    <m/>
    <m/>
    <m/>
    <m/>
    <n v="0"/>
    <n v="0"/>
    <n v="0"/>
    <n v="0"/>
    <m/>
    <m/>
    <n v="0"/>
    <n v="0"/>
    <n v="1"/>
    <n v="1"/>
    <n v="1"/>
    <m/>
    <m/>
  </r>
  <r>
    <n v="50133"/>
    <s v="Beautiful Creatures"/>
    <d v="2013-02-14T00:00:00"/>
    <x v="11"/>
    <s v="T10"/>
    <n v="124"/>
    <s v="Alcon"/>
    <x v="4"/>
    <m/>
    <x v="0"/>
    <n v="60000000"/>
    <n v="0"/>
    <m/>
    <n v="19452138"/>
    <s v="final"/>
    <n v="8.1300000000000008"/>
    <n v="0"/>
    <n v="0"/>
    <n v="0"/>
    <n v="0"/>
    <s v="US"/>
    <s v="LA"/>
    <m/>
    <m/>
    <m/>
    <m/>
    <s v="Johnson, Broderick; Kosove, Andrew A.; Stoff, Erwin; Valdes, David"/>
    <s v="LaGravenese, Richard"/>
    <s v="LaGravenese, Richard"/>
    <s v="Yeaton, Brook"/>
    <s v="Moritz, David"/>
    <m/>
    <m/>
    <m/>
    <m/>
    <m/>
    <m/>
    <m/>
    <m/>
    <m/>
    <m/>
    <m/>
    <m/>
    <m/>
    <m/>
    <m/>
    <m/>
    <m/>
    <m/>
    <m/>
    <m/>
    <m/>
    <m/>
    <m/>
    <m/>
    <m/>
    <m/>
    <m/>
    <m/>
    <m/>
    <m/>
    <m/>
    <m/>
    <m/>
    <m/>
    <m/>
    <m/>
    <m/>
    <m/>
    <m/>
    <m/>
    <m/>
    <m/>
    <m/>
    <m/>
    <m/>
    <m/>
    <m/>
    <m/>
    <m/>
    <m/>
    <m/>
    <m/>
    <m/>
    <m/>
    <m/>
    <m/>
    <m/>
    <m/>
    <m/>
    <m/>
    <m/>
    <m/>
    <m/>
    <m/>
    <m/>
    <m/>
    <m/>
    <m/>
    <m/>
    <m/>
    <m/>
    <m/>
    <m/>
    <m/>
    <m/>
    <m/>
    <m/>
    <m/>
    <m/>
    <m/>
    <m/>
    <m/>
    <m/>
    <m/>
    <m/>
    <m/>
    <m/>
    <m/>
    <m/>
    <m/>
    <m/>
    <m/>
    <m/>
    <m/>
    <m/>
    <m/>
    <m/>
    <m/>
    <m/>
    <m/>
    <m/>
    <m/>
    <m/>
    <n v="0"/>
    <n v="0"/>
    <n v="0"/>
    <n v="0"/>
    <n v="0"/>
    <n v="0"/>
    <n v="2392637"/>
    <n v="0"/>
    <m/>
    <m/>
    <m/>
    <m/>
    <m/>
    <m/>
    <m/>
    <m/>
    <m/>
    <m/>
    <m/>
    <m/>
    <m/>
    <m/>
    <m/>
    <m/>
    <m/>
    <m/>
    <m/>
    <m/>
    <m/>
    <m/>
    <m/>
    <n v="0"/>
    <n v="0"/>
    <n v="0"/>
    <m/>
    <m/>
    <m/>
    <m/>
    <m/>
    <m/>
    <m/>
    <m/>
    <m/>
    <m/>
    <m/>
    <m/>
    <m/>
    <m/>
    <m/>
    <m/>
    <m/>
    <m/>
    <m/>
    <m/>
    <m/>
    <m/>
    <m/>
    <m/>
    <m/>
    <m/>
    <m/>
    <m/>
    <m/>
    <m/>
    <m/>
    <m/>
    <m/>
    <n v="0"/>
    <n v="0"/>
    <n v="0"/>
    <n v="0"/>
    <m/>
    <m/>
    <n v="0"/>
    <n v="0"/>
    <n v="1"/>
    <n v="1"/>
    <n v="1"/>
    <m/>
    <m/>
  </r>
  <r>
    <n v="50134"/>
    <s v="Safe Haven"/>
    <d v="2013-02-14T00:00:00"/>
    <x v="11"/>
    <s v="T10"/>
    <n v="115"/>
    <s v="Relativity"/>
    <x v="0"/>
    <s v="Relativity"/>
    <x v="0"/>
    <n v="28000000"/>
    <n v="0"/>
    <m/>
    <n v="71098728"/>
    <s v="final"/>
    <n v="8.1300000000000008"/>
    <n v="0"/>
    <n v="0"/>
    <n v="0"/>
    <n v="0"/>
    <s v="US"/>
    <s v="NC"/>
    <m/>
    <m/>
    <m/>
    <m/>
    <s v="Sparks, Nicholas; Kavanaugh, Ryan; Bowen, Marty; Wyck, Godfrey"/>
    <s v="Hallström, Lasse"/>
    <s v="Lansky, Gage; Stevens, Dana"/>
    <s v="Scherschel, Mike"/>
    <s v="Mondshein, Andrew"/>
    <m/>
    <m/>
    <m/>
    <m/>
    <m/>
    <m/>
    <m/>
    <m/>
    <m/>
    <m/>
    <m/>
    <m/>
    <m/>
    <m/>
    <m/>
    <m/>
    <m/>
    <m/>
    <m/>
    <m/>
    <m/>
    <m/>
    <m/>
    <m/>
    <m/>
    <m/>
    <m/>
    <m/>
    <m/>
    <m/>
    <m/>
    <m/>
    <m/>
    <m/>
    <m/>
    <m/>
    <m/>
    <m/>
    <m/>
    <m/>
    <m/>
    <m/>
    <m/>
    <m/>
    <m/>
    <m/>
    <m/>
    <m/>
    <m/>
    <m/>
    <m/>
    <m/>
    <m/>
    <m/>
    <m/>
    <m/>
    <m/>
    <m/>
    <m/>
    <m/>
    <m/>
    <m/>
    <m/>
    <m/>
    <m/>
    <m/>
    <m/>
    <m/>
    <m/>
    <m/>
    <m/>
    <m/>
    <m/>
    <m/>
    <m/>
    <m/>
    <m/>
    <m/>
    <m/>
    <m/>
    <m/>
    <m/>
    <m/>
    <m/>
    <m/>
    <m/>
    <m/>
    <m/>
    <m/>
    <m/>
    <m/>
    <m/>
    <m/>
    <m/>
    <m/>
    <m/>
    <m/>
    <m/>
    <m/>
    <m/>
    <m/>
    <m/>
    <m/>
    <n v="0"/>
    <n v="0"/>
    <n v="0"/>
    <n v="0"/>
    <n v="0"/>
    <n v="0"/>
    <n v="8745231"/>
    <n v="0"/>
    <m/>
    <m/>
    <m/>
    <m/>
    <m/>
    <m/>
    <m/>
    <m/>
    <m/>
    <m/>
    <m/>
    <m/>
    <m/>
    <m/>
    <m/>
    <m/>
    <m/>
    <m/>
    <m/>
    <m/>
    <m/>
    <m/>
    <m/>
    <n v="0"/>
    <n v="0"/>
    <n v="0"/>
    <m/>
    <m/>
    <m/>
    <m/>
    <m/>
    <m/>
    <m/>
    <m/>
    <m/>
    <m/>
    <m/>
    <m/>
    <m/>
    <m/>
    <m/>
    <m/>
    <m/>
    <m/>
    <m/>
    <m/>
    <m/>
    <m/>
    <m/>
    <m/>
    <m/>
    <m/>
    <m/>
    <m/>
    <m/>
    <m/>
    <m/>
    <m/>
    <m/>
    <n v="0"/>
    <n v="0"/>
    <n v="0"/>
    <n v="0"/>
    <m/>
    <m/>
    <n v="0"/>
    <n v="0"/>
    <n v="1"/>
    <n v="1"/>
    <n v="1"/>
    <m/>
    <m/>
  </r>
  <r>
    <n v="50135"/>
    <s v="Good Day to Die Hard, A"/>
    <d v="2013-02-14T00:00:00"/>
    <x v="11"/>
    <s v="T10"/>
    <n v="97"/>
    <s v="Fox"/>
    <x v="5"/>
    <m/>
    <x v="1"/>
    <n v="92000000"/>
    <n v="0"/>
    <m/>
    <n v="67349198"/>
    <s v="final"/>
    <n v="8.1300000000000008"/>
    <n v="0"/>
    <n v="1"/>
    <n v="0"/>
    <n v="0"/>
    <s v="Hungary"/>
    <m/>
    <m/>
    <m/>
    <m/>
    <m/>
    <s v="Wyck, Godfrey; Young, Alex"/>
    <s v="Moore, John"/>
    <s v="Woods, Skip"/>
    <s v="Cull, Chris"/>
    <s v="Zimmerman, Dan"/>
    <s v="Non-IMDb, Extra"/>
    <s v="extra"/>
    <s v="Cigarette"/>
    <s v="30+"/>
    <s v="Male"/>
    <s v="Caucasian"/>
    <m/>
    <s v="Bad guy"/>
    <m/>
    <m/>
    <m/>
    <m/>
    <m/>
    <m/>
    <m/>
    <m/>
    <m/>
    <m/>
    <m/>
    <m/>
    <m/>
    <m/>
    <m/>
    <m/>
    <m/>
    <m/>
    <m/>
    <m/>
    <m/>
    <m/>
    <m/>
    <m/>
    <m/>
    <m/>
    <m/>
    <m/>
    <m/>
    <m/>
    <m/>
    <m/>
    <m/>
    <m/>
    <m/>
    <m/>
    <m/>
    <m/>
    <m/>
    <m/>
    <m/>
    <m/>
    <m/>
    <m/>
    <m/>
    <m/>
    <m/>
    <m/>
    <m/>
    <m/>
    <m/>
    <m/>
    <m/>
    <m/>
    <m/>
    <m/>
    <m/>
    <m/>
    <m/>
    <m/>
    <m/>
    <m/>
    <m/>
    <m/>
    <m/>
    <m/>
    <m/>
    <m/>
    <m/>
    <m/>
    <m/>
    <m/>
    <m/>
    <m/>
    <m/>
    <m/>
    <m/>
    <m/>
    <m/>
    <m/>
    <m/>
    <m/>
    <m/>
    <m/>
    <m/>
    <m/>
    <m/>
    <m/>
    <m/>
    <m/>
    <m/>
    <m/>
    <m/>
    <m/>
    <m/>
    <n v="1"/>
    <n v="0"/>
    <n v="0"/>
    <n v="0"/>
    <n v="1"/>
    <s v="1 — 9"/>
    <n v="8284034"/>
    <n v="8284034"/>
    <s v="Outdoors"/>
    <m/>
    <m/>
    <m/>
    <m/>
    <m/>
    <s v="interrogation room"/>
    <m/>
    <s v="Non-smoking adult"/>
    <m/>
    <m/>
    <s v="Elsewhere in US"/>
    <m/>
    <m/>
    <s v="Outside of US"/>
    <m/>
    <s v="Outside of US"/>
    <m/>
    <m/>
    <m/>
    <m/>
    <m/>
    <m/>
    <n v="0"/>
    <n v="0"/>
    <n v="1"/>
    <m/>
    <m/>
    <m/>
    <m/>
    <m/>
    <m/>
    <m/>
    <m/>
    <m/>
    <m/>
    <m/>
    <m/>
    <m/>
    <m/>
    <m/>
    <m/>
    <m/>
    <m/>
    <m/>
    <m/>
    <m/>
    <m/>
    <m/>
    <m/>
    <m/>
    <m/>
    <m/>
    <s v="cigarette"/>
    <m/>
    <m/>
    <m/>
    <m/>
    <s v="Neutral"/>
    <n v="2"/>
    <n v="2"/>
    <n v="2"/>
    <n v="2"/>
    <m/>
    <m/>
    <n v="0"/>
    <n v="1.1399999999999999"/>
    <n v="2"/>
    <n v="1"/>
    <n v="1"/>
    <m/>
    <m/>
  </r>
  <r>
    <n v="50136"/>
    <s v="Escape from Planet Earth"/>
    <d v="2013-02-15T00:00:00"/>
    <x v="11"/>
    <s v="T10"/>
    <n v="89"/>
    <s v="Rainmaker"/>
    <x v="0"/>
    <s v="Weinstein"/>
    <x v="2"/>
    <n v="40000000"/>
    <n v="0"/>
    <m/>
    <n v="57012977"/>
    <s v="final"/>
    <n v="8.1300000000000008"/>
    <n v="0"/>
    <n v="1"/>
    <n v="0"/>
    <n v="0"/>
    <s v="CAN"/>
    <m/>
    <s v="BC"/>
    <m/>
    <m/>
    <m/>
    <s v="Carroll, Luke; Inerfeld, Brian"/>
    <s v="Brunker, Cal"/>
    <s v="Brunker, Cal; Barlen, Bob"/>
    <m/>
    <s v="Landon, Matt; Winlaw, Scott"/>
    <m/>
    <m/>
    <m/>
    <m/>
    <m/>
    <m/>
    <m/>
    <m/>
    <m/>
    <m/>
    <m/>
    <m/>
    <m/>
    <m/>
    <m/>
    <m/>
    <m/>
    <m/>
    <m/>
    <m/>
    <m/>
    <m/>
    <m/>
    <m/>
    <m/>
    <m/>
    <m/>
    <m/>
    <m/>
    <m/>
    <m/>
    <m/>
    <m/>
    <m/>
    <m/>
    <m/>
    <m/>
    <m/>
    <m/>
    <m/>
    <m/>
    <m/>
    <m/>
    <m/>
    <m/>
    <m/>
    <m/>
    <m/>
    <m/>
    <m/>
    <m/>
    <m/>
    <m/>
    <m/>
    <m/>
    <m/>
    <m/>
    <m/>
    <m/>
    <m/>
    <m/>
    <m/>
    <m/>
    <m/>
    <m/>
    <m/>
    <m/>
    <m/>
    <m/>
    <m/>
    <m/>
    <m/>
    <m/>
    <m/>
    <m/>
    <m/>
    <m/>
    <m/>
    <m/>
    <m/>
    <m/>
    <m/>
    <m/>
    <m/>
    <m/>
    <m/>
    <m/>
    <m/>
    <m/>
    <m/>
    <m/>
    <m/>
    <m/>
    <m/>
    <m/>
    <m/>
    <m/>
    <m/>
    <m/>
    <m/>
    <m/>
    <m/>
    <m/>
    <n v="0"/>
    <n v="0"/>
    <n v="1"/>
    <n v="0"/>
    <n v="1"/>
    <s v="1 — 9"/>
    <n v="7012666"/>
    <n v="7012666"/>
    <s v="Outdoors"/>
    <m/>
    <m/>
    <m/>
    <m/>
    <m/>
    <s v="1950s era film"/>
    <m/>
    <m/>
    <m/>
    <m/>
    <m/>
    <m/>
    <m/>
    <m/>
    <m/>
    <m/>
    <m/>
    <m/>
    <m/>
    <m/>
    <m/>
    <m/>
    <n v="0"/>
    <n v="0"/>
    <n v="0"/>
    <m/>
    <m/>
    <m/>
    <m/>
    <m/>
    <m/>
    <m/>
    <m/>
    <m/>
    <m/>
    <m/>
    <m/>
    <m/>
    <m/>
    <m/>
    <m/>
    <m/>
    <m/>
    <m/>
    <m/>
    <m/>
    <m/>
    <m/>
    <m/>
    <m/>
    <m/>
    <m/>
    <m/>
    <m/>
    <s v="pipe"/>
    <m/>
    <m/>
    <s v="Neutral"/>
    <n v="2"/>
    <n v="2"/>
    <n v="0"/>
    <n v="0"/>
    <m/>
    <m/>
    <n v="0"/>
    <n v="0.56999999999999995"/>
    <n v="2"/>
    <n v="1"/>
    <n v="1"/>
    <m/>
    <m/>
  </r>
  <r>
    <n v="50137"/>
    <s v="Dark Skies"/>
    <d v="2013-02-22T00:00:00"/>
    <x v="11"/>
    <s v="T10"/>
    <n v="97"/>
    <s v="Blumhouse"/>
    <x v="0"/>
    <s v="Weinstein"/>
    <x v="0"/>
    <n v="3500000"/>
    <n v="0"/>
    <m/>
    <n v="17411930"/>
    <s v="final"/>
    <n v="8.1300000000000008"/>
    <n v="0"/>
    <n v="1"/>
    <n v="0"/>
    <n v="0"/>
    <s v="US"/>
    <s v="CA"/>
    <m/>
    <s v="US"/>
    <s v="NY"/>
    <m/>
    <s v="Blum, Jason"/>
    <s v="Stewart, Scott"/>
    <s v="Stewart, Scott"/>
    <s v="Maheu, Jamie"/>
    <s v="Gvozdas, Peter"/>
    <s v="Simmons, J.K."/>
    <s v="credited non-star"/>
    <s v="Cigarette"/>
    <s v="30+"/>
    <s v="Male"/>
    <s v="Caucasian"/>
    <m/>
    <m/>
    <m/>
    <m/>
    <m/>
    <m/>
    <m/>
    <m/>
    <m/>
    <m/>
    <m/>
    <m/>
    <m/>
    <m/>
    <m/>
    <m/>
    <m/>
    <m/>
    <m/>
    <m/>
    <m/>
    <m/>
    <m/>
    <m/>
    <m/>
    <m/>
    <m/>
    <m/>
    <m/>
    <m/>
    <m/>
    <m/>
    <m/>
    <m/>
    <m/>
    <m/>
    <m/>
    <m/>
    <m/>
    <m/>
    <m/>
    <m/>
    <m/>
    <m/>
    <m/>
    <m/>
    <m/>
    <m/>
    <m/>
    <m/>
    <m/>
    <m/>
    <m/>
    <m/>
    <m/>
    <m/>
    <m/>
    <m/>
    <m/>
    <m/>
    <m/>
    <m/>
    <m/>
    <m/>
    <m/>
    <m/>
    <m/>
    <m/>
    <m/>
    <m/>
    <m/>
    <m/>
    <m/>
    <m/>
    <m/>
    <m/>
    <m/>
    <m/>
    <m/>
    <m/>
    <m/>
    <m/>
    <m/>
    <m/>
    <m/>
    <m/>
    <m/>
    <m/>
    <m/>
    <m/>
    <m/>
    <m/>
    <m/>
    <m/>
    <m/>
    <m/>
    <m/>
    <n v="3"/>
    <n v="0"/>
    <n v="0"/>
    <n v="0"/>
    <n v="3"/>
    <s v="1 — 9"/>
    <n v="2141689"/>
    <n v="6425067"/>
    <s v="Home"/>
    <m/>
    <m/>
    <m/>
    <m/>
    <m/>
    <m/>
    <m/>
    <m/>
    <m/>
    <m/>
    <s v="California"/>
    <m/>
    <m/>
    <m/>
    <m/>
    <m/>
    <m/>
    <m/>
    <m/>
    <m/>
    <m/>
    <m/>
    <n v="0"/>
    <n v="1"/>
    <n v="0"/>
    <m/>
    <m/>
    <m/>
    <m/>
    <m/>
    <m/>
    <m/>
    <m/>
    <m/>
    <m/>
    <m/>
    <m/>
    <m/>
    <m/>
    <m/>
    <m/>
    <m/>
    <m/>
    <m/>
    <m/>
    <m/>
    <m/>
    <m/>
    <m/>
    <m/>
    <s v="cigarette"/>
    <s v="cigarette"/>
    <m/>
    <m/>
    <m/>
    <m/>
    <m/>
    <s v="Pro"/>
    <n v="2"/>
    <n v="6"/>
    <n v="4"/>
    <n v="2"/>
    <m/>
    <m/>
    <n v="0"/>
    <n v="2"/>
    <n v="3"/>
    <n v="1"/>
    <n v="1"/>
    <m/>
    <m/>
  </r>
  <r>
    <n v="50138"/>
    <s v="Snitch"/>
    <d v="2013-02-22T00:00:00"/>
    <x v="11"/>
    <s v="T10"/>
    <n v="112"/>
    <s v="Participant"/>
    <x v="0"/>
    <s v="Lionsgate"/>
    <x v="0"/>
    <n v="15000000"/>
    <n v="0"/>
    <m/>
    <n v="42930462"/>
    <s v="final"/>
    <n v="8.1300000000000008"/>
    <n v="0"/>
    <n v="1"/>
    <n v="0"/>
    <n v="0"/>
    <s v="US"/>
    <s v="LA"/>
    <m/>
    <m/>
    <m/>
    <m/>
    <s v="Armbrust, Tobin; East, Guy; Fanning, David; Garcia, Dany; Jackson, Matt; Brunner, Alexander Yves"/>
    <s v="Waugh, Ric Roman"/>
    <s v="Waugh, Ric Roman; Haythe, Justin"/>
    <s v="Nifong, Scott"/>
    <s v="Chibnall, Jonathan"/>
    <s v="Kanakaredes, Melina"/>
    <s v="star"/>
    <s v="Cigarette"/>
    <s v="30+"/>
    <s v="Female"/>
    <s v="Caucasian"/>
    <m/>
    <s v="Good guy"/>
    <s v="Williams, Michael K."/>
    <s v="star"/>
    <s v="Cigarette"/>
    <s v="30+"/>
    <s v="Male"/>
    <s v="African American"/>
    <m/>
    <s v="Bad guy"/>
    <s v="Hagins, Shan"/>
    <s v="credited non-star"/>
    <s v="Cigarette"/>
    <s v="30+"/>
    <s v="Male"/>
    <s v="African American"/>
    <m/>
    <s v="Bad guy"/>
    <s v="Non-IMDb, Extra"/>
    <s v="extra"/>
    <s v="Cigarette"/>
    <s v="20-30"/>
    <s v="Male"/>
    <s v="African American"/>
    <m/>
    <m/>
    <s v="Non-IMDb, Extra"/>
    <s v="extra"/>
    <s v="Cigarette"/>
    <s v="20-30"/>
    <s v="Male"/>
    <s v="African American"/>
    <m/>
    <m/>
    <m/>
    <m/>
    <m/>
    <m/>
    <m/>
    <m/>
    <m/>
    <m/>
    <m/>
    <m/>
    <m/>
    <m/>
    <m/>
    <m/>
    <m/>
    <m/>
    <m/>
    <m/>
    <m/>
    <m/>
    <m/>
    <m/>
    <m/>
    <m/>
    <m/>
    <m/>
    <m/>
    <m/>
    <m/>
    <m/>
    <m/>
    <m/>
    <m/>
    <m/>
    <m/>
    <m/>
    <m/>
    <m/>
    <m/>
    <m/>
    <m/>
    <m/>
    <m/>
    <m/>
    <m/>
    <m/>
    <m/>
    <m/>
    <m/>
    <m/>
    <m/>
    <m/>
    <m/>
    <m/>
    <m/>
    <m/>
    <m/>
    <m/>
    <m/>
    <m/>
    <m/>
    <m/>
    <m/>
    <n v="54"/>
    <n v="0"/>
    <n v="0"/>
    <n v="0"/>
    <n v="54"/>
    <s v="50+"/>
    <n v="5280500"/>
    <n v="285147000"/>
    <s v="Home"/>
    <s v="Workplace"/>
    <s v="Vehicle"/>
    <s v="Outdoors"/>
    <m/>
    <m/>
    <s v="on a bench in front of a police station"/>
    <s v="front porch, yard, junk yard, outside prison"/>
    <s v="Non-smoking adult"/>
    <s v="Child"/>
    <m/>
    <s v="Elsewhere in US"/>
    <m/>
    <m/>
    <s v="Outside of US"/>
    <m/>
    <s v="Outside of US"/>
    <m/>
    <m/>
    <m/>
    <m/>
    <m/>
    <m/>
    <n v="2"/>
    <n v="1"/>
    <n v="2"/>
    <s v="Comment by actor/actress"/>
    <s v="&quot;I thought you quit.&quot; Says Dwayne Johnson to his wife Melina Kanakaredes"/>
    <m/>
    <s v="Health of Smoker"/>
    <m/>
    <m/>
    <m/>
    <m/>
    <m/>
    <m/>
    <m/>
    <m/>
    <m/>
    <m/>
    <m/>
    <m/>
    <m/>
    <m/>
    <m/>
    <m/>
    <s v="cigarette"/>
    <s v="cigarette"/>
    <s v="cigarette"/>
    <m/>
    <s v="cigarette"/>
    <s v="cigarette"/>
    <s v="cigarette"/>
    <s v="cigarette"/>
    <m/>
    <m/>
    <m/>
    <m/>
    <s v="Pro"/>
    <n v="6"/>
    <n v="6"/>
    <n v="6"/>
    <n v="3"/>
    <s v="Specific brand, tobacco use around child"/>
    <s v="use near child/pregnant/ill person"/>
    <n v="0"/>
    <n v="3"/>
    <n v="6"/>
    <n v="1"/>
    <n v="1"/>
    <m/>
    <m/>
  </r>
  <r>
    <n v="50139"/>
    <s v="Jack the Giant Slayer"/>
    <d v="2013-03-01T00:00:00"/>
    <x v="11"/>
    <s v="T10"/>
    <n v="114"/>
    <s v="New Line"/>
    <x v="4"/>
    <m/>
    <x v="0"/>
    <n v="195000000"/>
    <n v="0"/>
    <m/>
    <n v="65187603"/>
    <s v="final"/>
    <n v="8.1300000000000008"/>
    <n v="0"/>
    <n v="0"/>
    <n v="0"/>
    <n v="0"/>
    <s v="UK"/>
    <m/>
    <s v="BC"/>
    <m/>
    <s v="CA"/>
    <s v="BC"/>
    <s v="Singer, Bryan; Dobkin, David; Marmur, Ori; McCormick, Patrick; Moritz, Neal H."/>
    <s v="Singer, Bryan"/>
    <s v="Lemke, Darren; McQuarrie, Christopher; Studney, Dan"/>
    <s v="Teiger, Ty"/>
    <s v="Ducsay, Bob; Ottman, John"/>
    <m/>
    <m/>
    <m/>
    <m/>
    <m/>
    <m/>
    <m/>
    <m/>
    <m/>
    <m/>
    <m/>
    <m/>
    <m/>
    <m/>
    <m/>
    <m/>
    <m/>
    <m/>
    <m/>
    <m/>
    <m/>
    <m/>
    <m/>
    <m/>
    <m/>
    <m/>
    <m/>
    <m/>
    <m/>
    <m/>
    <m/>
    <m/>
    <m/>
    <m/>
    <m/>
    <m/>
    <m/>
    <m/>
    <m/>
    <m/>
    <m/>
    <m/>
    <m/>
    <m/>
    <m/>
    <m/>
    <m/>
    <m/>
    <m/>
    <m/>
    <m/>
    <m/>
    <m/>
    <m/>
    <m/>
    <m/>
    <m/>
    <m/>
    <m/>
    <m/>
    <m/>
    <m/>
    <m/>
    <m/>
    <m/>
    <m/>
    <m/>
    <m/>
    <m/>
    <m/>
    <m/>
    <m/>
    <m/>
    <m/>
    <m/>
    <m/>
    <m/>
    <m/>
    <m/>
    <m/>
    <m/>
    <m/>
    <m/>
    <m/>
    <m/>
    <m/>
    <m/>
    <m/>
    <m/>
    <m/>
    <m/>
    <m/>
    <m/>
    <m/>
    <m/>
    <m/>
    <m/>
    <m/>
    <m/>
    <m/>
    <m/>
    <m/>
    <m/>
    <n v="0"/>
    <n v="0"/>
    <n v="0"/>
    <n v="0"/>
    <n v="0"/>
    <n v="0"/>
    <n v="8018155"/>
    <n v="0"/>
    <m/>
    <m/>
    <m/>
    <m/>
    <m/>
    <m/>
    <m/>
    <m/>
    <m/>
    <m/>
    <m/>
    <m/>
    <m/>
    <m/>
    <m/>
    <m/>
    <m/>
    <m/>
    <m/>
    <m/>
    <m/>
    <m/>
    <m/>
    <n v="0"/>
    <n v="0"/>
    <n v="0"/>
    <m/>
    <m/>
    <m/>
    <m/>
    <m/>
    <m/>
    <m/>
    <m/>
    <m/>
    <m/>
    <m/>
    <m/>
    <m/>
    <m/>
    <m/>
    <m/>
    <m/>
    <m/>
    <m/>
    <m/>
    <m/>
    <m/>
    <m/>
    <m/>
    <m/>
    <m/>
    <m/>
    <m/>
    <m/>
    <m/>
    <m/>
    <m/>
    <m/>
    <n v="0"/>
    <n v="0"/>
    <n v="0"/>
    <n v="0"/>
    <m/>
    <m/>
    <n v="0"/>
    <n v="0"/>
    <n v="1"/>
    <n v="1"/>
    <n v="1"/>
    <m/>
    <m/>
  </r>
  <r>
    <n v="50140"/>
    <s v="21 and Over"/>
    <d v="2013-03-01T00:00:00"/>
    <x v="11"/>
    <s v="T10"/>
    <n v="93"/>
    <s v="Relativity"/>
    <x v="0"/>
    <s v="Relativity"/>
    <x v="1"/>
    <n v="13000000"/>
    <n v="0"/>
    <m/>
    <n v="25675765"/>
    <s v="final"/>
    <n v="8.1300000000000008"/>
    <n v="0"/>
    <n v="0"/>
    <n v="0"/>
    <n v="0"/>
    <s v="US"/>
    <s v="WA"/>
    <m/>
    <s v="China"/>
    <m/>
    <m/>
    <s v="Hoberman, David; Kavanaugh, Ryan; Lieberman, Todd; Shong, Hugo"/>
    <s v="Lucas, Jon; Moore, Scott"/>
    <s v="Lucas, Jon; Moore, Scott"/>
    <s v="Hall-cottrill, Cdavid"/>
    <s v="Refoua, John"/>
    <m/>
    <m/>
    <m/>
    <m/>
    <m/>
    <m/>
    <m/>
    <m/>
    <m/>
    <m/>
    <m/>
    <m/>
    <m/>
    <m/>
    <m/>
    <m/>
    <m/>
    <m/>
    <m/>
    <m/>
    <m/>
    <m/>
    <m/>
    <m/>
    <m/>
    <m/>
    <m/>
    <m/>
    <m/>
    <m/>
    <m/>
    <m/>
    <m/>
    <m/>
    <m/>
    <m/>
    <m/>
    <m/>
    <m/>
    <m/>
    <m/>
    <m/>
    <m/>
    <m/>
    <m/>
    <m/>
    <m/>
    <m/>
    <m/>
    <m/>
    <m/>
    <m/>
    <m/>
    <m/>
    <m/>
    <m/>
    <m/>
    <m/>
    <m/>
    <m/>
    <m/>
    <m/>
    <m/>
    <m/>
    <m/>
    <m/>
    <m/>
    <m/>
    <m/>
    <m/>
    <m/>
    <m/>
    <m/>
    <m/>
    <m/>
    <m/>
    <m/>
    <m/>
    <m/>
    <m/>
    <m/>
    <m/>
    <m/>
    <m/>
    <m/>
    <m/>
    <m/>
    <m/>
    <m/>
    <m/>
    <m/>
    <m/>
    <m/>
    <m/>
    <m/>
    <m/>
    <m/>
    <m/>
    <m/>
    <m/>
    <m/>
    <m/>
    <m/>
    <n v="0"/>
    <n v="0"/>
    <n v="0"/>
    <n v="0"/>
    <n v="0"/>
    <n v="0"/>
    <n v="3158151"/>
    <n v="0"/>
    <m/>
    <m/>
    <m/>
    <m/>
    <m/>
    <m/>
    <m/>
    <m/>
    <m/>
    <m/>
    <m/>
    <m/>
    <m/>
    <m/>
    <m/>
    <m/>
    <m/>
    <m/>
    <m/>
    <m/>
    <m/>
    <m/>
    <m/>
    <n v="0"/>
    <n v="0"/>
    <n v="0"/>
    <m/>
    <m/>
    <m/>
    <m/>
    <m/>
    <m/>
    <m/>
    <m/>
    <m/>
    <m/>
    <m/>
    <m/>
    <m/>
    <m/>
    <m/>
    <m/>
    <m/>
    <m/>
    <m/>
    <m/>
    <m/>
    <m/>
    <m/>
    <m/>
    <m/>
    <m/>
    <m/>
    <m/>
    <m/>
    <m/>
    <m/>
    <m/>
    <m/>
    <n v="0"/>
    <n v="0"/>
    <n v="0"/>
    <n v="0"/>
    <m/>
    <m/>
    <n v="0"/>
    <n v="0"/>
    <n v="1"/>
    <n v="1"/>
    <n v="1"/>
    <m/>
    <m/>
  </r>
  <r>
    <n v="50141"/>
    <s v="Last Exorcism Part II, The"/>
    <d v="2013-03-01T00:00:00"/>
    <x v="11"/>
    <s v="T10"/>
    <n v="88"/>
    <s v="Arcade"/>
    <x v="0"/>
    <s v="CBS"/>
    <x v="0"/>
    <n v="5000000"/>
    <n v="0"/>
    <m/>
    <n v="15179302"/>
    <s v="final"/>
    <n v="8.1300000000000008"/>
    <n v="0"/>
    <n v="0"/>
    <n v="0"/>
    <n v="0"/>
    <s v="US"/>
    <s v="LA"/>
    <s v="BC"/>
    <m/>
    <s v="CA"/>
    <s v="BC"/>
    <s v="Abraham, Frank; Bliss, Thomas A.; Newman, Eric; Roth, Eli"/>
    <s v="Gass-Donnelly, Ed"/>
    <s v="Chazelle, Damien; Gass-Donnelly, Ed"/>
    <s v="Kyker, Rick"/>
    <s v="Gass-Donnelly, Ed"/>
    <m/>
    <m/>
    <m/>
    <m/>
    <m/>
    <m/>
    <m/>
    <m/>
    <m/>
    <m/>
    <m/>
    <m/>
    <m/>
    <m/>
    <m/>
    <m/>
    <m/>
    <m/>
    <m/>
    <m/>
    <m/>
    <m/>
    <m/>
    <m/>
    <m/>
    <m/>
    <m/>
    <m/>
    <m/>
    <m/>
    <m/>
    <m/>
    <m/>
    <m/>
    <m/>
    <m/>
    <m/>
    <m/>
    <m/>
    <m/>
    <m/>
    <m/>
    <m/>
    <m/>
    <m/>
    <m/>
    <m/>
    <m/>
    <m/>
    <m/>
    <m/>
    <m/>
    <m/>
    <m/>
    <m/>
    <m/>
    <m/>
    <m/>
    <m/>
    <m/>
    <m/>
    <m/>
    <m/>
    <m/>
    <m/>
    <m/>
    <m/>
    <m/>
    <m/>
    <m/>
    <m/>
    <m/>
    <m/>
    <m/>
    <m/>
    <m/>
    <m/>
    <m/>
    <m/>
    <m/>
    <m/>
    <m/>
    <m/>
    <m/>
    <m/>
    <m/>
    <m/>
    <m/>
    <m/>
    <m/>
    <m/>
    <m/>
    <m/>
    <m/>
    <m/>
    <m/>
    <m/>
    <m/>
    <m/>
    <m/>
    <m/>
    <m/>
    <m/>
    <n v="0"/>
    <n v="0"/>
    <n v="0"/>
    <n v="0"/>
    <n v="0"/>
    <n v="0"/>
    <n v="1867073"/>
    <n v="0"/>
    <m/>
    <m/>
    <m/>
    <m/>
    <m/>
    <m/>
    <m/>
    <m/>
    <m/>
    <m/>
    <m/>
    <m/>
    <m/>
    <m/>
    <m/>
    <m/>
    <m/>
    <m/>
    <m/>
    <m/>
    <m/>
    <m/>
    <m/>
    <n v="0"/>
    <n v="0"/>
    <n v="0"/>
    <m/>
    <m/>
    <m/>
    <m/>
    <m/>
    <m/>
    <m/>
    <m/>
    <m/>
    <m/>
    <m/>
    <m/>
    <m/>
    <m/>
    <m/>
    <m/>
    <m/>
    <m/>
    <m/>
    <m/>
    <m/>
    <m/>
    <m/>
    <m/>
    <m/>
    <m/>
    <m/>
    <m/>
    <m/>
    <m/>
    <m/>
    <m/>
    <m/>
    <n v="0"/>
    <n v="0"/>
    <n v="0"/>
    <n v="0"/>
    <m/>
    <m/>
    <n v="0"/>
    <n v="0"/>
    <n v="1"/>
    <n v="1"/>
    <n v="1"/>
    <m/>
    <m/>
  </r>
  <r>
    <n v="50142"/>
    <s v="Dead Man Down"/>
    <d v="2013-03-08T00:00:00"/>
    <x v="11"/>
    <s v="T10"/>
    <n v="110"/>
    <s v="Automatik"/>
    <x v="0"/>
    <s v="FilmDistrict"/>
    <x v="1"/>
    <n v="30000000"/>
    <n v="0"/>
    <m/>
    <n v="10895295"/>
    <s v="final"/>
    <n v="8.1300000000000008"/>
    <n v="0"/>
    <n v="1"/>
    <n v="0"/>
    <n v="0"/>
    <s v="US"/>
    <s v="NY"/>
    <m/>
    <m/>
    <m/>
    <m/>
    <s v="Wyman, J.H.; Moritz, Neal H."/>
    <s v="Oplev, Niels Arden"/>
    <s v="Wyman, J.H."/>
    <s v="Mazzola, James"/>
    <s v="Thoraval, Frédéric; Good, Timothy A."/>
    <s v="Farrell, Colin"/>
    <s v="star"/>
    <s v="Cigarette"/>
    <s v="30+"/>
    <s v="Male"/>
    <s v="Caucasian"/>
    <m/>
    <s v="Good guy"/>
    <s v="Rapace, Noomi"/>
    <s v="star"/>
    <s v="Cigarette"/>
    <s v="30+"/>
    <s v="Female"/>
    <s v="Caucasian"/>
    <m/>
    <m/>
    <s v="Howard, Terrence"/>
    <s v="star"/>
    <s v="Cigarette"/>
    <s v="30+"/>
    <s v="Male"/>
    <s v="African American"/>
    <m/>
    <s v="Bad guy"/>
    <s v="Cooper, Dominic"/>
    <s v="credited non-star"/>
    <s v="Cigarette"/>
    <s v="30+"/>
    <s v="Male"/>
    <s v="Caucasian"/>
    <m/>
    <s v="Good guy"/>
    <s v="Huppert, Isabelle"/>
    <s v="credited non-star"/>
    <s v="Cigarette"/>
    <s v="30+"/>
    <s v="Female"/>
    <s v="Caucasian"/>
    <m/>
    <m/>
    <s v="Non-IMDb, Extra"/>
    <s v="extra"/>
    <s v="Cigar"/>
    <s v="30+"/>
    <s v="Male"/>
    <s v="Caucasian"/>
    <m/>
    <s v="Bad guy"/>
    <s v="Non-IMDb, Extra"/>
    <s v="extra"/>
    <s v="Cigarette"/>
    <s v="30+"/>
    <s v="Male"/>
    <s v="Caucasian"/>
    <m/>
    <m/>
    <m/>
    <m/>
    <m/>
    <m/>
    <m/>
    <m/>
    <m/>
    <m/>
    <m/>
    <m/>
    <m/>
    <m/>
    <m/>
    <m/>
    <m/>
    <m/>
    <m/>
    <m/>
    <m/>
    <m/>
    <m/>
    <m/>
    <m/>
    <m/>
    <m/>
    <m/>
    <m/>
    <m/>
    <m/>
    <m/>
    <m/>
    <m/>
    <m/>
    <m/>
    <m/>
    <m/>
    <m/>
    <m/>
    <m/>
    <m/>
    <m/>
    <m/>
    <m/>
    <m/>
    <m/>
    <m/>
    <m/>
    <n v="69"/>
    <n v="3"/>
    <n v="0"/>
    <n v="0"/>
    <n v="72"/>
    <s v="50+"/>
    <n v="1340135"/>
    <n v="96489720"/>
    <s v="Home"/>
    <s v="Workplace"/>
    <s v="Vehicle"/>
    <s v="Outdoors"/>
    <m/>
    <m/>
    <s v="warehouse"/>
    <s v="street"/>
    <s v="Non-smoking adult"/>
    <m/>
    <m/>
    <s v="Elsewhere in US"/>
    <m/>
    <m/>
    <m/>
    <m/>
    <m/>
    <m/>
    <m/>
    <m/>
    <m/>
    <m/>
    <m/>
    <n v="3"/>
    <n v="2"/>
    <n v="2"/>
    <m/>
    <m/>
    <m/>
    <m/>
    <m/>
    <m/>
    <m/>
    <m/>
    <m/>
    <m/>
    <m/>
    <m/>
    <m/>
    <m/>
    <m/>
    <m/>
    <m/>
    <s v="cigarette"/>
    <m/>
    <m/>
    <s v="cigarette; cigar"/>
    <s v="cigarette; cigar"/>
    <m/>
    <s v="cigarette"/>
    <s v="cigarette"/>
    <s v="cigarette"/>
    <s v="cigarette"/>
    <s v="cigarette; cigar"/>
    <m/>
    <m/>
    <m/>
    <m/>
    <s v="Pro"/>
    <n v="6"/>
    <n v="6"/>
    <n v="6"/>
    <n v="3"/>
    <m/>
    <m/>
    <n v="0"/>
    <n v="3"/>
    <n v="4"/>
    <n v="1"/>
    <n v="1"/>
    <m/>
    <m/>
  </r>
  <r>
    <n v="50143"/>
    <s v="Oz the Great and Powerful"/>
    <d v="2013-03-08T00:00:00"/>
    <x v="11"/>
    <s v="T10"/>
    <n v="130"/>
    <s v="Roth"/>
    <x v="1"/>
    <m/>
    <x v="2"/>
    <n v="215000000"/>
    <n v="0"/>
    <m/>
    <n v="234911825"/>
    <s v="final"/>
    <n v="8.1300000000000008"/>
    <n v="0"/>
    <n v="0"/>
    <n v="0"/>
    <n v="0"/>
    <s v="US"/>
    <s v="CA"/>
    <m/>
    <s v="US"/>
    <s v="MI"/>
    <m/>
    <s v="Roth, Joe"/>
    <s v="Raimi, Sam"/>
    <s v="Kapner, Mitchell; Lindsay-Abaire, David"/>
    <s v="Bobbitt, Russell"/>
    <s v="Murawski, Bob"/>
    <m/>
    <m/>
    <m/>
    <m/>
    <m/>
    <m/>
    <m/>
    <m/>
    <m/>
    <m/>
    <m/>
    <m/>
    <m/>
    <m/>
    <m/>
    <m/>
    <m/>
    <m/>
    <m/>
    <m/>
    <m/>
    <m/>
    <m/>
    <m/>
    <m/>
    <m/>
    <m/>
    <m/>
    <m/>
    <m/>
    <m/>
    <m/>
    <m/>
    <m/>
    <m/>
    <m/>
    <m/>
    <m/>
    <m/>
    <m/>
    <m/>
    <m/>
    <m/>
    <m/>
    <m/>
    <m/>
    <m/>
    <m/>
    <m/>
    <m/>
    <m/>
    <m/>
    <m/>
    <m/>
    <m/>
    <m/>
    <m/>
    <m/>
    <m/>
    <m/>
    <m/>
    <m/>
    <m/>
    <m/>
    <m/>
    <m/>
    <m/>
    <m/>
    <m/>
    <m/>
    <m/>
    <m/>
    <m/>
    <m/>
    <m/>
    <m/>
    <m/>
    <m/>
    <m/>
    <m/>
    <m/>
    <m/>
    <m/>
    <m/>
    <m/>
    <m/>
    <m/>
    <m/>
    <m/>
    <m/>
    <m/>
    <m/>
    <m/>
    <m/>
    <m/>
    <m/>
    <m/>
    <m/>
    <m/>
    <m/>
    <m/>
    <m/>
    <m/>
    <n v="0"/>
    <n v="0"/>
    <n v="0"/>
    <n v="0"/>
    <n v="0"/>
    <n v="0"/>
    <n v="28894443"/>
    <n v="0"/>
    <m/>
    <m/>
    <m/>
    <m/>
    <m/>
    <m/>
    <m/>
    <m/>
    <m/>
    <m/>
    <m/>
    <m/>
    <m/>
    <m/>
    <m/>
    <m/>
    <m/>
    <m/>
    <m/>
    <m/>
    <m/>
    <m/>
    <m/>
    <n v="0"/>
    <n v="0"/>
    <n v="0"/>
    <m/>
    <m/>
    <m/>
    <m/>
    <m/>
    <m/>
    <m/>
    <m/>
    <m/>
    <m/>
    <m/>
    <m/>
    <m/>
    <m/>
    <m/>
    <m/>
    <m/>
    <m/>
    <m/>
    <m/>
    <m/>
    <m/>
    <m/>
    <m/>
    <m/>
    <m/>
    <m/>
    <m/>
    <m/>
    <m/>
    <m/>
    <m/>
    <m/>
    <n v="0"/>
    <n v="0"/>
    <n v="0"/>
    <n v="0"/>
    <m/>
    <m/>
    <n v="0"/>
    <n v="0"/>
    <n v="1"/>
    <n v="1"/>
    <n v="1"/>
    <m/>
    <m/>
  </r>
  <r>
    <n v="50144"/>
    <s v="Call, The"/>
    <d v="2013-03-15T00:00:00"/>
    <x v="11"/>
    <s v="T10"/>
    <n v="96"/>
    <s v="Troika"/>
    <x v="6"/>
    <m/>
    <x v="1"/>
    <n v="13000000"/>
    <n v="0"/>
    <m/>
    <n v="51872378"/>
    <s v="final"/>
    <n v="8.1300000000000008"/>
    <n v="0"/>
    <n v="1"/>
    <n v="0"/>
    <n v="0"/>
    <s v="US"/>
    <s v="CA"/>
    <m/>
    <m/>
    <m/>
    <m/>
    <s v="Gallo, Bradley; Graup, Jeffrey; Helfant, Michael A.; Luisi, Michael; Stein, Robert"/>
    <s v="Anderson, Brad"/>
    <s v="D'Ovidio, Richard"/>
    <m/>
    <s v="Youabian, Avi"/>
    <s v="Non-IMDb, Extra"/>
    <s v="extra"/>
    <s v="Cigarette"/>
    <s v="30+"/>
    <s v="Female"/>
    <s v="Caucasian"/>
    <m/>
    <m/>
    <m/>
    <m/>
    <m/>
    <m/>
    <m/>
    <m/>
    <m/>
    <m/>
    <m/>
    <m/>
    <m/>
    <m/>
    <m/>
    <m/>
    <m/>
    <m/>
    <m/>
    <m/>
    <m/>
    <m/>
    <m/>
    <m/>
    <m/>
    <m/>
    <m/>
    <m/>
    <m/>
    <m/>
    <m/>
    <m/>
    <m/>
    <m/>
    <m/>
    <m/>
    <m/>
    <m/>
    <m/>
    <m/>
    <m/>
    <m/>
    <m/>
    <m/>
    <m/>
    <m/>
    <m/>
    <m/>
    <m/>
    <m/>
    <m/>
    <m/>
    <m/>
    <m/>
    <m/>
    <m/>
    <m/>
    <m/>
    <m/>
    <m/>
    <m/>
    <m/>
    <m/>
    <m/>
    <m/>
    <m/>
    <m/>
    <m/>
    <m/>
    <m/>
    <m/>
    <m/>
    <m/>
    <m/>
    <m/>
    <m/>
    <m/>
    <m/>
    <m/>
    <m/>
    <m/>
    <m/>
    <m/>
    <m/>
    <m/>
    <m/>
    <m/>
    <m/>
    <m/>
    <m/>
    <m/>
    <m/>
    <m/>
    <m/>
    <m/>
    <m/>
    <m/>
    <n v="2"/>
    <n v="0"/>
    <n v="0"/>
    <n v="0"/>
    <n v="2"/>
    <s v="1 — 9"/>
    <n v="6380366"/>
    <n v="12760732"/>
    <s v="Outdoors"/>
    <m/>
    <m/>
    <m/>
    <m/>
    <m/>
    <m/>
    <s v="on a roof top of a 911 call center"/>
    <m/>
    <m/>
    <m/>
    <s v="California"/>
    <m/>
    <m/>
    <m/>
    <m/>
    <m/>
    <m/>
    <m/>
    <m/>
    <m/>
    <m/>
    <m/>
    <n v="0"/>
    <n v="0"/>
    <n v="1"/>
    <m/>
    <m/>
    <m/>
    <m/>
    <m/>
    <m/>
    <m/>
    <m/>
    <m/>
    <m/>
    <m/>
    <m/>
    <m/>
    <m/>
    <m/>
    <m/>
    <m/>
    <m/>
    <m/>
    <m/>
    <m/>
    <m/>
    <m/>
    <m/>
    <m/>
    <m/>
    <m/>
    <m/>
    <m/>
    <s v="cigarette"/>
    <m/>
    <m/>
    <s v="Neutral"/>
    <n v="2"/>
    <n v="2"/>
    <n v="2"/>
    <n v="1"/>
    <m/>
    <m/>
    <n v="0"/>
    <n v="1"/>
    <n v="2"/>
    <n v="1"/>
    <n v="1"/>
    <m/>
    <m/>
  </r>
  <r>
    <n v="50145"/>
    <s v="Incredible Burt Wonderstone, The"/>
    <d v="2013-03-15T00:00:00"/>
    <x v="11"/>
    <s v="T10"/>
    <n v="100"/>
    <s v="New Line"/>
    <x v="4"/>
    <m/>
    <x v="0"/>
    <n v="30000000"/>
    <n v="0"/>
    <m/>
    <n v="22472316"/>
    <s v="final"/>
    <n v="8.1300000000000008"/>
    <n v="0"/>
    <n v="0"/>
    <n v="0"/>
    <n v="0"/>
    <s v="US"/>
    <s v="CA"/>
    <m/>
    <m/>
    <m/>
    <m/>
    <s v="Carell, Steve; Bender, Chris; Mitchell, Tyler; Weiner, Jake"/>
    <s v="Scardino, Don"/>
    <s v="Goldstein, Jonathan M.; Daley, John Francis"/>
    <s v="Glenn, Trish Gallaher"/>
    <s v="Haxall, Lee"/>
    <m/>
    <m/>
    <m/>
    <m/>
    <m/>
    <m/>
    <m/>
    <m/>
    <m/>
    <m/>
    <m/>
    <m/>
    <m/>
    <m/>
    <m/>
    <m/>
    <m/>
    <m/>
    <m/>
    <m/>
    <m/>
    <m/>
    <m/>
    <m/>
    <m/>
    <m/>
    <m/>
    <m/>
    <m/>
    <m/>
    <m/>
    <m/>
    <m/>
    <m/>
    <m/>
    <m/>
    <m/>
    <m/>
    <m/>
    <m/>
    <m/>
    <m/>
    <m/>
    <m/>
    <m/>
    <m/>
    <m/>
    <m/>
    <m/>
    <m/>
    <m/>
    <m/>
    <m/>
    <m/>
    <m/>
    <m/>
    <m/>
    <m/>
    <m/>
    <m/>
    <m/>
    <m/>
    <m/>
    <m/>
    <m/>
    <m/>
    <m/>
    <m/>
    <m/>
    <m/>
    <m/>
    <m/>
    <m/>
    <m/>
    <m/>
    <m/>
    <m/>
    <m/>
    <m/>
    <m/>
    <m/>
    <m/>
    <m/>
    <m/>
    <m/>
    <m/>
    <m/>
    <m/>
    <m/>
    <m/>
    <m/>
    <m/>
    <m/>
    <m/>
    <m/>
    <m/>
    <m/>
    <m/>
    <m/>
    <m/>
    <m/>
    <m/>
    <m/>
    <n v="0"/>
    <n v="0"/>
    <n v="0"/>
    <n v="0"/>
    <n v="0"/>
    <n v="0"/>
    <n v="2764123"/>
    <n v="0"/>
    <m/>
    <m/>
    <m/>
    <m/>
    <m/>
    <m/>
    <m/>
    <m/>
    <m/>
    <m/>
    <m/>
    <m/>
    <m/>
    <m/>
    <m/>
    <m/>
    <m/>
    <m/>
    <m/>
    <m/>
    <m/>
    <m/>
    <m/>
    <n v="0"/>
    <n v="0"/>
    <n v="0"/>
    <m/>
    <m/>
    <m/>
    <m/>
    <m/>
    <m/>
    <m/>
    <m/>
    <m/>
    <m/>
    <m/>
    <m/>
    <m/>
    <m/>
    <m/>
    <m/>
    <m/>
    <m/>
    <m/>
    <m/>
    <m/>
    <m/>
    <m/>
    <m/>
    <m/>
    <m/>
    <m/>
    <m/>
    <m/>
    <m/>
    <m/>
    <m/>
    <m/>
    <n v="0"/>
    <n v="0"/>
    <n v="0"/>
    <n v="0"/>
    <m/>
    <m/>
    <n v="0"/>
    <n v="0"/>
    <n v="1"/>
    <n v="1"/>
    <n v="1"/>
    <m/>
    <m/>
  </r>
  <r>
    <n v="50146"/>
    <s v="Spring Breakers"/>
    <d v="2013-03-15T00:00:00"/>
    <x v="11"/>
    <s v="T10"/>
    <n v="94"/>
    <s v="Radar"/>
    <x v="0"/>
    <s v="Annapurna"/>
    <x v="1"/>
    <n v="5000000"/>
    <n v="0"/>
    <m/>
    <n v="14123773"/>
    <s v="final"/>
    <n v="8.1300000000000008"/>
    <n v="0"/>
    <n v="1"/>
    <n v="0"/>
    <n v="0"/>
    <s v="US"/>
    <s v="FL"/>
    <m/>
    <m/>
    <m/>
    <m/>
    <s v="Anthonioz, Charles-Marie; Gertner, Jordan; Hanley, Chris; Zander, David"/>
    <s v="Korine, Harmony"/>
    <s v="Korine, Harmony"/>
    <s v="Thoresen, Kurt"/>
    <s v="Crise, Douglas"/>
    <s v="Franco, James"/>
    <s v="star"/>
    <s v="Cigar"/>
    <s v="30+"/>
    <s v="Male"/>
    <s v="Caucasian"/>
    <m/>
    <m/>
    <s v="Gomez, Selena"/>
    <s v="star"/>
    <s v="Cigarette"/>
    <s v="20-30"/>
    <s v="Female"/>
    <s v="Caucasian"/>
    <m/>
    <m/>
    <s v="Hudgens, Vanessa"/>
    <s v="star"/>
    <s v="Cigar"/>
    <s v="20-30"/>
    <s v="Female"/>
    <s v="Caucasian"/>
    <m/>
    <m/>
    <s v="Benson, Ashley"/>
    <s v="star"/>
    <s v="Cigar"/>
    <s v="20-30"/>
    <s v="Female"/>
    <s v="Caucasian"/>
    <m/>
    <m/>
    <s v="Korine, Rachel"/>
    <s v="star"/>
    <s v="Cigar"/>
    <s v="20-30"/>
    <s v="Female"/>
    <s v="Caucasian"/>
    <m/>
    <m/>
    <s v="Mane, Gucci"/>
    <s v="credited non-star"/>
    <s v="Cigar"/>
    <s v="30+"/>
    <s v="Male"/>
    <s v="African American"/>
    <m/>
    <s v="Bad guy"/>
    <s v="Morris, Heather"/>
    <s v="credited non-star"/>
    <s v="Cigarette"/>
    <s v="20-30"/>
    <s v="Female"/>
    <s v="Caucasian"/>
    <m/>
    <m/>
    <s v="Lendzion, Ash"/>
    <s v="credited non-star"/>
    <s v="Cigarette"/>
    <s v="20-30"/>
    <s v="Female"/>
    <s v="Caucasian"/>
    <m/>
    <m/>
    <s v="Non-IMDb, Extra"/>
    <s v="extra"/>
    <s v="Cigarette"/>
    <s v="30+"/>
    <s v="Male"/>
    <s v="African American"/>
    <m/>
    <m/>
    <s v="Non-IMDb, Extra"/>
    <s v="extra"/>
    <s v="Cigar"/>
    <s v="30+"/>
    <s v="Male"/>
    <m/>
    <m/>
    <m/>
    <s v="Non-IMDb, Extra"/>
    <s v="extra"/>
    <s v="Cigar"/>
    <s v="20-30"/>
    <s v="Male"/>
    <s v="Caucasian"/>
    <m/>
    <m/>
    <s v="Vanessa Hudgens, Star, Cigarette, 20-30, Caucasian, Female Ashley Benson, Star, Cigarette, 20-30, Caucasian, Female Rachel Korine, Star, Cigarette, 20-30, Caucasian, Female Non-IMDB, Extra, Cigarette, 30+, African American, Male Non-IMDB, Extra, Cigarette, 30+, African American, Male Non-IMDB, Extra, Cigar, 30+, African American, Male Non-IMDB, Extra, Cigar, 20-30, Caucasian, Male Non-IMDB, Extra, Cigar, 20-30, Caucasian, Male Non-IMDB, Extra, Cigar, 20-30, Caucasian, Male Non-IMDB, Extra, Cigar, 20-30, Caucasian, Male"/>
    <m/>
    <m/>
    <m/>
    <m/>
    <m/>
    <m/>
    <m/>
    <m/>
    <m/>
    <m/>
    <m/>
    <m/>
    <m/>
    <m/>
    <n v="45"/>
    <n v="60"/>
    <n v="0"/>
    <n v="0"/>
    <n v="105"/>
    <s v="50+"/>
    <n v="1737241"/>
    <n v="182410305"/>
    <s v="Home"/>
    <s v="Vehicle"/>
    <s v="Bar/nightclub"/>
    <s v="Hotel/motel"/>
    <s v="Outdoors"/>
    <m/>
    <s v="portrait"/>
    <s v="outside liquor store, streets"/>
    <s v="Non-smoking adult"/>
    <m/>
    <m/>
    <s v="Elsewhere in US"/>
    <m/>
    <m/>
    <m/>
    <m/>
    <m/>
    <m/>
    <m/>
    <m/>
    <m/>
    <m/>
    <m/>
    <n v="5"/>
    <n v="3"/>
    <n v="3"/>
    <m/>
    <m/>
    <m/>
    <m/>
    <m/>
    <m/>
    <m/>
    <m/>
    <m/>
    <m/>
    <m/>
    <m/>
    <m/>
    <m/>
    <m/>
    <m/>
    <m/>
    <s v="cigarette; cigar"/>
    <s v="cigarette; cigar"/>
    <s v="cigarette; cigar"/>
    <s v="cigar"/>
    <s v="cigarette; cigar"/>
    <s v="cigar"/>
    <s v="cigarette; cigar"/>
    <s v="cigarette"/>
    <s v="cigarette; cigar"/>
    <s v="cigarette; cigar"/>
    <s v="cigar"/>
    <m/>
    <m/>
    <m/>
    <m/>
    <s v="Pro"/>
    <n v="6"/>
    <n v="6"/>
    <n v="6"/>
    <n v="3"/>
    <m/>
    <m/>
    <n v="0"/>
    <n v="3"/>
    <n v="4"/>
    <n v="1"/>
    <n v="1"/>
    <m/>
    <m/>
  </r>
  <r>
    <n v="50147"/>
    <s v="Croods, The"/>
    <d v="2013-03-22T00:00:00"/>
    <x v="11"/>
    <s v="T10"/>
    <n v="98"/>
    <s v="DreamWorks Anim"/>
    <x v="5"/>
    <m/>
    <x v="2"/>
    <n v="135000000"/>
    <n v="0"/>
    <m/>
    <n v="187165546"/>
    <s v="final"/>
    <n v="8.1300000000000008"/>
    <n v="0"/>
    <n v="0"/>
    <n v="0"/>
    <n v="0"/>
    <s v="US"/>
    <s v="CA"/>
    <m/>
    <m/>
    <m/>
    <m/>
    <s v="Belson, Kristine; Hartwell, Jane; Bloodworth, Baker"/>
    <s v="De Micco, Kirk; Sanders, Chris"/>
    <s v="De Micco, Kirk; Sanders, Chris"/>
    <m/>
    <s v="Holmes, Darren T."/>
    <m/>
    <m/>
    <m/>
    <m/>
    <m/>
    <m/>
    <m/>
    <m/>
    <m/>
    <m/>
    <m/>
    <m/>
    <m/>
    <m/>
    <m/>
    <m/>
    <m/>
    <m/>
    <m/>
    <m/>
    <m/>
    <m/>
    <m/>
    <m/>
    <m/>
    <m/>
    <m/>
    <m/>
    <m/>
    <m/>
    <m/>
    <m/>
    <m/>
    <m/>
    <m/>
    <m/>
    <m/>
    <m/>
    <m/>
    <m/>
    <m/>
    <m/>
    <m/>
    <m/>
    <m/>
    <m/>
    <m/>
    <m/>
    <m/>
    <m/>
    <m/>
    <m/>
    <m/>
    <m/>
    <m/>
    <m/>
    <m/>
    <m/>
    <m/>
    <m/>
    <m/>
    <m/>
    <m/>
    <m/>
    <m/>
    <m/>
    <m/>
    <m/>
    <m/>
    <m/>
    <m/>
    <m/>
    <m/>
    <m/>
    <m/>
    <m/>
    <m/>
    <m/>
    <m/>
    <m/>
    <m/>
    <m/>
    <m/>
    <m/>
    <m/>
    <m/>
    <m/>
    <m/>
    <m/>
    <m/>
    <m/>
    <m/>
    <m/>
    <m/>
    <m/>
    <m/>
    <m/>
    <m/>
    <m/>
    <m/>
    <m/>
    <m/>
    <m/>
    <n v="0"/>
    <n v="0"/>
    <n v="0"/>
    <n v="0"/>
    <n v="0"/>
    <n v="0"/>
    <n v="23021592"/>
    <n v="0"/>
    <m/>
    <m/>
    <m/>
    <m/>
    <m/>
    <m/>
    <m/>
    <m/>
    <m/>
    <m/>
    <m/>
    <m/>
    <m/>
    <m/>
    <m/>
    <m/>
    <m/>
    <m/>
    <m/>
    <m/>
    <m/>
    <m/>
    <m/>
    <n v="0"/>
    <n v="0"/>
    <n v="0"/>
    <m/>
    <m/>
    <m/>
    <m/>
    <m/>
    <m/>
    <m/>
    <m/>
    <m/>
    <m/>
    <m/>
    <m/>
    <m/>
    <m/>
    <m/>
    <m/>
    <m/>
    <m/>
    <m/>
    <m/>
    <m/>
    <m/>
    <m/>
    <m/>
    <m/>
    <m/>
    <m/>
    <m/>
    <m/>
    <m/>
    <m/>
    <m/>
    <m/>
    <n v="0"/>
    <n v="0"/>
    <n v="0"/>
    <n v="0"/>
    <m/>
    <m/>
    <n v="0"/>
    <n v="0"/>
    <n v="1"/>
    <n v="1"/>
    <n v="1"/>
    <m/>
    <m/>
  </r>
  <r>
    <n v="50148"/>
    <s v="Admission"/>
    <d v="2013-03-22T00:00:00"/>
    <x v="11"/>
    <s v="T10"/>
    <n v="107"/>
    <s v="Depth of Field"/>
    <x v="2"/>
    <m/>
    <x v="0"/>
    <n v="13000000"/>
    <n v="0"/>
    <m/>
    <n v="18004225"/>
    <s v="final"/>
    <n v="8.1300000000000008"/>
    <n v="0"/>
    <n v="0"/>
    <n v="0"/>
    <n v="0"/>
    <s v="US"/>
    <s v="NY"/>
    <m/>
    <s v="US"/>
    <s v="NJ"/>
    <m/>
    <s v="Weitz, Paul; Kohansky, Kerry; Miano, Andrew"/>
    <s v="Weitz, Paul"/>
    <s v="Croner, Karen"/>
    <s v="Webb, Ryan"/>
    <s v="Sobel, Joan"/>
    <m/>
    <m/>
    <m/>
    <m/>
    <m/>
    <m/>
    <m/>
    <m/>
    <m/>
    <m/>
    <m/>
    <m/>
    <m/>
    <m/>
    <m/>
    <m/>
    <m/>
    <m/>
    <m/>
    <m/>
    <m/>
    <m/>
    <m/>
    <m/>
    <m/>
    <m/>
    <m/>
    <m/>
    <m/>
    <m/>
    <m/>
    <m/>
    <m/>
    <m/>
    <m/>
    <m/>
    <m/>
    <m/>
    <m/>
    <m/>
    <m/>
    <m/>
    <m/>
    <m/>
    <m/>
    <m/>
    <m/>
    <m/>
    <m/>
    <m/>
    <m/>
    <m/>
    <m/>
    <m/>
    <m/>
    <m/>
    <m/>
    <m/>
    <m/>
    <m/>
    <m/>
    <m/>
    <m/>
    <m/>
    <m/>
    <m/>
    <m/>
    <m/>
    <m/>
    <m/>
    <m/>
    <m/>
    <m/>
    <m/>
    <m/>
    <m/>
    <m/>
    <m/>
    <m/>
    <m/>
    <m/>
    <m/>
    <m/>
    <m/>
    <m/>
    <m/>
    <m/>
    <m/>
    <m/>
    <m/>
    <m/>
    <m/>
    <m/>
    <m/>
    <m/>
    <m/>
    <m/>
    <m/>
    <m/>
    <m/>
    <m/>
    <m/>
    <m/>
    <n v="0"/>
    <n v="0"/>
    <n v="0"/>
    <n v="0"/>
    <n v="0"/>
    <n v="0"/>
    <n v="2214542"/>
    <n v="0"/>
    <m/>
    <m/>
    <m/>
    <m/>
    <m/>
    <m/>
    <m/>
    <m/>
    <m/>
    <m/>
    <m/>
    <m/>
    <m/>
    <m/>
    <m/>
    <m/>
    <m/>
    <m/>
    <m/>
    <m/>
    <m/>
    <m/>
    <m/>
    <n v="0"/>
    <n v="0"/>
    <n v="0"/>
    <m/>
    <m/>
    <m/>
    <m/>
    <m/>
    <m/>
    <m/>
    <m/>
    <m/>
    <m/>
    <m/>
    <m/>
    <m/>
    <m/>
    <m/>
    <m/>
    <m/>
    <m/>
    <m/>
    <m/>
    <m/>
    <m/>
    <m/>
    <m/>
    <m/>
    <m/>
    <m/>
    <m/>
    <m/>
    <m/>
    <m/>
    <m/>
    <m/>
    <n v="0"/>
    <n v="0"/>
    <n v="0"/>
    <n v="0"/>
    <m/>
    <m/>
    <n v="0"/>
    <n v="0"/>
    <n v="1"/>
    <n v="1"/>
    <n v="1"/>
    <m/>
    <m/>
  </r>
  <r>
    <n v="50149"/>
    <s v="Olympus Has Fallen"/>
    <d v="2013-03-22T00:00:00"/>
    <x v="11"/>
    <s v="T10"/>
    <n v="120"/>
    <s v="Millennium"/>
    <x v="0"/>
    <s v="FilmDistrict"/>
    <x v="1"/>
    <n v="70000000"/>
    <n v="0"/>
    <m/>
    <n v="98895417"/>
    <s v="final"/>
    <n v="8.1300000000000008"/>
    <n v="0"/>
    <n v="1"/>
    <n v="0"/>
    <n v="0"/>
    <s v="US"/>
    <s v="LA"/>
    <s v="BC"/>
    <m/>
    <s v="CA"/>
    <s v="BC"/>
    <s v="Butler, Gerard; Gill, Mark; Siegel, Alan; Lerner, Danny; Fuqua, Antoine; Cathell III, Ed"/>
    <s v="Fuqua, Antoine"/>
    <s v="Rothenberger, Creighton; Benedikt, Katrin"/>
    <s v="Guanci Jr., Charles"/>
    <s v="Refoua, John"/>
    <s v="McDermott, Dylan"/>
    <s v="credited non-star"/>
    <s v="Cigarette"/>
    <s v="30+"/>
    <s v="Male"/>
    <s v="Caucasian"/>
    <m/>
    <s v="Bad guy"/>
    <m/>
    <m/>
    <m/>
    <m/>
    <m/>
    <m/>
    <m/>
    <m/>
    <m/>
    <m/>
    <m/>
    <m/>
    <m/>
    <m/>
    <m/>
    <m/>
    <m/>
    <m/>
    <m/>
    <m/>
    <m/>
    <m/>
    <m/>
    <m/>
    <m/>
    <m/>
    <m/>
    <m/>
    <m/>
    <m/>
    <m/>
    <m/>
    <m/>
    <m/>
    <m/>
    <m/>
    <m/>
    <m/>
    <m/>
    <m/>
    <m/>
    <m/>
    <m/>
    <m/>
    <m/>
    <m/>
    <m/>
    <m/>
    <m/>
    <m/>
    <m/>
    <m/>
    <m/>
    <m/>
    <m/>
    <m/>
    <m/>
    <m/>
    <m/>
    <m/>
    <m/>
    <m/>
    <m/>
    <m/>
    <m/>
    <m/>
    <m/>
    <m/>
    <m/>
    <m/>
    <m/>
    <m/>
    <m/>
    <m/>
    <m/>
    <m/>
    <m/>
    <m/>
    <m/>
    <m/>
    <m/>
    <m/>
    <m/>
    <m/>
    <m/>
    <m/>
    <m/>
    <m/>
    <m/>
    <m/>
    <m/>
    <m/>
    <m/>
    <m/>
    <m/>
    <n v="8"/>
    <n v="0"/>
    <n v="0"/>
    <n v="0"/>
    <n v="8"/>
    <s v="1 — 9"/>
    <n v="12164258"/>
    <n v="97314064"/>
    <s v="Workplace"/>
    <m/>
    <m/>
    <m/>
    <m/>
    <m/>
    <s v="White House"/>
    <m/>
    <s v="Designated non-smoking area"/>
    <m/>
    <m/>
    <s v="Elsewhere in US"/>
    <m/>
    <m/>
    <m/>
    <m/>
    <m/>
    <m/>
    <m/>
    <m/>
    <m/>
    <m/>
    <m/>
    <n v="0"/>
    <n v="1"/>
    <n v="0"/>
    <m/>
    <m/>
    <m/>
    <m/>
    <m/>
    <m/>
    <m/>
    <m/>
    <m/>
    <m/>
    <m/>
    <m/>
    <m/>
    <m/>
    <m/>
    <m/>
    <m/>
    <m/>
    <s v="cigarette"/>
    <m/>
    <s v="cigarette"/>
    <m/>
    <m/>
    <m/>
    <s v="cigarette"/>
    <m/>
    <m/>
    <s v="cigarette"/>
    <m/>
    <m/>
    <m/>
    <m/>
    <s v="Pro"/>
    <n v="2"/>
    <n v="6"/>
    <n v="4"/>
    <n v="3"/>
    <s v="Tobacco use in designated non-smoking area"/>
    <s v="use in non-smoking area"/>
    <n v="0"/>
    <n v="2.14"/>
    <n v="6"/>
    <n v="1"/>
    <n v="1"/>
    <m/>
    <m/>
  </r>
  <r>
    <n v="50151"/>
    <s v="G.I. Joe: Retaliation"/>
    <d v="2013-03-28T00:00:00"/>
    <x v="11"/>
    <s v="T10"/>
    <n v="110"/>
    <s v="Di Bonaventura"/>
    <x v="3"/>
    <m/>
    <x v="0"/>
    <n v="130000000"/>
    <n v="0"/>
    <m/>
    <n v="122512052"/>
    <s v="final"/>
    <n v="8.1300000000000008"/>
    <n v="0"/>
    <n v="0"/>
    <n v="0"/>
    <n v="0"/>
    <s v="US"/>
    <s v="LA"/>
    <m/>
    <m/>
    <m/>
    <m/>
    <s v="di Bonaventura, Lorenzo; Goldner, Biran"/>
    <s v="Chu, Jon M."/>
    <s v="Reese, Rhett; Wernick, Paul"/>
    <s v="Tuers, Gary"/>
    <s v="Barton, Roger"/>
    <m/>
    <m/>
    <m/>
    <m/>
    <m/>
    <m/>
    <m/>
    <m/>
    <m/>
    <m/>
    <m/>
    <m/>
    <m/>
    <m/>
    <m/>
    <m/>
    <m/>
    <m/>
    <m/>
    <m/>
    <m/>
    <m/>
    <m/>
    <m/>
    <m/>
    <m/>
    <m/>
    <m/>
    <m/>
    <m/>
    <m/>
    <m/>
    <m/>
    <m/>
    <m/>
    <m/>
    <m/>
    <m/>
    <m/>
    <m/>
    <m/>
    <m/>
    <m/>
    <m/>
    <m/>
    <m/>
    <m/>
    <m/>
    <m/>
    <m/>
    <m/>
    <m/>
    <m/>
    <m/>
    <m/>
    <m/>
    <m/>
    <m/>
    <m/>
    <m/>
    <m/>
    <m/>
    <m/>
    <m/>
    <m/>
    <m/>
    <m/>
    <m/>
    <m/>
    <m/>
    <m/>
    <m/>
    <m/>
    <m/>
    <m/>
    <m/>
    <m/>
    <m/>
    <m/>
    <m/>
    <m/>
    <m/>
    <m/>
    <m/>
    <m/>
    <m/>
    <m/>
    <m/>
    <m/>
    <m/>
    <m/>
    <m/>
    <m/>
    <m/>
    <m/>
    <m/>
    <m/>
    <m/>
    <m/>
    <m/>
    <m/>
    <m/>
    <m/>
    <n v="0"/>
    <n v="0"/>
    <n v="0"/>
    <n v="0"/>
    <n v="0"/>
    <n v="0"/>
    <n v="15069133"/>
    <n v="0"/>
    <m/>
    <m/>
    <m/>
    <m/>
    <m/>
    <m/>
    <m/>
    <m/>
    <m/>
    <m/>
    <m/>
    <m/>
    <m/>
    <m/>
    <m/>
    <m/>
    <m/>
    <m/>
    <m/>
    <m/>
    <m/>
    <m/>
    <m/>
    <n v="0"/>
    <n v="0"/>
    <n v="0"/>
    <m/>
    <m/>
    <m/>
    <m/>
    <m/>
    <m/>
    <m/>
    <m/>
    <m/>
    <m/>
    <m/>
    <m/>
    <m/>
    <m/>
    <m/>
    <m/>
    <m/>
    <m/>
    <m/>
    <m/>
    <m/>
    <m/>
    <m/>
    <m/>
    <m/>
    <m/>
    <m/>
    <m/>
    <m/>
    <m/>
    <m/>
    <m/>
    <m/>
    <n v="0"/>
    <n v="0"/>
    <n v="0"/>
    <n v="0"/>
    <m/>
    <m/>
    <n v="0"/>
    <n v="0"/>
    <n v="1"/>
    <n v="1"/>
    <n v="1"/>
    <m/>
    <m/>
  </r>
  <r>
    <n v="50152"/>
    <s v="Temptation: Confessions of a Marriage Counselor"/>
    <d v="2013-03-29T00:00:00"/>
    <x v="11"/>
    <s v="T10"/>
    <n v="111"/>
    <s v="Tyler Perry"/>
    <x v="0"/>
    <s v="Lionsgate"/>
    <x v="0"/>
    <n v="0"/>
    <n v="0"/>
    <m/>
    <n v="51954524"/>
    <s v="final"/>
    <n v="8.1300000000000008"/>
    <n v="0"/>
    <n v="0"/>
    <n v="0"/>
    <n v="0"/>
    <s v="US"/>
    <s v="GA"/>
    <m/>
    <m/>
    <m/>
    <m/>
    <s v="Perry, Tyler; Areu, Ozzie; Hall, Paul"/>
    <s v="Perry, Tyler"/>
    <s v="Perry, Tyler"/>
    <s v="Felix, Karen A."/>
    <s v="Hoy, Maysie"/>
    <m/>
    <m/>
    <m/>
    <m/>
    <m/>
    <m/>
    <m/>
    <m/>
    <m/>
    <m/>
    <m/>
    <m/>
    <m/>
    <m/>
    <m/>
    <m/>
    <m/>
    <m/>
    <m/>
    <m/>
    <m/>
    <m/>
    <m/>
    <m/>
    <m/>
    <m/>
    <m/>
    <m/>
    <m/>
    <m/>
    <m/>
    <m/>
    <m/>
    <m/>
    <m/>
    <m/>
    <m/>
    <m/>
    <m/>
    <m/>
    <m/>
    <m/>
    <m/>
    <m/>
    <m/>
    <m/>
    <m/>
    <m/>
    <m/>
    <m/>
    <m/>
    <m/>
    <m/>
    <m/>
    <m/>
    <m/>
    <m/>
    <m/>
    <m/>
    <m/>
    <m/>
    <m/>
    <m/>
    <m/>
    <m/>
    <m/>
    <m/>
    <m/>
    <m/>
    <m/>
    <m/>
    <m/>
    <m/>
    <m/>
    <m/>
    <m/>
    <m/>
    <m/>
    <m/>
    <m/>
    <m/>
    <m/>
    <m/>
    <m/>
    <m/>
    <m/>
    <m/>
    <m/>
    <m/>
    <m/>
    <m/>
    <m/>
    <m/>
    <m/>
    <m/>
    <m/>
    <m/>
    <m/>
    <m/>
    <m/>
    <m/>
    <m/>
    <m/>
    <n v="0"/>
    <n v="0"/>
    <n v="0"/>
    <n v="0"/>
    <n v="0"/>
    <n v="0"/>
    <n v="6390470"/>
    <n v="0"/>
    <m/>
    <m/>
    <m/>
    <m/>
    <m/>
    <m/>
    <m/>
    <m/>
    <m/>
    <m/>
    <m/>
    <m/>
    <m/>
    <m/>
    <m/>
    <m/>
    <m/>
    <m/>
    <m/>
    <m/>
    <m/>
    <m/>
    <m/>
    <n v="0"/>
    <n v="0"/>
    <n v="0"/>
    <m/>
    <m/>
    <m/>
    <m/>
    <m/>
    <m/>
    <m/>
    <m/>
    <m/>
    <m/>
    <m/>
    <m/>
    <m/>
    <m/>
    <m/>
    <m/>
    <m/>
    <m/>
    <m/>
    <m/>
    <m/>
    <m/>
    <m/>
    <m/>
    <m/>
    <m/>
    <m/>
    <m/>
    <m/>
    <m/>
    <m/>
    <m/>
    <m/>
    <n v="0"/>
    <n v="0"/>
    <n v="0"/>
    <n v="0"/>
    <m/>
    <m/>
    <n v="0"/>
    <n v="0"/>
    <n v="1"/>
    <n v="1"/>
    <n v="1"/>
    <m/>
    <m/>
  </r>
  <r>
    <n v="50153"/>
    <s v="Host, The"/>
    <d v="2013-03-29T00:00:00"/>
    <x v="11"/>
    <s v="T10"/>
    <n v="125"/>
    <s v="Chockstone"/>
    <x v="0"/>
    <s v="Open Road"/>
    <x v="0"/>
    <n v="40000000"/>
    <n v="0"/>
    <m/>
    <n v="26616999"/>
    <s v="final"/>
    <n v="8.1300000000000008"/>
    <n v="0"/>
    <n v="0"/>
    <n v="0"/>
    <n v="0"/>
    <s v="US"/>
    <s v="LA"/>
    <s v="BC"/>
    <s v="US"/>
    <s v="NM"/>
    <s v="BC"/>
    <s v="Meyer, Stephanie; Schwartz, Paula Mae; Schwartz, Steve; Wechsler, Nick"/>
    <s v="Niccol, Andrew"/>
    <s v="Niccol, Andrew"/>
    <s v="DeLouche, Guillaume"/>
    <s v="Nordberg, Thomas J."/>
    <m/>
    <m/>
    <m/>
    <m/>
    <m/>
    <m/>
    <m/>
    <m/>
    <m/>
    <m/>
    <m/>
    <m/>
    <m/>
    <m/>
    <m/>
    <m/>
    <m/>
    <m/>
    <m/>
    <m/>
    <m/>
    <m/>
    <m/>
    <m/>
    <m/>
    <m/>
    <m/>
    <m/>
    <m/>
    <m/>
    <m/>
    <m/>
    <m/>
    <m/>
    <m/>
    <m/>
    <m/>
    <m/>
    <m/>
    <m/>
    <m/>
    <m/>
    <m/>
    <m/>
    <m/>
    <m/>
    <m/>
    <m/>
    <m/>
    <m/>
    <m/>
    <m/>
    <m/>
    <m/>
    <m/>
    <m/>
    <m/>
    <m/>
    <m/>
    <m/>
    <m/>
    <m/>
    <m/>
    <m/>
    <m/>
    <m/>
    <m/>
    <m/>
    <m/>
    <m/>
    <m/>
    <m/>
    <m/>
    <m/>
    <m/>
    <m/>
    <m/>
    <m/>
    <m/>
    <m/>
    <m/>
    <m/>
    <m/>
    <m/>
    <m/>
    <m/>
    <m/>
    <m/>
    <m/>
    <m/>
    <m/>
    <m/>
    <m/>
    <m/>
    <m/>
    <m/>
    <m/>
    <m/>
    <m/>
    <m/>
    <m/>
    <m/>
    <m/>
    <n v="0"/>
    <n v="0"/>
    <n v="0"/>
    <n v="0"/>
    <n v="0"/>
    <n v="0"/>
    <n v="3273924"/>
    <n v="0"/>
    <m/>
    <m/>
    <m/>
    <m/>
    <m/>
    <m/>
    <m/>
    <m/>
    <m/>
    <m/>
    <m/>
    <m/>
    <m/>
    <m/>
    <m/>
    <m/>
    <m/>
    <m/>
    <m/>
    <m/>
    <m/>
    <m/>
    <m/>
    <n v="0"/>
    <n v="0"/>
    <n v="0"/>
    <m/>
    <m/>
    <m/>
    <m/>
    <m/>
    <m/>
    <m/>
    <m/>
    <m/>
    <m/>
    <m/>
    <m/>
    <m/>
    <m/>
    <m/>
    <m/>
    <m/>
    <m/>
    <m/>
    <m/>
    <m/>
    <m/>
    <m/>
    <m/>
    <m/>
    <m/>
    <m/>
    <m/>
    <m/>
    <m/>
    <m/>
    <m/>
    <m/>
    <n v="0"/>
    <n v="0"/>
    <n v="0"/>
    <n v="0"/>
    <m/>
    <m/>
    <n v="0"/>
    <n v="0"/>
    <n v="1"/>
    <n v="1"/>
    <n v="1"/>
    <m/>
    <m/>
  </r>
  <r>
    <n v="50158"/>
    <s v="Place Beyond the Pines, The"/>
    <d v="2013-03-29T00:00:00"/>
    <x v="11"/>
    <s v="T10"/>
    <n v="140"/>
    <s v="Focus"/>
    <x v="2"/>
    <m/>
    <x v="1"/>
    <n v="15000000"/>
    <n v="0"/>
    <m/>
    <n v="21383298"/>
    <s v="final"/>
    <n v="8.1300000000000008"/>
    <n v="0"/>
    <n v="1"/>
    <n v="0"/>
    <n v="0"/>
    <s v="US"/>
    <s v="NY"/>
    <m/>
    <m/>
    <m/>
    <m/>
    <s v="Howell, Lynette; Kimmel, Sidney; Orlovsky, Alex; Patricof, Jamie"/>
    <s v="Cianfrance, Derek"/>
    <s v="Cianfrance, Derek; Coccio, Ben; Marder, Darius"/>
    <s v="Sherwood, Max"/>
    <s v="Helton, Jim; Rotane, Ron"/>
    <s v="Gosling, Ryan"/>
    <s v="star"/>
    <s v="Cigarette"/>
    <s v="30+"/>
    <s v="Male"/>
    <s v="Caucasian"/>
    <m/>
    <m/>
    <s v="Mendelsohn, Ben"/>
    <s v="credited non-star"/>
    <s v="Cigarette"/>
    <s v="30+"/>
    <s v="Male"/>
    <s v="Caucasian"/>
    <m/>
    <m/>
    <s v="Cohen, Emory"/>
    <s v="credited non-star"/>
    <s v="Cigarette"/>
    <s v="Teen"/>
    <s v="Male"/>
    <s v="Caucasian"/>
    <m/>
    <m/>
    <s v="DeHaan, Dane"/>
    <s v="credited non-star"/>
    <s v="Cigarette"/>
    <s v="Teen"/>
    <s v="Male"/>
    <s v="Caucasian"/>
    <m/>
    <m/>
    <m/>
    <m/>
    <m/>
    <m/>
    <m/>
    <m/>
    <m/>
    <m/>
    <m/>
    <m/>
    <m/>
    <m/>
    <m/>
    <m/>
    <m/>
    <m/>
    <m/>
    <m/>
    <m/>
    <m/>
    <m/>
    <m/>
    <m/>
    <m/>
    <m/>
    <m/>
    <m/>
    <m/>
    <m/>
    <m/>
    <m/>
    <m/>
    <m/>
    <m/>
    <m/>
    <m/>
    <m/>
    <m/>
    <m/>
    <m/>
    <m/>
    <m/>
    <m/>
    <m/>
    <m/>
    <m/>
    <m/>
    <m/>
    <m/>
    <m/>
    <m/>
    <m/>
    <m/>
    <m/>
    <m/>
    <m/>
    <m/>
    <m/>
    <m/>
    <m/>
    <m/>
    <m/>
    <m/>
    <m/>
    <m/>
    <m/>
    <m/>
    <m/>
    <m/>
    <m/>
    <m/>
    <n v="109"/>
    <n v="0"/>
    <n v="0"/>
    <n v="0"/>
    <n v="109"/>
    <s v="50+"/>
    <n v="2630172"/>
    <n v="286688748"/>
    <s v="Home"/>
    <s v="Workplace"/>
    <s v="Restaurant"/>
    <s v="Vehicle"/>
    <s v="K-12 school"/>
    <s v="Outdoors"/>
    <s v="party, carnival"/>
    <s v="porch, forest, fields"/>
    <s v="Non-smoking adult"/>
    <s v="Child"/>
    <s v="Designated non-smoking area"/>
    <s v="Elsewhere in US"/>
    <m/>
    <m/>
    <m/>
    <m/>
    <m/>
    <m/>
    <m/>
    <m/>
    <m/>
    <m/>
    <m/>
    <n v="1"/>
    <n v="3"/>
    <n v="0"/>
    <m/>
    <m/>
    <m/>
    <m/>
    <m/>
    <m/>
    <m/>
    <m/>
    <m/>
    <m/>
    <m/>
    <m/>
    <m/>
    <m/>
    <m/>
    <m/>
    <m/>
    <m/>
    <s v="cigarette"/>
    <m/>
    <m/>
    <s v="cigarette"/>
    <s v="cigarette"/>
    <s v="cigarette"/>
    <s v="cigarette"/>
    <s v="cigarette"/>
    <s v="cigarette"/>
    <s v="cigarette"/>
    <m/>
    <m/>
    <m/>
    <m/>
    <s v="Pro"/>
    <n v="6"/>
    <n v="6"/>
    <n v="6"/>
    <n v="3"/>
    <s v="Tobacco use by person under 18, tobacco use around a child, tobacco use in designated non-smoking area"/>
    <s v="minor; use near child/pregnant/ill person"/>
    <n v="0"/>
    <n v="3"/>
    <n v="6"/>
    <n v="1"/>
    <n v="1"/>
    <m/>
    <m/>
  </r>
  <r>
    <n v="50154"/>
    <s v="Evil Dead"/>
    <d v="2013-04-05T00:00:00"/>
    <x v="11"/>
    <s v="T10"/>
    <n v="91"/>
    <s v="Ghost House"/>
    <x v="6"/>
    <m/>
    <x v="1"/>
    <n v="17000000"/>
    <n v="0"/>
    <m/>
    <n v="54239856"/>
    <s v="final"/>
    <n v="8.1300000000000008"/>
    <n v="0"/>
    <n v="1"/>
    <n v="0"/>
    <n v="0"/>
    <s v="New Zealand"/>
    <m/>
    <m/>
    <m/>
    <m/>
    <m/>
    <s v="Campbell, Bruce; Raimi, Sam; Tapert, Robert G."/>
    <s v="Alvarez, Fede"/>
    <s v="Alvarez, Fede; Sayagues, Rodo"/>
    <s v="Cornelius, Matt"/>
    <s v="Shaw, Bryan"/>
    <s v="Levy, Jane"/>
    <s v="star"/>
    <s v="Cigarette"/>
    <s v="20-30"/>
    <s v="Female"/>
    <s v="Caucasian"/>
    <m/>
    <m/>
    <m/>
    <m/>
    <m/>
    <m/>
    <m/>
    <m/>
    <m/>
    <m/>
    <m/>
    <m/>
    <m/>
    <m/>
    <m/>
    <m/>
    <m/>
    <m/>
    <m/>
    <m/>
    <m/>
    <m/>
    <m/>
    <m/>
    <m/>
    <m/>
    <m/>
    <m/>
    <m/>
    <m/>
    <m/>
    <m/>
    <m/>
    <m/>
    <m/>
    <m/>
    <m/>
    <m/>
    <m/>
    <m/>
    <m/>
    <m/>
    <m/>
    <m/>
    <m/>
    <m/>
    <m/>
    <m/>
    <m/>
    <m/>
    <m/>
    <m/>
    <m/>
    <m/>
    <m/>
    <m/>
    <m/>
    <m/>
    <m/>
    <m/>
    <m/>
    <m/>
    <m/>
    <m/>
    <m/>
    <m/>
    <m/>
    <m/>
    <m/>
    <m/>
    <m/>
    <m/>
    <m/>
    <m/>
    <m/>
    <m/>
    <m/>
    <m/>
    <m/>
    <m/>
    <m/>
    <m/>
    <m/>
    <m/>
    <m/>
    <m/>
    <m/>
    <m/>
    <m/>
    <m/>
    <m/>
    <m/>
    <m/>
    <m/>
    <m/>
    <m/>
    <m/>
    <n v="4"/>
    <n v="0"/>
    <n v="0"/>
    <n v="0"/>
    <n v="4"/>
    <s v="1 — 9"/>
    <n v="6671569"/>
    <n v="26686276"/>
    <s v="Outdoors"/>
    <m/>
    <m/>
    <m/>
    <m/>
    <m/>
    <m/>
    <s v="on top of car in the woods"/>
    <s v="Non-smoking adult"/>
    <m/>
    <m/>
    <s v="Elsewhere in US"/>
    <m/>
    <m/>
    <m/>
    <m/>
    <m/>
    <m/>
    <m/>
    <m/>
    <m/>
    <m/>
    <m/>
    <n v="1"/>
    <n v="0"/>
    <n v="0"/>
    <m/>
    <m/>
    <m/>
    <m/>
    <m/>
    <m/>
    <m/>
    <m/>
    <m/>
    <m/>
    <m/>
    <m/>
    <m/>
    <m/>
    <m/>
    <m/>
    <m/>
    <m/>
    <m/>
    <m/>
    <m/>
    <m/>
    <m/>
    <m/>
    <m/>
    <m/>
    <s v="cigarette"/>
    <m/>
    <m/>
    <m/>
    <m/>
    <m/>
    <s v="Pro"/>
    <n v="2"/>
    <n v="6"/>
    <n v="6"/>
    <n v="1"/>
    <m/>
    <m/>
    <n v="0"/>
    <n v="2.14"/>
    <n v="3"/>
    <n v="1"/>
    <n v="1"/>
    <m/>
    <m/>
  </r>
  <r>
    <n v="50157"/>
    <s v="Jurassic Park (3D)"/>
    <d v="2013-04-05T00:00:00"/>
    <x v="11"/>
    <s v="T10"/>
    <n v="127"/>
    <s v="Amblin"/>
    <x v="2"/>
    <m/>
    <x v="0"/>
    <n v="63000000"/>
    <n v="0"/>
    <m/>
    <n v="26660255"/>
    <s v="final"/>
    <n v="8.1300000000000008"/>
    <n v="0"/>
    <n v="1"/>
    <n v="0"/>
    <n v="0"/>
    <s v="US"/>
    <s v="CA"/>
    <m/>
    <s v="US"/>
    <s v="HI"/>
    <m/>
    <s v="Molen, Gerald R.; Kennedy, Kathleen"/>
    <s v="Spielberg, Steven"/>
    <s v="Crichton, Michael; Koepp, David"/>
    <s v="Moss, Jerry"/>
    <s v="Kahn, Michael"/>
    <s v="Jackson, Samuel L."/>
    <s v="credited non-star"/>
    <s v="Cigarette"/>
    <s v="30+"/>
    <s v="Male"/>
    <s v="African American"/>
    <m/>
    <m/>
    <s v="Non-IMDb, Extra"/>
    <s v="extra"/>
    <s v="Pipe"/>
    <s v="30+"/>
    <s v="Male"/>
    <s v="Caucasian"/>
    <m/>
    <m/>
    <m/>
    <m/>
    <m/>
    <m/>
    <m/>
    <m/>
    <m/>
    <m/>
    <m/>
    <m/>
    <m/>
    <m/>
    <m/>
    <m/>
    <m/>
    <m/>
    <m/>
    <m/>
    <m/>
    <m/>
    <m/>
    <m/>
    <m/>
    <m/>
    <m/>
    <m/>
    <m/>
    <m/>
    <m/>
    <m/>
    <m/>
    <m/>
    <m/>
    <m/>
    <m/>
    <m/>
    <m/>
    <m/>
    <m/>
    <m/>
    <m/>
    <m/>
    <m/>
    <m/>
    <m/>
    <m/>
    <m/>
    <m/>
    <m/>
    <m/>
    <m/>
    <m/>
    <m/>
    <m/>
    <m/>
    <m/>
    <m/>
    <m/>
    <m/>
    <m/>
    <m/>
    <m/>
    <m/>
    <m/>
    <m/>
    <m/>
    <m/>
    <m/>
    <m/>
    <m/>
    <m/>
    <m/>
    <m/>
    <m/>
    <m/>
    <m/>
    <m/>
    <m/>
    <m/>
    <m/>
    <m/>
    <m/>
    <m/>
    <m/>
    <m/>
    <m/>
    <m/>
    <n v="25"/>
    <n v="0"/>
    <n v="6"/>
    <n v="0"/>
    <n v="32"/>
    <s v="30 — 49"/>
    <n v="3279244"/>
    <n v="104935808"/>
    <s v="Workplace"/>
    <m/>
    <m/>
    <m/>
    <m/>
    <m/>
    <s v="photo, ashtray"/>
    <m/>
    <s v="Non-smoking adult"/>
    <m/>
    <m/>
    <s v="Outside of US"/>
    <m/>
    <m/>
    <m/>
    <m/>
    <m/>
    <m/>
    <m/>
    <m/>
    <m/>
    <m/>
    <m/>
    <n v="0"/>
    <n v="1"/>
    <n v="1"/>
    <m/>
    <m/>
    <m/>
    <m/>
    <m/>
    <m/>
    <m/>
    <m/>
    <m/>
    <m/>
    <m/>
    <m/>
    <m/>
    <m/>
    <m/>
    <m/>
    <m/>
    <m/>
    <m/>
    <m/>
    <m/>
    <m/>
    <m/>
    <m/>
    <s v="cigarette"/>
    <m/>
    <s v="cigarette"/>
    <m/>
    <m/>
    <m/>
    <m/>
    <m/>
    <s v="Pro"/>
    <n v="6"/>
    <n v="6"/>
    <n v="4"/>
    <n v="3"/>
    <m/>
    <m/>
    <n v="0"/>
    <n v="2.71"/>
    <n v="4"/>
    <n v="1"/>
    <n v="1"/>
    <m/>
    <m/>
  </r>
  <r>
    <n v="50155"/>
    <n v="42"/>
    <d v="2013-04-12T00:00:00"/>
    <x v="11"/>
    <s v="T10"/>
    <n v="128"/>
    <s v="Legendary"/>
    <x v="4"/>
    <m/>
    <x v="0"/>
    <n v="40000000"/>
    <n v="0"/>
    <m/>
    <n v="95001343"/>
    <s v="final"/>
    <n v="8.1300000000000008"/>
    <n v="0"/>
    <n v="1"/>
    <n v="0"/>
    <n v="1"/>
    <s v="US"/>
    <s v="AL"/>
    <s v="BC"/>
    <s v="US"/>
    <s v="VAR"/>
    <s v="BC"/>
    <s v="Tull, Thomas"/>
    <s v="Helgeland, Brian"/>
    <s v="Helgeland, Brian"/>
    <s v="Jones, John Paul"/>
    <s v="Stitt, Kevin; McNulty, Peter"/>
    <s v="Ford, Harrison"/>
    <s v="star"/>
    <s v="Cigar"/>
    <s v="30+"/>
    <s v="Male"/>
    <s v="Caucasian"/>
    <m/>
    <m/>
    <s v="Non-IMDb, Extra"/>
    <s v="extra"/>
    <s v="Cigar"/>
    <s v="30+"/>
    <s v="Male"/>
    <s v="Caucasian"/>
    <m/>
    <m/>
    <s v="Non-IMDb, Extra"/>
    <s v="extra"/>
    <s v="Pipe"/>
    <s v="30+"/>
    <s v="Male"/>
    <s v="Caucasian"/>
    <m/>
    <m/>
    <s v="Non-IMDb, Extra"/>
    <s v="extra"/>
    <s v="Pipe"/>
    <s v="30+"/>
    <s v="Male"/>
    <s v="African American"/>
    <m/>
    <m/>
    <s v="Non-IMDb, Extra"/>
    <s v="extra"/>
    <s v="Smokeless"/>
    <s v="20-30"/>
    <s v="Male"/>
    <s v="Caucasian"/>
    <m/>
    <m/>
    <m/>
    <m/>
    <m/>
    <m/>
    <m/>
    <m/>
    <m/>
    <m/>
    <m/>
    <m/>
    <m/>
    <m/>
    <m/>
    <m/>
    <m/>
    <m/>
    <m/>
    <m/>
    <m/>
    <m/>
    <m/>
    <m/>
    <m/>
    <m/>
    <m/>
    <m/>
    <m/>
    <m/>
    <m/>
    <m/>
    <m/>
    <m/>
    <m/>
    <m/>
    <m/>
    <m/>
    <m/>
    <m/>
    <m/>
    <m/>
    <m/>
    <m/>
    <m/>
    <m/>
    <m/>
    <m/>
    <m/>
    <m/>
    <m/>
    <m/>
    <m/>
    <m/>
    <m/>
    <m/>
    <m/>
    <m/>
    <m/>
    <m/>
    <m/>
    <m/>
    <m/>
    <m/>
    <m/>
    <n v="0"/>
    <n v="113"/>
    <n v="9"/>
    <n v="1"/>
    <n v="123"/>
    <s v="50+"/>
    <n v="11685282"/>
    <n v="1437289686"/>
    <s v="Workplace"/>
    <s v="Vehicle"/>
    <s v="Outdoors"/>
    <m/>
    <m/>
    <m/>
    <s v="TV clip, ashtray, on desk"/>
    <s v="gas station, baseball field, stands"/>
    <s v="Non-smoking adult"/>
    <m/>
    <m/>
    <s v="California"/>
    <m/>
    <m/>
    <s v="Elsewhere in US"/>
    <m/>
    <m/>
    <m/>
    <m/>
    <m/>
    <m/>
    <m/>
    <m/>
    <n v="1"/>
    <n v="0"/>
    <n v="4"/>
    <m/>
    <m/>
    <m/>
    <m/>
    <m/>
    <m/>
    <m/>
    <m/>
    <m/>
    <m/>
    <m/>
    <m/>
    <m/>
    <m/>
    <m/>
    <m/>
    <m/>
    <m/>
    <m/>
    <s v="cigar"/>
    <s v="cigar; pipe"/>
    <m/>
    <m/>
    <s v="cigar"/>
    <s v="cigar"/>
    <m/>
    <s v="cigar; pipe"/>
    <m/>
    <m/>
    <s v="smokeless"/>
    <m/>
    <m/>
    <s v="Pro"/>
    <n v="6"/>
    <n v="6"/>
    <n v="6"/>
    <n v="3"/>
    <m/>
    <m/>
    <n v="0"/>
    <n v="3"/>
    <n v="4"/>
    <n v="1"/>
    <n v="1"/>
    <m/>
    <m/>
  </r>
  <r>
    <n v="50156"/>
    <s v="Scary Movie 5"/>
    <d v="2013-04-12T00:00:00"/>
    <x v="11"/>
    <s v="T10"/>
    <n v="85"/>
    <s v="Dimension"/>
    <x v="0"/>
    <s v="Weinstein"/>
    <x v="0"/>
    <n v="20000000"/>
    <n v="0"/>
    <m/>
    <n v="32015787"/>
    <s v="final"/>
    <n v="8.1300000000000008"/>
    <n v="0"/>
    <n v="1"/>
    <n v="0"/>
    <n v="0"/>
    <s v="US"/>
    <s v="GA"/>
    <m/>
    <m/>
    <m/>
    <m/>
    <s v="Zucker, David; Dornfeld, Phil"/>
    <s v="Lee, Malcolm D."/>
    <s v="Zucker, David; Proft, Pat"/>
    <s v="Wert, Andrew"/>
    <s v="Seig, Sam"/>
    <s v="Shannon, Molly"/>
    <s v="credited non-star"/>
    <s v="Cigarette"/>
    <s v="30+"/>
    <s v="Female"/>
    <s v="Caucasian"/>
    <m/>
    <m/>
    <s v="Non-IMDb, Extra"/>
    <s v="extra"/>
    <s v="Pipe"/>
    <m/>
    <s v="Unidentified"/>
    <s v="Other"/>
    <s v="Unidentified"/>
    <m/>
    <s v="Non-IMDb, Extra"/>
    <s v="extra"/>
    <s v="Pipe"/>
    <m/>
    <s v="Unidentified"/>
    <s v="Other"/>
    <s v="Unidentified"/>
    <m/>
    <s v="Non-IMDb, Extra"/>
    <s v="extra"/>
    <s v="Pipe"/>
    <m/>
    <s v="Unidentified"/>
    <s v="Other"/>
    <s v="Unidentified"/>
    <m/>
    <s v="Non-IMDb, Extra"/>
    <s v="extra"/>
    <s v="Cigarette"/>
    <m/>
    <s v="Unidentified"/>
    <s v="Other"/>
    <s v="Unidentified"/>
    <m/>
    <m/>
    <m/>
    <m/>
    <m/>
    <m/>
    <m/>
    <m/>
    <m/>
    <m/>
    <m/>
    <m/>
    <m/>
    <m/>
    <m/>
    <m/>
    <m/>
    <m/>
    <m/>
    <m/>
    <m/>
    <m/>
    <m/>
    <m/>
    <m/>
    <m/>
    <m/>
    <m/>
    <m/>
    <m/>
    <m/>
    <m/>
    <m/>
    <m/>
    <m/>
    <m/>
    <m/>
    <m/>
    <m/>
    <m/>
    <m/>
    <m/>
    <m/>
    <m/>
    <m/>
    <m/>
    <m/>
    <m/>
    <m/>
    <m/>
    <m/>
    <m/>
    <m/>
    <m/>
    <m/>
    <m/>
    <m/>
    <m/>
    <m/>
    <m/>
    <m/>
    <m/>
    <m/>
    <m/>
    <n v="12"/>
    <n v="0"/>
    <n v="3"/>
    <n v="0"/>
    <n v="15"/>
    <s v="10 — 29"/>
    <n v="3937981"/>
    <n v="59069715"/>
    <s v="Medical facility"/>
    <s v="Outdoors"/>
    <m/>
    <m/>
    <m/>
    <m/>
    <s v="ballet studio"/>
    <s v="backyard, pool area"/>
    <s v="Non-smoking adult"/>
    <s v="Designated non-smoking area"/>
    <m/>
    <s v="California"/>
    <m/>
    <m/>
    <m/>
    <m/>
    <m/>
    <m/>
    <m/>
    <m/>
    <m/>
    <m/>
    <m/>
    <n v="0"/>
    <n v="1"/>
    <n v="4"/>
    <m/>
    <m/>
    <m/>
    <m/>
    <m/>
    <m/>
    <m/>
    <m/>
    <m/>
    <m/>
    <m/>
    <m/>
    <m/>
    <m/>
    <m/>
    <m/>
    <m/>
    <s v="cigarette"/>
    <s v="cigarette"/>
    <m/>
    <s v="cigarette"/>
    <s v="cigarette"/>
    <m/>
    <m/>
    <m/>
    <s v="cigarette; pipe"/>
    <s v="cigarette"/>
    <m/>
    <m/>
    <m/>
    <m/>
    <m/>
    <s v="Pro"/>
    <n v="4"/>
    <n v="6"/>
    <n v="4"/>
    <n v="3"/>
    <s v="Tobacco use in designated non-smoking area"/>
    <s v="use in non-smoking area"/>
    <n v="0"/>
    <n v="2.4300000000000002"/>
    <n v="6"/>
    <n v="1"/>
    <n v="1"/>
    <m/>
    <m/>
  </r>
  <r>
    <n v="50159"/>
    <s v="Oblivion"/>
    <d v="2013-04-19T00:00:00"/>
    <x v="11"/>
    <s v="T10"/>
    <n v="126"/>
    <s v="Chernin"/>
    <x v="2"/>
    <m/>
    <x v="0"/>
    <n v="120000000"/>
    <n v="0"/>
    <m/>
    <n v="89107235"/>
    <s v="final"/>
    <n v="8.1300000000000008"/>
    <n v="0"/>
    <n v="1"/>
    <n v="0"/>
    <n v="0"/>
    <s v="US"/>
    <s v="LA"/>
    <m/>
    <s v="US"/>
    <s v="CA"/>
    <m/>
    <s v="Kosinski, Joseph; Chernin, Peter; Clark, Dylan; Henderson, Duncan; Levine, Barry"/>
    <s v="Kosinski, Joseph"/>
    <s v="Kosinski, Joseph; Gajdusek, Karl; Arndt, Michael"/>
    <s v="Harlocker, Doug"/>
    <s v="Francis-Bruce, Richard"/>
    <s v="Freeman, Morgan"/>
    <s v="star"/>
    <s v="Cigar"/>
    <s v="30+"/>
    <s v="Male"/>
    <s v="African American"/>
    <m/>
    <s v="Good guy"/>
    <m/>
    <m/>
    <m/>
    <m/>
    <m/>
    <m/>
    <m/>
    <m/>
    <m/>
    <m/>
    <m/>
    <m/>
    <m/>
    <m/>
    <m/>
    <m/>
    <m/>
    <m/>
    <m/>
    <m/>
    <m/>
    <m/>
    <m/>
    <m/>
    <m/>
    <m/>
    <m/>
    <m/>
    <m/>
    <m/>
    <m/>
    <m/>
    <m/>
    <m/>
    <m/>
    <m/>
    <m/>
    <m/>
    <m/>
    <m/>
    <m/>
    <m/>
    <m/>
    <m/>
    <m/>
    <m/>
    <m/>
    <m/>
    <m/>
    <m/>
    <m/>
    <m/>
    <m/>
    <m/>
    <m/>
    <m/>
    <m/>
    <m/>
    <m/>
    <m/>
    <m/>
    <m/>
    <m/>
    <m/>
    <m/>
    <m/>
    <m/>
    <m/>
    <m/>
    <m/>
    <m/>
    <m/>
    <m/>
    <m/>
    <m/>
    <m/>
    <m/>
    <m/>
    <m/>
    <m/>
    <m/>
    <m/>
    <m/>
    <m/>
    <m/>
    <m/>
    <m/>
    <m/>
    <m/>
    <m/>
    <m/>
    <m/>
    <m/>
    <m/>
    <m/>
    <n v="0"/>
    <n v="21"/>
    <n v="0"/>
    <n v="0"/>
    <n v="21"/>
    <s v="10 — 29"/>
    <n v="10960300"/>
    <n v="230166300"/>
    <s v="Outdoors"/>
    <m/>
    <m/>
    <m/>
    <m/>
    <m/>
    <s v="underground refuge"/>
    <s v="outside refuge area"/>
    <s v="Non-smoking adult"/>
    <m/>
    <m/>
    <s v="Elsewhere in US"/>
    <m/>
    <m/>
    <m/>
    <m/>
    <m/>
    <m/>
    <m/>
    <m/>
    <m/>
    <m/>
    <m/>
    <n v="1"/>
    <n v="0"/>
    <n v="0"/>
    <m/>
    <m/>
    <m/>
    <m/>
    <m/>
    <m/>
    <m/>
    <m/>
    <m/>
    <m/>
    <m/>
    <m/>
    <m/>
    <m/>
    <m/>
    <m/>
    <m/>
    <m/>
    <m/>
    <m/>
    <s v="cigar"/>
    <s v="cigar"/>
    <m/>
    <m/>
    <m/>
    <m/>
    <m/>
    <m/>
    <m/>
    <m/>
    <m/>
    <m/>
    <s v="Pro"/>
    <n v="4"/>
    <n v="6"/>
    <n v="6"/>
    <n v="3"/>
    <m/>
    <m/>
    <n v="0"/>
    <n v="2.71"/>
    <n v="4"/>
    <n v="1"/>
    <n v="1"/>
    <m/>
    <m/>
  </r>
  <r>
    <n v="50160"/>
    <s v="Pain &amp; Gain"/>
    <d v="2013-04-26T00:00:00"/>
    <x v="11"/>
    <s v="T10"/>
    <n v="130"/>
    <s v="De Line"/>
    <x v="3"/>
    <m/>
    <x v="1"/>
    <n v="26000000"/>
    <n v="0"/>
    <m/>
    <n v="49803780"/>
    <s v="final"/>
    <n v="8.1300000000000008"/>
    <n v="0"/>
    <n v="1"/>
    <n v="0"/>
    <n v="0"/>
    <s v="US"/>
    <s v="FL"/>
    <m/>
    <m/>
    <m/>
    <m/>
    <s v="Bay, Michael; Bryce, Ian; De Line, Donald"/>
    <s v="Bay, Michael"/>
    <s v="Markus, Christopher; McFeely, Stephen"/>
    <s v="Schneider, Philip"/>
    <s v="Muldoon, Tom"/>
    <s v="Shalhoub, Tony"/>
    <s v="star"/>
    <s v="Cigar"/>
    <s v="30+"/>
    <s v="Male"/>
    <s v="Caucasian"/>
    <m/>
    <s v="Good guy"/>
    <m/>
    <m/>
    <m/>
    <m/>
    <m/>
    <m/>
    <m/>
    <m/>
    <m/>
    <m/>
    <m/>
    <m/>
    <m/>
    <m/>
    <m/>
    <m/>
    <m/>
    <m/>
    <m/>
    <m/>
    <m/>
    <m/>
    <m/>
    <m/>
    <m/>
    <m/>
    <m/>
    <m/>
    <m/>
    <m/>
    <m/>
    <m/>
    <m/>
    <m/>
    <m/>
    <m/>
    <m/>
    <m/>
    <m/>
    <m/>
    <m/>
    <m/>
    <m/>
    <m/>
    <m/>
    <m/>
    <m/>
    <m/>
    <m/>
    <m/>
    <m/>
    <m/>
    <m/>
    <m/>
    <m/>
    <m/>
    <m/>
    <m/>
    <m/>
    <m/>
    <m/>
    <m/>
    <m/>
    <m/>
    <m/>
    <m/>
    <m/>
    <m/>
    <m/>
    <m/>
    <m/>
    <m/>
    <m/>
    <m/>
    <m/>
    <m/>
    <m/>
    <m/>
    <m/>
    <m/>
    <m/>
    <m/>
    <m/>
    <m/>
    <m/>
    <m/>
    <m/>
    <m/>
    <m/>
    <m/>
    <m/>
    <m/>
    <m/>
    <m/>
    <m/>
    <n v="0"/>
    <n v="1"/>
    <n v="0"/>
    <n v="0"/>
    <n v="1"/>
    <s v="1 — 9"/>
    <n v="6125926"/>
    <n v="6125926"/>
    <s v="Outdoors"/>
    <m/>
    <m/>
    <m/>
    <m/>
    <m/>
    <m/>
    <s v="outside vehicle"/>
    <m/>
    <m/>
    <m/>
    <s v="Elsewhere in US"/>
    <m/>
    <m/>
    <m/>
    <m/>
    <m/>
    <m/>
    <m/>
    <m/>
    <m/>
    <m/>
    <m/>
    <n v="1"/>
    <n v="0"/>
    <n v="0"/>
    <m/>
    <m/>
    <m/>
    <m/>
    <m/>
    <m/>
    <m/>
    <m/>
    <m/>
    <m/>
    <m/>
    <m/>
    <m/>
    <m/>
    <m/>
    <m/>
    <m/>
    <m/>
    <m/>
    <m/>
    <s v="cigar"/>
    <m/>
    <m/>
    <m/>
    <m/>
    <m/>
    <m/>
    <m/>
    <m/>
    <s v="cigar"/>
    <m/>
    <m/>
    <s v="Neutral"/>
    <n v="2"/>
    <n v="2"/>
    <n v="6"/>
    <n v="1"/>
    <m/>
    <m/>
    <n v="0"/>
    <n v="1.57"/>
    <n v="3"/>
    <n v="1"/>
    <n v="1"/>
    <m/>
    <m/>
  </r>
  <r>
    <n v="50161"/>
    <s v="Big Wedding, The"/>
    <d v="2013-04-26T00:00:00"/>
    <x v="11"/>
    <s v="T10"/>
    <n v="90"/>
    <s v="Millennium"/>
    <x v="0"/>
    <s v="Lionsgate"/>
    <x v="1"/>
    <n v="35000000"/>
    <n v="0"/>
    <m/>
    <n v="21819348"/>
    <s v="final"/>
    <n v="8.1300000000000008"/>
    <n v="0"/>
    <n v="1"/>
    <n v="0"/>
    <n v="0"/>
    <s v="US"/>
    <s v="CT"/>
    <m/>
    <m/>
    <m/>
    <m/>
    <s v="Zackham, Justin; Katagas, Anthony; Pecorin, Clay; Salvatore, Richard; Ufland, Harry J."/>
    <s v="Zackham, Justin"/>
    <s v="Zackham, Justin"/>
    <s v="Gelfman, Peter"/>
    <s v="Corn, Jon"/>
    <s v="De Niro, Robert"/>
    <s v="star"/>
    <s v="Cigarette"/>
    <s v="30+"/>
    <s v="Male"/>
    <s v="Caucasian"/>
    <m/>
    <s v="Good guy"/>
    <m/>
    <m/>
    <m/>
    <m/>
    <m/>
    <m/>
    <m/>
    <m/>
    <m/>
    <m/>
    <m/>
    <m/>
    <m/>
    <m/>
    <m/>
    <m/>
    <m/>
    <m/>
    <m/>
    <m/>
    <m/>
    <m/>
    <m/>
    <m/>
    <m/>
    <m/>
    <m/>
    <m/>
    <m/>
    <m/>
    <m/>
    <m/>
    <m/>
    <m/>
    <m/>
    <m/>
    <m/>
    <m/>
    <m/>
    <m/>
    <m/>
    <m/>
    <m/>
    <m/>
    <m/>
    <m/>
    <m/>
    <m/>
    <m/>
    <m/>
    <m/>
    <m/>
    <m/>
    <m/>
    <m/>
    <m/>
    <m/>
    <m/>
    <m/>
    <m/>
    <m/>
    <m/>
    <m/>
    <m/>
    <m/>
    <m/>
    <m/>
    <m/>
    <m/>
    <m/>
    <m/>
    <m/>
    <m/>
    <m/>
    <m/>
    <m/>
    <m/>
    <m/>
    <m/>
    <m/>
    <m/>
    <m/>
    <m/>
    <m/>
    <m/>
    <m/>
    <m/>
    <m/>
    <m/>
    <m/>
    <m/>
    <m/>
    <m/>
    <m/>
    <m/>
    <n v="12"/>
    <n v="0"/>
    <n v="0"/>
    <n v="0"/>
    <n v="12"/>
    <s v="10 — 29"/>
    <n v="2683807"/>
    <n v="32205684"/>
    <s v="Home"/>
    <s v="Outdoors"/>
    <m/>
    <m/>
    <m/>
    <m/>
    <m/>
    <s v="front yard"/>
    <s v="Pregnant/ill person"/>
    <m/>
    <m/>
    <s v="California"/>
    <m/>
    <m/>
    <m/>
    <m/>
    <m/>
    <m/>
    <m/>
    <m/>
    <m/>
    <m/>
    <m/>
    <n v="1"/>
    <n v="0"/>
    <n v="0"/>
    <s v="Comment by actor/actress"/>
    <s v="&quot;Are you kidding me? This is a hospital!&quot;"/>
    <m/>
    <s v="Health of Smoker"/>
    <m/>
    <m/>
    <m/>
    <m/>
    <m/>
    <m/>
    <m/>
    <m/>
    <m/>
    <m/>
    <m/>
    <m/>
    <m/>
    <m/>
    <s v="cigarette"/>
    <m/>
    <m/>
    <m/>
    <m/>
    <m/>
    <s v="cigarette"/>
    <m/>
    <s v="cigarette"/>
    <m/>
    <m/>
    <m/>
    <m/>
    <m/>
    <s v="Balanced"/>
    <n v="4"/>
    <n v="4"/>
    <n v="6"/>
    <n v="3"/>
    <s v="Tobacco use around pregnant/ill person"/>
    <s v="use near child/pregnant/ill person"/>
    <n v="0"/>
    <n v="2.4300000000000002"/>
    <n v="6"/>
    <n v="1"/>
    <n v="1"/>
    <m/>
    <m/>
  </r>
  <r>
    <n v="50163"/>
    <s v="Mud"/>
    <d v="2013-04-26T00:00:00"/>
    <x v="11"/>
    <s v="T10"/>
    <n v="130"/>
    <s v="FilmNation"/>
    <x v="0"/>
    <s v="Lionsgate"/>
    <x v="0"/>
    <n v="11000000"/>
    <n v="0"/>
    <m/>
    <n v="21590086"/>
    <s v="final"/>
    <n v="8.1300000000000008"/>
    <n v="0"/>
    <n v="1"/>
    <n v="0"/>
    <n v="0"/>
    <s v="US"/>
    <s v="AR"/>
    <m/>
    <m/>
    <m/>
    <m/>
    <s v="Falcone, Lisa Maria; Green, Sarah; Ryder, Aaron"/>
    <s v="Nichols, Jeff"/>
    <s v="Nichols, Jeff"/>
    <s v="Shaffer, Jonathan"/>
    <s v="Monroe, Julie"/>
    <s v="McConaughey, Matthew"/>
    <s v="star"/>
    <s v="Cigarette"/>
    <s v="30+"/>
    <s v="Male"/>
    <s v="Caucasian"/>
    <m/>
    <s v="Good guy"/>
    <s v="Witherspoon, Reese"/>
    <s v="star"/>
    <s v="Cigarette"/>
    <s v="30+"/>
    <s v="Female"/>
    <s v="Caucasian"/>
    <m/>
    <s v="Good guy"/>
    <s v="McKinnon, Ray"/>
    <s v="credited non-star"/>
    <s v="Cigarette"/>
    <s v="30+"/>
    <s v="Male"/>
    <s v="Caucasian"/>
    <m/>
    <s v="Good guy"/>
    <s v="Sparks, Paul"/>
    <s v="credited non-star"/>
    <s v="Cigarette"/>
    <s v="30+"/>
    <s v="Male"/>
    <s v="Caucasian"/>
    <m/>
    <s v="Bad guy"/>
    <s v="Non-IMDb, Extra"/>
    <s v="extra"/>
    <s v="Cigarette"/>
    <s v="30+"/>
    <s v="Male"/>
    <s v="Caucasian"/>
    <m/>
    <s v="Bad guy"/>
    <m/>
    <m/>
    <m/>
    <m/>
    <m/>
    <m/>
    <m/>
    <m/>
    <m/>
    <m/>
    <m/>
    <m/>
    <m/>
    <m/>
    <m/>
    <m/>
    <m/>
    <m/>
    <m/>
    <m/>
    <m/>
    <m/>
    <m/>
    <m/>
    <m/>
    <m/>
    <m/>
    <m/>
    <m/>
    <m/>
    <m/>
    <m/>
    <m/>
    <m/>
    <m/>
    <m/>
    <m/>
    <m/>
    <m/>
    <m/>
    <m/>
    <m/>
    <m/>
    <m/>
    <m/>
    <m/>
    <m/>
    <m/>
    <m/>
    <m/>
    <m/>
    <m/>
    <m/>
    <m/>
    <m/>
    <m/>
    <m/>
    <m/>
    <m/>
    <m/>
    <m/>
    <m/>
    <m/>
    <n v="100"/>
    <n v="0"/>
    <n v="0"/>
    <n v="0"/>
    <n v="100"/>
    <s v="50+"/>
    <n v="2655607"/>
    <n v="265560700"/>
    <s v="Home"/>
    <s v="Vehicle"/>
    <s v="Hotel/motel"/>
    <s v="Outdoors"/>
    <m/>
    <m/>
    <m/>
    <s v="riverbanks, porch, woods, island, houseboat"/>
    <s v="Non-smoking adult"/>
    <s v="Child"/>
    <m/>
    <s v="Elsewhere in US"/>
    <m/>
    <m/>
    <m/>
    <m/>
    <m/>
    <m/>
    <m/>
    <m/>
    <m/>
    <m/>
    <m/>
    <n v="2"/>
    <n v="2"/>
    <n v="1"/>
    <s v="No smoking sign"/>
    <m/>
    <m/>
    <m/>
    <m/>
    <m/>
    <m/>
    <m/>
    <m/>
    <m/>
    <m/>
    <m/>
    <m/>
    <m/>
    <m/>
    <m/>
    <m/>
    <m/>
    <m/>
    <m/>
    <m/>
    <s v="cigarette"/>
    <m/>
    <m/>
    <s v="cigarette"/>
    <m/>
    <s v="cigarette"/>
    <s v="cigarette"/>
    <m/>
    <m/>
    <m/>
    <m/>
    <s v="Pro"/>
    <n v="6"/>
    <n v="6"/>
    <n v="6"/>
    <n v="2"/>
    <s v="Tobacco use around child"/>
    <s v="use near child/pregnant/ill person"/>
    <n v="0"/>
    <n v="2.86"/>
    <n v="6"/>
    <n v="1"/>
    <n v="1"/>
    <m/>
    <m/>
  </r>
  <r>
    <n v="50162"/>
    <s v="Iron Man 3"/>
    <d v="2013-05-03T00:00:00"/>
    <x v="11"/>
    <s v="T10"/>
    <n v="130"/>
    <s v="Marvel"/>
    <x v="1"/>
    <m/>
    <x v="0"/>
    <n v="200000000"/>
    <n v="0"/>
    <m/>
    <n v="408992272"/>
    <s v="final"/>
    <n v="8.1300000000000008"/>
    <n v="0"/>
    <n v="1"/>
    <n v="0"/>
    <n v="0"/>
    <s v="US"/>
    <s v="NC"/>
    <m/>
    <m/>
    <m/>
    <m/>
    <s v="Feige, Kevin"/>
    <s v="Black, Shane"/>
    <s v="Black, Shane; Pearce, Drew"/>
    <s v="Bobbitt, Russell"/>
    <s v="Ford, Jeffrey; Elliot, Peter S."/>
    <m/>
    <m/>
    <m/>
    <m/>
    <m/>
    <m/>
    <m/>
    <m/>
    <m/>
    <m/>
    <m/>
    <m/>
    <m/>
    <m/>
    <m/>
    <m/>
    <m/>
    <m/>
    <m/>
    <m/>
    <m/>
    <m/>
    <m/>
    <m/>
    <m/>
    <m/>
    <m/>
    <m/>
    <m/>
    <m/>
    <m/>
    <m/>
    <m/>
    <m/>
    <m/>
    <m/>
    <m/>
    <m/>
    <m/>
    <m/>
    <m/>
    <m/>
    <m/>
    <m/>
    <m/>
    <m/>
    <m/>
    <m/>
    <m/>
    <m/>
    <m/>
    <m/>
    <m/>
    <m/>
    <m/>
    <m/>
    <m/>
    <m/>
    <m/>
    <m/>
    <m/>
    <m/>
    <m/>
    <m/>
    <m/>
    <m/>
    <m/>
    <m/>
    <m/>
    <m/>
    <m/>
    <m/>
    <m/>
    <m/>
    <m/>
    <m/>
    <m/>
    <m/>
    <m/>
    <m/>
    <m/>
    <m/>
    <m/>
    <m/>
    <m/>
    <m/>
    <m/>
    <m/>
    <m/>
    <m/>
    <m/>
    <m/>
    <m/>
    <m/>
    <m/>
    <m/>
    <m/>
    <m/>
    <m/>
    <m/>
    <m/>
    <m/>
    <m/>
    <n v="24"/>
    <n v="0"/>
    <n v="32"/>
    <n v="0"/>
    <n v="56"/>
    <s v="50+"/>
    <n v="50306553"/>
    <n v="2817166968"/>
    <m/>
    <m/>
    <m/>
    <m/>
    <m/>
    <m/>
    <m/>
    <m/>
    <m/>
    <m/>
    <m/>
    <m/>
    <m/>
    <m/>
    <m/>
    <m/>
    <m/>
    <m/>
    <m/>
    <m/>
    <m/>
    <m/>
    <m/>
    <n v="0"/>
    <n v="0"/>
    <n v="0"/>
    <m/>
    <m/>
    <m/>
    <m/>
    <m/>
    <m/>
    <m/>
    <m/>
    <m/>
    <m/>
    <m/>
    <m/>
    <m/>
    <m/>
    <m/>
    <m/>
    <m/>
    <m/>
    <m/>
    <m/>
    <m/>
    <m/>
    <m/>
    <m/>
    <m/>
    <m/>
    <m/>
    <m/>
    <m/>
    <s v="cigarette; pipe"/>
    <m/>
    <m/>
    <s v="Neutral"/>
    <n v="6"/>
    <n v="2"/>
    <n v="0"/>
    <n v="0"/>
    <m/>
    <m/>
    <n v="0"/>
    <n v="1.1399999999999999"/>
    <n v="2"/>
    <n v="1"/>
    <n v="1"/>
    <m/>
    <s v="Multiple hookah pipes in the background."/>
  </r>
  <r>
    <n v="50164"/>
    <s v="Great Gatsby, The"/>
    <d v="2013-05-10T00:00:00"/>
    <x v="11"/>
    <s v="T10"/>
    <n v="142"/>
    <s v="Warner Bros."/>
    <x v="4"/>
    <m/>
    <x v="0"/>
    <n v="105000000"/>
    <n v="0"/>
    <m/>
    <n v="144710213"/>
    <s v="final"/>
    <n v="8.1300000000000008"/>
    <n v="0"/>
    <n v="1"/>
    <n v="0"/>
    <n v="0"/>
    <s v="Australia"/>
    <m/>
    <m/>
    <m/>
    <m/>
    <m/>
    <s v="Luhrmann, Baz; Fisher, Lucy; Knapman, Catherine; Martin, Catherine; Wick, Douglas"/>
    <s v="Luhrmann, Baz"/>
    <s v="Luhrmann, Baz; Pearce, Craig"/>
    <s v="Dehne, Richie"/>
    <s v="Ballantine, Jason; Redmond, Jonathan; Villa, Matt"/>
    <s v="DiCaprio, Leonardo"/>
    <s v="star"/>
    <s v="Cigarette"/>
    <s v="30+"/>
    <s v="Male"/>
    <s v="Caucasian"/>
    <m/>
    <s v="Bad guy"/>
    <s v="Edgerton, Joel"/>
    <s v="star"/>
    <s v="Cigar"/>
    <s v="30+"/>
    <s v="Male"/>
    <s v="Caucasian"/>
    <m/>
    <s v="Bad guy"/>
    <s v="Fisher, Isla"/>
    <s v="star"/>
    <s v="Cigarette"/>
    <s v="20-30"/>
    <s v="Female"/>
    <s v="Caucasian"/>
    <m/>
    <m/>
    <s v="Mulligan, Carey"/>
    <s v="star"/>
    <s v="Cigarette"/>
    <s v="20-30"/>
    <s v="Female"/>
    <s v="Caucasian"/>
    <m/>
    <m/>
    <s v="Debicki, Elizabeth"/>
    <s v="star"/>
    <s v="Cigarette"/>
    <s v="20-30"/>
    <s v="Female"/>
    <s v="Caucasian"/>
    <m/>
    <m/>
    <s v="Bachchan, Amitabh"/>
    <s v="star"/>
    <s v="Cigarette"/>
    <s v="30+"/>
    <s v="Male"/>
    <s v="Other"/>
    <s v="Unidentified"/>
    <s v="Bad guy"/>
    <s v="Non-IMDb, Extra"/>
    <s v="extra"/>
    <s v="Cigarette"/>
    <s v="30+"/>
    <s v="Male"/>
    <s v="Caucasian"/>
    <m/>
    <m/>
    <s v="Non-IMDb, Extra"/>
    <s v="extra"/>
    <s v="Cigar"/>
    <s v="30+"/>
    <s v="Male"/>
    <s v="African American"/>
    <m/>
    <m/>
    <s v="Non-IMDb, Extra"/>
    <s v="extra"/>
    <s v="Cigarette"/>
    <s v="20-30"/>
    <s v="Female"/>
    <s v="Caucasian"/>
    <m/>
    <m/>
    <s v="Non-IMDb, Extra"/>
    <s v="extra"/>
    <s v="Cigarette"/>
    <s v="20-30"/>
    <s v="Male"/>
    <s v="Caucasian"/>
    <m/>
    <m/>
    <s v="Non-IMDb, Extra"/>
    <s v="extra"/>
    <s v="Cigarette"/>
    <s v="20-30"/>
    <s v="Female"/>
    <s v="Caucasian"/>
    <m/>
    <m/>
    <s v="Non-IMDB, Extra, Cigarette, 20-30, Caucasian, Female Non-IMDB, Extra, Cigarette, 20-30, Caucasian, Female Non-IMDB, Extra, Cigarette, 20-30, Caucasian, Female Non-IMDB, Extra, Cigarette, 20-30, Caucasian, Female Non-IMDB, Extra, Cigarette, 20-30, Caucasian, Female Non-IMDB, Extra, Cigarette, 20-30, Caucasian, Female Non-IMDB, Extra, Cigarette, 20-30, Caucasian, Female Non-IMDB, Extra, Cigarette, 20-30, Caucasian, Female Non-IMDB, Extra, Cigarette, 20-30, Caucasian, Female Non-IMDB, Extra, Cigarette, 20-30, Caucasian, Female Non-IMDB, Extra, Cigarette, 20-30, Caucasian, Male Non-IMDB, Extra, Cigarette, 20-30, Caucasian, Male Non-IMDB, Extra, Cigarette, 20-30, Caucasian, Male Non-IMDB, Extra, Cigarette, 20-30, Caucasian, Male Non-IMDB, Extra, Cigarette, 20-30, Caucasian, Male"/>
    <m/>
    <m/>
    <m/>
    <m/>
    <m/>
    <m/>
    <m/>
    <m/>
    <m/>
    <m/>
    <m/>
    <m/>
    <m/>
    <m/>
    <n v="140"/>
    <n v="32"/>
    <n v="0"/>
    <n v="0"/>
    <n v="172"/>
    <s v="50+"/>
    <n v="17799534"/>
    <n v="3061519848"/>
    <s v="Home"/>
    <s v="Workplace"/>
    <s v="Vehicle"/>
    <s v="Bar/nightclub"/>
    <s v="Hotel/motel"/>
    <s v="Outdoors"/>
    <m/>
    <s v="party by pool, back patio"/>
    <s v="Non-smoking adult"/>
    <m/>
    <m/>
    <s v="Elsewhere in US"/>
    <m/>
    <m/>
    <m/>
    <m/>
    <m/>
    <m/>
    <m/>
    <m/>
    <m/>
    <m/>
    <m/>
    <n v="6"/>
    <n v="0"/>
    <n v="5"/>
    <m/>
    <m/>
    <m/>
    <m/>
    <m/>
    <m/>
    <m/>
    <m/>
    <m/>
    <m/>
    <m/>
    <m/>
    <m/>
    <m/>
    <m/>
    <m/>
    <m/>
    <s v="cigarette"/>
    <s v="cigarette"/>
    <s v="cigarette"/>
    <s v="cigarette; cigar"/>
    <s v="cigarette; cigar"/>
    <m/>
    <m/>
    <s v="cigarette; cigar"/>
    <m/>
    <m/>
    <m/>
    <m/>
    <m/>
    <m/>
    <m/>
    <s v="Pro"/>
    <n v="6"/>
    <n v="6"/>
    <n v="6"/>
    <n v="3"/>
    <m/>
    <m/>
    <n v="0"/>
    <n v="3"/>
    <n v="4"/>
    <n v="1"/>
    <n v="1"/>
    <m/>
    <m/>
  </r>
  <r>
    <n v="50165"/>
    <s v="Peeples"/>
    <d v="2013-05-10T00:00:00"/>
    <x v="11"/>
    <s v="T10"/>
    <n v="95"/>
    <s v="34th Street"/>
    <x v="0"/>
    <s v="Lionsgate"/>
    <x v="0"/>
    <n v="15000000"/>
    <n v="0"/>
    <m/>
    <n v="9123834"/>
    <s v="final"/>
    <n v="8.1300000000000008"/>
    <n v="0"/>
    <n v="1"/>
    <n v="0"/>
    <n v="0"/>
    <s v="US"/>
    <s v="CT"/>
    <m/>
    <m/>
    <m/>
    <m/>
    <s v="Perry, Tyler; Moore, Matt; Hall, Paul; Areu, Ozzie; Allain, Stephanie"/>
    <s v="Chism, Tina Gordon"/>
    <s v="Chism, Tina Gordon"/>
    <s v="Cheripka, Eric"/>
    <s v="Moritz, David"/>
    <s v="Van Peebles, Melvin"/>
    <s v="credited non-star"/>
    <s v="Cigar"/>
    <s v="30+"/>
    <s v="Male"/>
    <s v="African American"/>
    <m/>
    <m/>
    <m/>
    <m/>
    <m/>
    <m/>
    <m/>
    <m/>
    <m/>
    <m/>
    <m/>
    <m/>
    <m/>
    <m/>
    <m/>
    <m/>
    <m/>
    <m/>
    <m/>
    <m/>
    <m/>
    <m/>
    <m/>
    <m/>
    <m/>
    <m/>
    <m/>
    <m/>
    <m/>
    <m/>
    <m/>
    <m/>
    <m/>
    <m/>
    <m/>
    <m/>
    <m/>
    <m/>
    <m/>
    <m/>
    <m/>
    <m/>
    <m/>
    <m/>
    <m/>
    <m/>
    <m/>
    <m/>
    <m/>
    <m/>
    <m/>
    <m/>
    <m/>
    <m/>
    <m/>
    <m/>
    <m/>
    <m/>
    <m/>
    <m/>
    <m/>
    <m/>
    <m/>
    <m/>
    <m/>
    <m/>
    <m/>
    <m/>
    <m/>
    <m/>
    <m/>
    <m/>
    <m/>
    <m/>
    <m/>
    <m/>
    <m/>
    <m/>
    <m/>
    <m/>
    <m/>
    <m/>
    <m/>
    <m/>
    <m/>
    <m/>
    <m/>
    <m/>
    <m/>
    <m/>
    <m/>
    <m/>
    <m/>
    <m/>
    <m/>
    <m/>
    <m/>
    <n v="0"/>
    <n v="9"/>
    <n v="0"/>
    <n v="0"/>
    <n v="9"/>
    <s v="1 — 9"/>
    <n v="1122243"/>
    <n v="10100187"/>
    <s v="Home"/>
    <s v="Outdoors"/>
    <m/>
    <m/>
    <m/>
    <m/>
    <m/>
    <s v="back porch"/>
    <s v="Non-smoking adult"/>
    <m/>
    <m/>
    <s v="Elsewhere in US"/>
    <m/>
    <m/>
    <m/>
    <m/>
    <m/>
    <m/>
    <m/>
    <m/>
    <m/>
    <m/>
    <m/>
    <n v="0"/>
    <n v="1"/>
    <n v="0"/>
    <m/>
    <m/>
    <m/>
    <m/>
    <m/>
    <m/>
    <m/>
    <m/>
    <m/>
    <m/>
    <m/>
    <m/>
    <m/>
    <m/>
    <m/>
    <m/>
    <m/>
    <m/>
    <m/>
    <m/>
    <m/>
    <m/>
    <m/>
    <m/>
    <m/>
    <m/>
    <s v="cigar"/>
    <m/>
    <m/>
    <m/>
    <m/>
    <m/>
    <s v="Pro"/>
    <n v="2"/>
    <n v="6"/>
    <n v="4"/>
    <n v="2"/>
    <m/>
    <m/>
    <n v="0"/>
    <n v="2"/>
    <n v="3"/>
    <n v="1"/>
    <n v="1"/>
    <m/>
    <m/>
  </r>
  <r>
    <n v="50166"/>
    <s v="Star Trek Into Darkness"/>
    <d v="2013-05-16T00:00:00"/>
    <x v="11"/>
    <s v="T10"/>
    <n v="132"/>
    <s v="Bad Robot"/>
    <x v="3"/>
    <m/>
    <x v="0"/>
    <n v="190000000"/>
    <n v="0"/>
    <m/>
    <n v="228778661"/>
    <s v="final"/>
    <n v="8.1300000000000008"/>
    <n v="0"/>
    <n v="0"/>
    <n v="0"/>
    <n v="0"/>
    <s v="US"/>
    <s v="CA"/>
    <m/>
    <m/>
    <m/>
    <m/>
    <s v="Abrams, J.J.; Orci, Roberto; Kurtzman, Alex; Lindelof, Damon; Burk, Bryan"/>
    <s v="Abrams, J.J."/>
    <s v="Orci, Roberto; Kurtzman, Alex; Lindelof, Damon"/>
    <s v="Siegel, Andrew M."/>
    <s v="Brandon, Maryann; Markey, Mary Jo"/>
    <m/>
    <m/>
    <m/>
    <m/>
    <m/>
    <m/>
    <m/>
    <m/>
    <m/>
    <m/>
    <m/>
    <m/>
    <m/>
    <m/>
    <m/>
    <m/>
    <m/>
    <m/>
    <m/>
    <m/>
    <m/>
    <m/>
    <m/>
    <m/>
    <m/>
    <m/>
    <m/>
    <m/>
    <m/>
    <m/>
    <m/>
    <m/>
    <m/>
    <m/>
    <m/>
    <m/>
    <m/>
    <m/>
    <m/>
    <m/>
    <m/>
    <m/>
    <m/>
    <m/>
    <m/>
    <m/>
    <m/>
    <m/>
    <m/>
    <m/>
    <m/>
    <m/>
    <m/>
    <m/>
    <m/>
    <m/>
    <m/>
    <m/>
    <m/>
    <m/>
    <m/>
    <m/>
    <m/>
    <m/>
    <m/>
    <m/>
    <m/>
    <m/>
    <m/>
    <m/>
    <m/>
    <m/>
    <m/>
    <m/>
    <m/>
    <m/>
    <m/>
    <m/>
    <m/>
    <m/>
    <m/>
    <m/>
    <m/>
    <m/>
    <m/>
    <m/>
    <m/>
    <m/>
    <m/>
    <m/>
    <m/>
    <m/>
    <m/>
    <m/>
    <m/>
    <m/>
    <m/>
    <m/>
    <m/>
    <m/>
    <m/>
    <m/>
    <m/>
    <n v="0"/>
    <n v="0"/>
    <n v="0"/>
    <n v="0"/>
    <n v="0"/>
    <n v="0"/>
    <n v="28140057"/>
    <n v="0"/>
    <m/>
    <m/>
    <m/>
    <m/>
    <m/>
    <m/>
    <m/>
    <m/>
    <m/>
    <m/>
    <m/>
    <m/>
    <m/>
    <m/>
    <m/>
    <m/>
    <m/>
    <m/>
    <m/>
    <m/>
    <m/>
    <m/>
    <m/>
    <n v="0"/>
    <n v="0"/>
    <n v="0"/>
    <m/>
    <m/>
    <m/>
    <m/>
    <m/>
    <m/>
    <m/>
    <m/>
    <m/>
    <m/>
    <m/>
    <m/>
    <m/>
    <m/>
    <m/>
    <m/>
    <m/>
    <m/>
    <m/>
    <m/>
    <m/>
    <m/>
    <m/>
    <m/>
    <m/>
    <m/>
    <m/>
    <m/>
    <m/>
    <m/>
    <m/>
    <m/>
    <m/>
    <n v="0"/>
    <n v="0"/>
    <n v="0"/>
    <n v="0"/>
    <m/>
    <m/>
    <n v="0"/>
    <n v="0"/>
    <n v="1"/>
    <n v="1"/>
    <n v="1"/>
    <m/>
    <m/>
  </r>
  <r>
    <n v="50169"/>
    <s v="Hangover Part III, The"/>
    <d v="2013-05-23T00:00:00"/>
    <x v="11"/>
    <s v="T10"/>
    <n v="100"/>
    <s v="Legendary"/>
    <x v="4"/>
    <m/>
    <x v="1"/>
    <n v="103000000"/>
    <n v="0"/>
    <m/>
    <n v="112200072"/>
    <s v="final"/>
    <n v="8.1300000000000008"/>
    <n v="0"/>
    <n v="1"/>
    <n v="0"/>
    <n v="0"/>
    <s v="US"/>
    <s v="NV"/>
    <m/>
    <s v="US"/>
    <s v="CA"/>
    <m/>
    <s v="Phillips, Todd; Goldberg, Daniel"/>
    <s v="Phillips, Todd"/>
    <s v="Phillips, Todd; Mazin, Craig"/>
    <s v="Glenn, Trish Gallaher"/>
    <s v="Groth, Jeff; Neil-Fisher, Debra"/>
    <s v="Jeong, Ken"/>
    <s v="star"/>
    <s v="Cigar"/>
    <s v="30+"/>
    <s v="Male"/>
    <s v="Asian"/>
    <m/>
    <m/>
    <s v="Torre, Oscar"/>
    <s v="credited non-star"/>
    <s v="Cigarette"/>
    <s v="30+"/>
    <s v="Male"/>
    <s v="Hispanic"/>
    <m/>
    <m/>
    <s v="Goodman, John"/>
    <s v="credited non-star"/>
    <s v="E-cigarette"/>
    <s v="30+"/>
    <s v="Male"/>
    <s v="Caucasian"/>
    <m/>
    <s v="Bad guy"/>
    <m/>
    <m/>
    <m/>
    <m/>
    <m/>
    <m/>
    <m/>
    <m/>
    <m/>
    <m/>
    <m/>
    <m/>
    <m/>
    <m/>
    <m/>
    <m/>
    <m/>
    <m/>
    <m/>
    <m/>
    <m/>
    <m/>
    <m/>
    <m/>
    <m/>
    <m/>
    <m/>
    <m/>
    <m/>
    <m/>
    <m/>
    <m/>
    <m/>
    <m/>
    <m/>
    <m/>
    <m/>
    <m/>
    <m/>
    <m/>
    <m/>
    <m/>
    <m/>
    <m/>
    <m/>
    <m/>
    <m/>
    <m/>
    <m/>
    <m/>
    <m/>
    <m/>
    <m/>
    <m/>
    <m/>
    <m/>
    <m/>
    <m/>
    <m/>
    <m/>
    <m/>
    <m/>
    <m/>
    <m/>
    <m/>
    <m/>
    <m/>
    <m/>
    <m/>
    <m/>
    <m/>
    <m/>
    <m/>
    <m/>
    <m/>
    <m/>
    <m/>
    <m/>
    <m/>
    <n v="55"/>
    <n v="1"/>
    <n v="0"/>
    <n v="0"/>
    <n v="56"/>
    <s v="50+"/>
    <n v="13800747"/>
    <n v="772841832"/>
    <s v="Workplace"/>
    <s v="Hotel/motel"/>
    <s v="Outdoors"/>
    <m/>
    <m/>
    <m/>
    <s v="ashtray, police station"/>
    <s v="desert (e-cig)"/>
    <s v="Non-smoking adult"/>
    <m/>
    <m/>
    <s v="Elsewhere in US"/>
    <m/>
    <m/>
    <s v="Outside of US"/>
    <m/>
    <s v="Outside of US"/>
    <m/>
    <m/>
    <m/>
    <m/>
    <m/>
    <m/>
    <n v="1"/>
    <n v="2"/>
    <n v="0"/>
    <m/>
    <m/>
    <m/>
    <m/>
    <m/>
    <m/>
    <m/>
    <m/>
    <m/>
    <m/>
    <m/>
    <m/>
    <m/>
    <m/>
    <m/>
    <m/>
    <m/>
    <m/>
    <m/>
    <s v="cigar"/>
    <s v="cigarette; cigar"/>
    <s v="cigar"/>
    <s v="cigarette"/>
    <m/>
    <m/>
    <s v="cigarette"/>
    <s v="cigarette"/>
    <s v="cigarette"/>
    <m/>
    <m/>
    <m/>
    <m/>
    <s v="Pro"/>
    <n v="6"/>
    <n v="6"/>
    <n v="6"/>
    <n v="3"/>
    <m/>
    <m/>
    <n v="0"/>
    <n v="3"/>
    <n v="4"/>
    <n v="1"/>
    <n v="1"/>
    <m/>
    <m/>
  </r>
  <r>
    <n v="50167"/>
    <s v="Fast &amp; Furious 6"/>
    <d v="2013-05-24T00:00:00"/>
    <x v="11"/>
    <s v="T10"/>
    <n v="130"/>
    <s v="Relativity"/>
    <x v="2"/>
    <m/>
    <x v="0"/>
    <n v="160000000"/>
    <n v="0"/>
    <m/>
    <n v="238679850"/>
    <s v="final"/>
    <n v="8.1300000000000008"/>
    <n v="0"/>
    <n v="0"/>
    <n v="0"/>
    <n v="0"/>
    <s v="UK"/>
    <m/>
    <s v="BC"/>
    <m/>
    <s v="CA"/>
    <s v="BC"/>
    <s v="Diesel, Vin; Moritz, Neal H.; Townsend, Clayton"/>
    <s v="Lin, Justin"/>
    <s v="Morgan, Chris; Thompson, Gary Scott"/>
    <s v="Teiger, Ty"/>
    <s v="D'Auria, Greg"/>
    <m/>
    <m/>
    <m/>
    <m/>
    <m/>
    <m/>
    <m/>
    <m/>
    <m/>
    <m/>
    <m/>
    <m/>
    <m/>
    <m/>
    <m/>
    <m/>
    <m/>
    <m/>
    <m/>
    <m/>
    <m/>
    <m/>
    <m/>
    <m/>
    <m/>
    <m/>
    <m/>
    <m/>
    <m/>
    <m/>
    <m/>
    <m/>
    <m/>
    <m/>
    <m/>
    <m/>
    <m/>
    <m/>
    <m/>
    <m/>
    <m/>
    <m/>
    <m/>
    <m/>
    <m/>
    <m/>
    <m/>
    <m/>
    <m/>
    <m/>
    <m/>
    <m/>
    <m/>
    <m/>
    <m/>
    <m/>
    <m/>
    <m/>
    <m/>
    <m/>
    <m/>
    <m/>
    <m/>
    <m/>
    <m/>
    <m/>
    <m/>
    <m/>
    <m/>
    <m/>
    <m/>
    <m/>
    <m/>
    <m/>
    <m/>
    <m/>
    <m/>
    <m/>
    <m/>
    <m/>
    <m/>
    <m/>
    <m/>
    <m/>
    <m/>
    <m/>
    <m/>
    <m/>
    <m/>
    <m/>
    <m/>
    <m/>
    <m/>
    <m/>
    <m/>
    <m/>
    <m/>
    <m/>
    <m/>
    <m/>
    <m/>
    <m/>
    <m/>
    <n v="0"/>
    <n v="0"/>
    <n v="0"/>
    <n v="0"/>
    <n v="0"/>
    <n v="0"/>
    <n v="29357915"/>
    <n v="0"/>
    <m/>
    <m/>
    <m/>
    <m/>
    <m/>
    <m/>
    <m/>
    <m/>
    <m/>
    <m/>
    <m/>
    <m/>
    <m/>
    <m/>
    <m/>
    <m/>
    <m/>
    <m/>
    <m/>
    <m/>
    <m/>
    <m/>
    <m/>
    <n v="0"/>
    <n v="0"/>
    <n v="0"/>
    <m/>
    <m/>
    <m/>
    <m/>
    <m/>
    <m/>
    <m/>
    <m/>
    <m/>
    <m/>
    <m/>
    <m/>
    <m/>
    <m/>
    <m/>
    <m/>
    <m/>
    <m/>
    <m/>
    <m/>
    <m/>
    <m/>
    <m/>
    <m/>
    <m/>
    <m/>
    <m/>
    <m/>
    <m/>
    <m/>
    <m/>
    <m/>
    <m/>
    <n v="0"/>
    <n v="0"/>
    <n v="0"/>
    <n v="0"/>
    <m/>
    <m/>
    <n v="0"/>
    <n v="0"/>
    <n v="1"/>
    <n v="1"/>
    <n v="1"/>
    <m/>
    <m/>
  </r>
  <r>
    <n v="50168"/>
    <s v="Epic"/>
    <d v="2013-05-24T00:00:00"/>
    <x v="11"/>
    <s v="T10"/>
    <n v="102"/>
    <s v="Fox Anim"/>
    <x v="5"/>
    <m/>
    <x v="2"/>
    <n v="100000000"/>
    <n v="0"/>
    <m/>
    <n v="107518682"/>
    <s v="final"/>
    <n v="8.1300000000000008"/>
    <n v="0"/>
    <n v="0"/>
    <n v="0"/>
    <n v="0"/>
    <s v="US"/>
    <s v="CA"/>
    <m/>
    <m/>
    <m/>
    <m/>
    <s v="Davis, Jerry; Forte, Lori"/>
    <s v="Wedge, Chris"/>
    <s v="Hart, James V.; Joyce, Willliam; Shere, Daniel; Astle, Tom J.; Ember, Matt"/>
    <m/>
    <s v="Keir, Andy"/>
    <m/>
    <m/>
    <m/>
    <m/>
    <m/>
    <m/>
    <m/>
    <m/>
    <m/>
    <m/>
    <m/>
    <m/>
    <m/>
    <m/>
    <m/>
    <m/>
    <m/>
    <m/>
    <m/>
    <m/>
    <m/>
    <m/>
    <m/>
    <m/>
    <m/>
    <m/>
    <m/>
    <m/>
    <m/>
    <m/>
    <m/>
    <m/>
    <m/>
    <m/>
    <m/>
    <m/>
    <m/>
    <m/>
    <m/>
    <m/>
    <m/>
    <m/>
    <m/>
    <m/>
    <m/>
    <m/>
    <m/>
    <m/>
    <m/>
    <m/>
    <m/>
    <m/>
    <m/>
    <m/>
    <m/>
    <m/>
    <m/>
    <m/>
    <m/>
    <m/>
    <m/>
    <m/>
    <m/>
    <m/>
    <m/>
    <m/>
    <m/>
    <m/>
    <m/>
    <m/>
    <m/>
    <m/>
    <m/>
    <m/>
    <m/>
    <m/>
    <m/>
    <m/>
    <m/>
    <m/>
    <m/>
    <m/>
    <m/>
    <m/>
    <m/>
    <m/>
    <m/>
    <m/>
    <m/>
    <m/>
    <m/>
    <m/>
    <m/>
    <m/>
    <m/>
    <m/>
    <m/>
    <m/>
    <m/>
    <m/>
    <m/>
    <m/>
    <m/>
    <n v="0"/>
    <n v="0"/>
    <n v="0"/>
    <n v="0"/>
    <n v="0"/>
    <n v="0"/>
    <n v="13224930"/>
    <n v="0"/>
    <m/>
    <m/>
    <m/>
    <m/>
    <m/>
    <m/>
    <m/>
    <m/>
    <m/>
    <m/>
    <m/>
    <m/>
    <m/>
    <m/>
    <m/>
    <m/>
    <m/>
    <m/>
    <m/>
    <m/>
    <m/>
    <m/>
    <m/>
    <n v="0"/>
    <n v="0"/>
    <n v="0"/>
    <m/>
    <m/>
    <m/>
    <m/>
    <m/>
    <m/>
    <m/>
    <m/>
    <m/>
    <m/>
    <m/>
    <m/>
    <m/>
    <m/>
    <m/>
    <m/>
    <m/>
    <m/>
    <m/>
    <m/>
    <m/>
    <m/>
    <m/>
    <m/>
    <m/>
    <m/>
    <m/>
    <m/>
    <m/>
    <m/>
    <m/>
    <m/>
    <m/>
    <n v="0"/>
    <n v="0"/>
    <n v="0"/>
    <n v="0"/>
    <m/>
    <m/>
    <n v="0"/>
    <n v="0"/>
    <n v="1"/>
    <n v="1"/>
    <n v="1"/>
    <m/>
    <m/>
  </r>
  <r>
    <n v="50170"/>
    <s v="After Earth"/>
    <d v="2013-05-31T00:00:00"/>
    <x v="11"/>
    <s v="T10"/>
    <n v="100"/>
    <s v="Overbrook"/>
    <x v="6"/>
    <m/>
    <x v="0"/>
    <n v="130000000"/>
    <n v="0"/>
    <m/>
    <n v="60522097"/>
    <s v="final"/>
    <n v="8.1300000000000008"/>
    <n v="0"/>
    <n v="0"/>
    <n v="0"/>
    <n v="0"/>
    <s v="US"/>
    <s v="PA"/>
    <m/>
    <s v="US"/>
    <s v="CA"/>
    <m/>
    <s v="Pinkett Smith, Jeda; Lassiter, James; Pinkett, Caleeb; Smith, Will"/>
    <s v="Shyamalan, M. Night"/>
    <s v="Shyamalan, M. Night; Whitta, Gary"/>
    <s v="Petrotta, Andrew"/>
    <s v="Rosenblum, Steven"/>
    <m/>
    <m/>
    <m/>
    <m/>
    <m/>
    <m/>
    <m/>
    <m/>
    <m/>
    <m/>
    <m/>
    <m/>
    <m/>
    <m/>
    <m/>
    <m/>
    <m/>
    <m/>
    <m/>
    <m/>
    <m/>
    <m/>
    <m/>
    <m/>
    <m/>
    <m/>
    <m/>
    <m/>
    <m/>
    <m/>
    <m/>
    <m/>
    <m/>
    <m/>
    <m/>
    <m/>
    <m/>
    <m/>
    <m/>
    <m/>
    <m/>
    <m/>
    <m/>
    <m/>
    <m/>
    <m/>
    <m/>
    <m/>
    <m/>
    <m/>
    <m/>
    <m/>
    <m/>
    <m/>
    <m/>
    <m/>
    <m/>
    <m/>
    <m/>
    <m/>
    <m/>
    <m/>
    <m/>
    <m/>
    <m/>
    <m/>
    <m/>
    <m/>
    <m/>
    <m/>
    <m/>
    <m/>
    <m/>
    <m/>
    <m/>
    <m/>
    <m/>
    <m/>
    <m/>
    <m/>
    <m/>
    <m/>
    <m/>
    <m/>
    <m/>
    <m/>
    <m/>
    <m/>
    <m/>
    <m/>
    <m/>
    <m/>
    <m/>
    <m/>
    <m/>
    <m/>
    <m/>
    <m/>
    <m/>
    <m/>
    <m/>
    <m/>
    <m/>
    <n v="0"/>
    <n v="0"/>
    <n v="0"/>
    <n v="0"/>
    <n v="0"/>
    <n v="0"/>
    <n v="7444292"/>
    <n v="0"/>
    <m/>
    <m/>
    <m/>
    <m/>
    <m/>
    <m/>
    <m/>
    <m/>
    <m/>
    <m/>
    <m/>
    <m/>
    <m/>
    <m/>
    <m/>
    <m/>
    <m/>
    <m/>
    <m/>
    <m/>
    <m/>
    <m/>
    <m/>
    <n v="0"/>
    <n v="0"/>
    <n v="0"/>
    <m/>
    <m/>
    <m/>
    <m/>
    <m/>
    <m/>
    <m/>
    <m/>
    <m/>
    <m/>
    <m/>
    <m/>
    <m/>
    <m/>
    <m/>
    <m/>
    <m/>
    <m/>
    <m/>
    <m/>
    <m/>
    <m/>
    <m/>
    <m/>
    <m/>
    <m/>
    <m/>
    <m/>
    <m/>
    <m/>
    <m/>
    <m/>
    <m/>
    <n v="0"/>
    <n v="0"/>
    <n v="0"/>
    <n v="0"/>
    <m/>
    <m/>
    <n v="0"/>
    <n v="0"/>
    <n v="1"/>
    <n v="1"/>
    <n v="1"/>
    <m/>
    <m/>
  </r>
  <r>
    <n v="50171"/>
    <s v="Now You See Me"/>
    <d v="2013-05-31T00:00:00"/>
    <x v="11"/>
    <s v="T10"/>
    <n v="116"/>
    <s v="Summit"/>
    <x v="0"/>
    <s v="Lionsgate"/>
    <x v="0"/>
    <n v="75000000"/>
    <n v="0"/>
    <m/>
    <n v="117723989"/>
    <s v="final"/>
    <n v="8.1300000000000008"/>
    <n v="0"/>
    <n v="0"/>
    <n v="0"/>
    <n v="0"/>
    <s v="US"/>
    <s v="LA"/>
    <s v="BC"/>
    <s v="US"/>
    <s v="VAR"/>
    <s v="BC"/>
    <s v="Cohen, Bobby; Kurtzman, Alex; Orci, Roberto"/>
    <s v="Leterrier, Louis"/>
    <s v="Yakin, Boaz; Ricourt, Edward; Solomon, Ed"/>
    <s v="Griffon Jr., Robert"/>
    <s v="Leighton, Robert; Tabaillon, Vincent"/>
    <m/>
    <m/>
    <m/>
    <m/>
    <m/>
    <m/>
    <m/>
    <m/>
    <m/>
    <m/>
    <m/>
    <m/>
    <m/>
    <m/>
    <m/>
    <m/>
    <m/>
    <m/>
    <m/>
    <m/>
    <m/>
    <m/>
    <m/>
    <m/>
    <m/>
    <m/>
    <m/>
    <m/>
    <m/>
    <m/>
    <m/>
    <m/>
    <m/>
    <m/>
    <m/>
    <m/>
    <m/>
    <m/>
    <m/>
    <m/>
    <m/>
    <m/>
    <m/>
    <m/>
    <m/>
    <m/>
    <m/>
    <m/>
    <m/>
    <m/>
    <m/>
    <m/>
    <m/>
    <m/>
    <m/>
    <m/>
    <m/>
    <m/>
    <m/>
    <m/>
    <m/>
    <m/>
    <m/>
    <m/>
    <m/>
    <m/>
    <m/>
    <m/>
    <m/>
    <m/>
    <m/>
    <m/>
    <m/>
    <m/>
    <m/>
    <m/>
    <m/>
    <m/>
    <m/>
    <m/>
    <m/>
    <m/>
    <m/>
    <m/>
    <m/>
    <m/>
    <m/>
    <m/>
    <m/>
    <m/>
    <m/>
    <m/>
    <m/>
    <m/>
    <m/>
    <m/>
    <m/>
    <m/>
    <m/>
    <m/>
    <m/>
    <m/>
    <m/>
    <n v="0"/>
    <n v="0"/>
    <n v="0"/>
    <n v="0"/>
    <n v="0"/>
    <n v="0"/>
    <n v="14480195"/>
    <n v="0"/>
    <m/>
    <m/>
    <m/>
    <m/>
    <m/>
    <m/>
    <m/>
    <m/>
    <m/>
    <m/>
    <m/>
    <m/>
    <m/>
    <m/>
    <m/>
    <m/>
    <m/>
    <m/>
    <m/>
    <m/>
    <m/>
    <m/>
    <m/>
    <n v="0"/>
    <n v="0"/>
    <n v="0"/>
    <m/>
    <m/>
    <m/>
    <m/>
    <m/>
    <m/>
    <m/>
    <m/>
    <m/>
    <m/>
    <m/>
    <m/>
    <m/>
    <m/>
    <m/>
    <m/>
    <m/>
    <m/>
    <m/>
    <m/>
    <m/>
    <m/>
    <m/>
    <m/>
    <m/>
    <m/>
    <m/>
    <m/>
    <m/>
    <m/>
    <m/>
    <m/>
    <m/>
    <n v="0"/>
    <n v="0"/>
    <n v="0"/>
    <n v="0"/>
    <m/>
    <m/>
    <n v="0"/>
    <n v="0"/>
    <n v="1"/>
    <n v="1"/>
    <n v="1"/>
    <m/>
    <m/>
  </r>
  <r>
    <n v="50172"/>
    <s v="Yeh Jawaani Hai Deewani"/>
    <d v="2013-05-31T00:00:00"/>
    <x v="11"/>
    <s v="T10"/>
    <n v="120"/>
    <s v="Dharma"/>
    <x v="0"/>
    <s v="UTV"/>
    <x v="4"/>
    <n v="0"/>
    <n v="0"/>
    <m/>
    <n v="3827466"/>
    <s v="final"/>
    <n v="8.1300000000000008"/>
    <n v="0"/>
    <n v="1"/>
    <n v="0"/>
    <n v="0"/>
    <s v="India"/>
    <m/>
    <m/>
    <s v="France"/>
    <m/>
    <m/>
    <s v="Johar, Hiroo; Johar, Karan"/>
    <s v="Mukherjee, Ayan"/>
    <s v="Mukherjee, Ayan; Dalal, Hussain"/>
    <m/>
    <s v="Ali, Akiv"/>
    <s v="Non-IMDb, Extra"/>
    <s v="extra"/>
    <s v="Cigarette"/>
    <s v="20-30"/>
    <s v="Male"/>
    <s v="Caucasian"/>
    <m/>
    <s v="Bad guy"/>
    <s v="Non-IMDb, Extra"/>
    <s v="extra"/>
    <s v="Cigarette"/>
    <s v="20-30"/>
    <s v="Male"/>
    <s v="African American"/>
    <m/>
    <s v="Bad guy"/>
    <s v="Non-IMDb, Extra"/>
    <s v="extra"/>
    <s v="Cigarette"/>
    <s v="20-30"/>
    <s v="Female"/>
    <s v="Caucasian"/>
    <m/>
    <s v="Bad guy"/>
    <s v="Non-IMDb, Extra"/>
    <s v="extra"/>
    <s v="Cigarette"/>
    <s v="20-30"/>
    <s v="Female"/>
    <s v="Caucasian"/>
    <m/>
    <s v="Bad guy"/>
    <s v="Non-IMDb, Extra"/>
    <s v="extra"/>
    <s v="Cigarette"/>
    <s v="20-30"/>
    <s v="Female"/>
    <s v="Caucasian"/>
    <m/>
    <s v="Bad guy"/>
    <m/>
    <m/>
    <m/>
    <m/>
    <m/>
    <m/>
    <m/>
    <m/>
    <m/>
    <m/>
    <m/>
    <m/>
    <m/>
    <m/>
    <m/>
    <m/>
    <m/>
    <m/>
    <m/>
    <m/>
    <m/>
    <m/>
    <m/>
    <m/>
    <m/>
    <m/>
    <m/>
    <m/>
    <m/>
    <m/>
    <m/>
    <m/>
    <m/>
    <m/>
    <m/>
    <m/>
    <m/>
    <m/>
    <m/>
    <m/>
    <m/>
    <m/>
    <m/>
    <m/>
    <m/>
    <m/>
    <m/>
    <m/>
    <m/>
    <m/>
    <m/>
    <m/>
    <m/>
    <m/>
    <m/>
    <m/>
    <m/>
    <m/>
    <m/>
    <m/>
    <m/>
    <m/>
    <m/>
    <n v="12"/>
    <n v="0"/>
    <n v="0"/>
    <n v="0"/>
    <n v="12"/>
    <s v="10 — 29"/>
    <n v="470783"/>
    <n v="5649396"/>
    <s v="Outdoors"/>
    <m/>
    <m/>
    <m/>
    <m/>
    <m/>
    <m/>
    <s v="streets, outside bar"/>
    <m/>
    <m/>
    <m/>
    <s v="Outside of US"/>
    <m/>
    <m/>
    <m/>
    <m/>
    <m/>
    <m/>
    <m/>
    <m/>
    <m/>
    <m/>
    <m/>
    <n v="0"/>
    <n v="0"/>
    <n v="5"/>
    <m/>
    <m/>
    <m/>
    <m/>
    <m/>
    <m/>
    <m/>
    <m/>
    <m/>
    <m/>
    <m/>
    <m/>
    <m/>
    <m/>
    <m/>
    <m/>
    <m/>
    <m/>
    <m/>
    <m/>
    <s v="cigarette"/>
    <s v="cigarette"/>
    <m/>
    <s v="cigarette"/>
    <m/>
    <m/>
    <m/>
    <s v="cigarette"/>
    <m/>
    <m/>
    <m/>
    <m/>
    <s v="Pro"/>
    <n v="4"/>
    <n v="6"/>
    <n v="2"/>
    <n v="1"/>
    <m/>
    <m/>
    <n v="0"/>
    <n v="1.86"/>
    <n v="3"/>
    <n v="1"/>
    <n v="1"/>
    <m/>
    <m/>
  </r>
  <r>
    <n v="50173"/>
    <s v="Purge, The"/>
    <d v="2013-06-07T00:00:00"/>
    <x v="11"/>
    <s v="T10"/>
    <n v="85"/>
    <s v="Blumhouse"/>
    <x v="2"/>
    <m/>
    <x v="1"/>
    <n v="3000000"/>
    <n v="0"/>
    <m/>
    <n v="64473115"/>
    <s v="final"/>
    <n v="8.1300000000000008"/>
    <n v="0"/>
    <n v="1"/>
    <n v="0"/>
    <n v="0"/>
    <s v="US"/>
    <s v="CA"/>
    <m/>
    <m/>
    <m/>
    <m/>
    <s v="Bay, Michael; Blum, Jason; Form, Andrew; Fuller, Bradley"/>
    <s v="DeMonaco, James"/>
    <s v="DeMonaco, James"/>
    <s v="Smith, Hillel Chaim"/>
    <s v="Gvozdas, Peter"/>
    <s v="Wakefield, Rhys"/>
    <s v="credited non-star"/>
    <s v="Cigarette"/>
    <s v="20-30"/>
    <s v="Male"/>
    <s v="Caucasian"/>
    <m/>
    <s v="Bad guy"/>
    <m/>
    <m/>
    <m/>
    <m/>
    <m/>
    <m/>
    <m/>
    <m/>
    <m/>
    <m/>
    <m/>
    <m/>
    <m/>
    <m/>
    <m/>
    <m/>
    <m/>
    <m/>
    <m/>
    <m/>
    <m/>
    <m/>
    <m/>
    <m/>
    <m/>
    <m/>
    <m/>
    <m/>
    <m/>
    <m/>
    <m/>
    <m/>
    <m/>
    <m/>
    <m/>
    <m/>
    <m/>
    <m/>
    <m/>
    <m/>
    <m/>
    <m/>
    <m/>
    <m/>
    <m/>
    <m/>
    <m/>
    <m/>
    <m/>
    <m/>
    <m/>
    <m/>
    <m/>
    <m/>
    <m/>
    <m/>
    <m/>
    <m/>
    <m/>
    <m/>
    <m/>
    <m/>
    <m/>
    <m/>
    <m/>
    <m/>
    <m/>
    <m/>
    <m/>
    <m/>
    <m/>
    <m/>
    <m/>
    <m/>
    <m/>
    <m/>
    <m/>
    <m/>
    <m/>
    <m/>
    <m/>
    <m/>
    <m/>
    <m/>
    <m/>
    <m/>
    <m/>
    <m/>
    <m/>
    <m/>
    <m/>
    <m/>
    <m/>
    <m/>
    <m/>
    <n v="2"/>
    <n v="0"/>
    <n v="0"/>
    <n v="0"/>
    <n v="2"/>
    <s v="1 — 9"/>
    <n v="7930272"/>
    <n v="15860544"/>
    <s v="Outdoors"/>
    <m/>
    <m/>
    <m/>
    <m/>
    <m/>
    <m/>
    <s v="porch"/>
    <s v="Non-smoking adult"/>
    <m/>
    <m/>
    <s v="Elsewhere in US"/>
    <m/>
    <m/>
    <m/>
    <m/>
    <m/>
    <m/>
    <m/>
    <m/>
    <m/>
    <m/>
    <m/>
    <n v="0"/>
    <n v="1"/>
    <n v="0"/>
    <m/>
    <m/>
    <m/>
    <m/>
    <m/>
    <m/>
    <m/>
    <m/>
    <m/>
    <m/>
    <m/>
    <m/>
    <m/>
    <m/>
    <m/>
    <m/>
    <m/>
    <m/>
    <s v="cigarette"/>
    <m/>
    <m/>
    <s v="cigarette"/>
    <m/>
    <m/>
    <m/>
    <m/>
    <m/>
    <s v="cigarette"/>
    <m/>
    <m/>
    <m/>
    <m/>
    <s v="Pro"/>
    <n v="2"/>
    <n v="6"/>
    <n v="4"/>
    <n v="1"/>
    <m/>
    <m/>
    <n v="0"/>
    <n v="1.86"/>
    <n v="3"/>
    <n v="1"/>
    <n v="1"/>
    <m/>
    <m/>
  </r>
  <r>
    <n v="50174"/>
    <s v="Internship, The"/>
    <d v="2013-06-07T00:00:00"/>
    <x v="11"/>
    <s v="T10"/>
    <n v="119"/>
    <s v="Regency"/>
    <x v="5"/>
    <m/>
    <x v="0"/>
    <n v="58000000"/>
    <n v="0"/>
    <m/>
    <n v="44672764"/>
    <s v="final"/>
    <n v="8.1300000000000008"/>
    <n v="0"/>
    <n v="0"/>
    <n v="0"/>
    <n v="0"/>
    <s v="US"/>
    <s v="GA"/>
    <m/>
    <s v="US"/>
    <s v="CA"/>
    <m/>
    <s v="Levy, Shawn; Vaughn, Vince"/>
    <s v="Levy, Shawn"/>
    <s v="Vaughn, Vince; Stern, Jared"/>
    <s v="Sabo, Michael"/>
    <s v="Zimmerman, Dean"/>
    <m/>
    <m/>
    <m/>
    <m/>
    <m/>
    <m/>
    <m/>
    <m/>
    <m/>
    <m/>
    <m/>
    <m/>
    <m/>
    <m/>
    <m/>
    <m/>
    <m/>
    <m/>
    <m/>
    <m/>
    <m/>
    <m/>
    <m/>
    <m/>
    <m/>
    <m/>
    <m/>
    <m/>
    <m/>
    <m/>
    <m/>
    <m/>
    <m/>
    <m/>
    <m/>
    <m/>
    <m/>
    <m/>
    <m/>
    <m/>
    <m/>
    <m/>
    <m/>
    <m/>
    <m/>
    <m/>
    <m/>
    <m/>
    <m/>
    <m/>
    <m/>
    <m/>
    <m/>
    <m/>
    <m/>
    <m/>
    <m/>
    <m/>
    <m/>
    <m/>
    <m/>
    <m/>
    <m/>
    <m/>
    <m/>
    <m/>
    <m/>
    <m/>
    <m/>
    <m/>
    <m/>
    <m/>
    <m/>
    <m/>
    <m/>
    <m/>
    <m/>
    <m/>
    <m/>
    <m/>
    <m/>
    <m/>
    <m/>
    <m/>
    <m/>
    <m/>
    <m/>
    <m/>
    <m/>
    <m/>
    <m/>
    <m/>
    <m/>
    <m/>
    <m/>
    <m/>
    <m/>
    <m/>
    <m/>
    <m/>
    <m/>
    <m/>
    <m/>
    <n v="0"/>
    <n v="0"/>
    <n v="0"/>
    <n v="0"/>
    <n v="0"/>
    <n v="0"/>
    <n v="5494805"/>
    <n v="0"/>
    <m/>
    <m/>
    <m/>
    <m/>
    <m/>
    <m/>
    <m/>
    <m/>
    <m/>
    <m/>
    <m/>
    <m/>
    <m/>
    <m/>
    <m/>
    <m/>
    <m/>
    <m/>
    <m/>
    <m/>
    <m/>
    <m/>
    <m/>
    <n v="0"/>
    <n v="0"/>
    <n v="0"/>
    <m/>
    <m/>
    <m/>
    <m/>
    <m/>
    <m/>
    <m/>
    <m/>
    <m/>
    <m/>
    <m/>
    <m/>
    <m/>
    <m/>
    <m/>
    <m/>
    <m/>
    <m/>
    <m/>
    <m/>
    <m/>
    <m/>
    <m/>
    <m/>
    <m/>
    <m/>
    <m/>
    <m/>
    <m/>
    <m/>
    <m/>
    <m/>
    <m/>
    <n v="0"/>
    <n v="0"/>
    <n v="0"/>
    <n v="0"/>
    <m/>
    <m/>
    <n v="0"/>
    <n v="0"/>
    <n v="1"/>
    <n v="1"/>
    <n v="1"/>
    <m/>
    <m/>
  </r>
  <r>
    <n v="50175"/>
    <s v="Man of Steel"/>
    <d v="2013-06-14T00:00:00"/>
    <x v="11"/>
    <s v="T10"/>
    <n v="143"/>
    <s v="Legendary"/>
    <x v="4"/>
    <m/>
    <x v="0"/>
    <n v="225000000"/>
    <n v="0"/>
    <m/>
    <n v="291045518"/>
    <s v="final"/>
    <n v="8.1300000000000008"/>
    <n v="0"/>
    <n v="0"/>
    <n v="0"/>
    <n v="0"/>
    <s v="CAN"/>
    <m/>
    <s v="BC"/>
    <s v="US"/>
    <s v="IL"/>
    <m/>
    <s v="Nolan, Christopher; Roven, Charles; Snyder, Deborah; Thomas, Emma"/>
    <s v="Snyder, Zack"/>
    <s v="Goyer, David S."/>
    <s v="Gianneschi, Michael D."/>
    <s v="Brenner, David"/>
    <m/>
    <m/>
    <m/>
    <m/>
    <m/>
    <m/>
    <m/>
    <m/>
    <m/>
    <m/>
    <m/>
    <m/>
    <m/>
    <m/>
    <m/>
    <m/>
    <m/>
    <m/>
    <m/>
    <m/>
    <m/>
    <m/>
    <m/>
    <m/>
    <m/>
    <m/>
    <m/>
    <m/>
    <m/>
    <m/>
    <m/>
    <m/>
    <m/>
    <m/>
    <m/>
    <m/>
    <m/>
    <m/>
    <m/>
    <m/>
    <m/>
    <m/>
    <m/>
    <m/>
    <m/>
    <m/>
    <m/>
    <m/>
    <m/>
    <m/>
    <m/>
    <m/>
    <m/>
    <m/>
    <m/>
    <m/>
    <m/>
    <m/>
    <m/>
    <m/>
    <m/>
    <m/>
    <m/>
    <m/>
    <m/>
    <m/>
    <m/>
    <m/>
    <m/>
    <m/>
    <m/>
    <m/>
    <m/>
    <m/>
    <m/>
    <m/>
    <m/>
    <m/>
    <m/>
    <m/>
    <m/>
    <m/>
    <m/>
    <m/>
    <m/>
    <m/>
    <m/>
    <m/>
    <m/>
    <m/>
    <m/>
    <m/>
    <m/>
    <m/>
    <m/>
    <m/>
    <m/>
    <m/>
    <m/>
    <m/>
    <m/>
    <m/>
    <m/>
    <n v="0"/>
    <n v="0"/>
    <n v="0"/>
    <n v="0"/>
    <n v="0"/>
    <n v="0"/>
    <n v="35798957"/>
    <n v="0"/>
    <m/>
    <m/>
    <m/>
    <m/>
    <m/>
    <m/>
    <m/>
    <m/>
    <m/>
    <m/>
    <m/>
    <m/>
    <m/>
    <m/>
    <m/>
    <m/>
    <m/>
    <m/>
    <m/>
    <m/>
    <m/>
    <m/>
    <m/>
    <n v="0"/>
    <n v="0"/>
    <n v="0"/>
    <m/>
    <m/>
    <m/>
    <m/>
    <m/>
    <m/>
    <m/>
    <m/>
    <m/>
    <m/>
    <m/>
    <m/>
    <m/>
    <m/>
    <m/>
    <m/>
    <m/>
    <m/>
    <m/>
    <m/>
    <m/>
    <m/>
    <m/>
    <m/>
    <m/>
    <m/>
    <m/>
    <m/>
    <m/>
    <m/>
    <m/>
    <m/>
    <m/>
    <n v="0"/>
    <n v="0"/>
    <n v="0"/>
    <n v="0"/>
    <m/>
    <m/>
    <n v="0"/>
    <n v="0"/>
    <n v="1"/>
    <n v="1"/>
    <n v="1"/>
    <m/>
    <m/>
  </r>
  <r>
    <n v="50176"/>
    <s v="This Is the End"/>
    <d v="2013-06-14T00:00:00"/>
    <x v="11"/>
    <s v="T10"/>
    <n v="107"/>
    <s v="Mandate"/>
    <x v="6"/>
    <m/>
    <x v="1"/>
    <n v="32000000"/>
    <n v="0"/>
    <m/>
    <n v="101470202"/>
    <s v="final"/>
    <n v="8.1300000000000008"/>
    <n v="0"/>
    <n v="1"/>
    <n v="0"/>
    <n v="0"/>
    <s v="US"/>
    <s v="LA"/>
    <m/>
    <m/>
    <m/>
    <m/>
    <s v="Rogen, Seth; Goldberg, Evan; Weaver, James"/>
    <s v="Rogen, Seth; Goldberg, Evan"/>
    <s v="Rogen, Seth; Goldberg, Evan"/>
    <s v="Gerbino, Jennifer"/>
    <s v="Baker, Zene"/>
    <s v="Baruchel, Jay"/>
    <s v="star"/>
    <s v="Cigarette"/>
    <s v="20-30"/>
    <s v="Male"/>
    <s v="Caucasian"/>
    <m/>
    <m/>
    <m/>
    <m/>
    <m/>
    <m/>
    <m/>
    <m/>
    <m/>
    <m/>
    <m/>
    <m/>
    <m/>
    <m/>
    <m/>
    <m/>
    <m/>
    <m/>
    <m/>
    <m/>
    <m/>
    <m/>
    <m/>
    <m/>
    <m/>
    <m/>
    <m/>
    <m/>
    <m/>
    <m/>
    <m/>
    <m/>
    <m/>
    <m/>
    <m/>
    <m/>
    <m/>
    <m/>
    <m/>
    <m/>
    <m/>
    <m/>
    <m/>
    <m/>
    <m/>
    <m/>
    <m/>
    <m/>
    <m/>
    <m/>
    <m/>
    <m/>
    <m/>
    <m/>
    <m/>
    <m/>
    <m/>
    <m/>
    <m/>
    <m/>
    <m/>
    <m/>
    <m/>
    <m/>
    <m/>
    <m/>
    <m/>
    <m/>
    <m/>
    <m/>
    <m/>
    <m/>
    <m/>
    <m/>
    <m/>
    <m/>
    <m/>
    <m/>
    <m/>
    <m/>
    <m/>
    <m/>
    <m/>
    <m/>
    <m/>
    <m/>
    <m/>
    <m/>
    <m/>
    <m/>
    <m/>
    <m/>
    <m/>
    <m/>
    <m/>
    <m/>
    <m/>
    <n v="1"/>
    <n v="0"/>
    <n v="9"/>
    <n v="0"/>
    <n v="10"/>
    <s v="10 — 29"/>
    <n v="12480960"/>
    <n v="124809600"/>
    <s v="Outdoors"/>
    <m/>
    <m/>
    <m/>
    <m/>
    <m/>
    <m/>
    <s v="back patio/pool area"/>
    <s v="Non-smoking adult"/>
    <m/>
    <m/>
    <s v="California"/>
    <m/>
    <m/>
    <m/>
    <m/>
    <m/>
    <m/>
    <m/>
    <m/>
    <m/>
    <m/>
    <m/>
    <n v="1"/>
    <n v="0"/>
    <n v="0"/>
    <m/>
    <m/>
    <m/>
    <m/>
    <m/>
    <m/>
    <m/>
    <m/>
    <m/>
    <m/>
    <m/>
    <m/>
    <m/>
    <m/>
    <m/>
    <m/>
    <m/>
    <m/>
    <m/>
    <m/>
    <m/>
    <m/>
    <m/>
    <m/>
    <s v="cigarette"/>
    <m/>
    <s v="cigarette"/>
    <m/>
    <m/>
    <s v="pipe"/>
    <m/>
    <m/>
    <s v="Pro"/>
    <n v="4"/>
    <n v="6"/>
    <n v="6"/>
    <n v="1"/>
    <m/>
    <m/>
    <n v="0"/>
    <n v="2.4300000000000002"/>
    <n v="3"/>
    <n v="1"/>
    <n v="1"/>
    <m/>
    <m/>
  </r>
  <r>
    <n v="50177"/>
    <s v="Monsters University"/>
    <d v="2013-06-21T00:00:00"/>
    <x v="11"/>
    <s v="T10"/>
    <n v="104"/>
    <s v="Pixar"/>
    <x v="1"/>
    <m/>
    <x v="3"/>
    <n v="115000000"/>
    <n v="0"/>
    <m/>
    <n v="268492764"/>
    <s v="final"/>
    <n v="8.1300000000000008"/>
    <n v="0"/>
    <n v="0"/>
    <n v="0"/>
    <n v="0"/>
    <s v="US"/>
    <s v="CA"/>
    <m/>
    <m/>
    <m/>
    <m/>
    <s v="Rae, Kori"/>
    <s v="Scanlon, Dan"/>
    <s v="Scanlon, Dan; Gerson, Daniel; Baird, Robert L."/>
    <m/>
    <s v="Snyder, Greg"/>
    <m/>
    <m/>
    <m/>
    <m/>
    <m/>
    <m/>
    <m/>
    <m/>
    <m/>
    <m/>
    <m/>
    <m/>
    <m/>
    <m/>
    <m/>
    <m/>
    <m/>
    <m/>
    <m/>
    <m/>
    <m/>
    <m/>
    <m/>
    <m/>
    <m/>
    <m/>
    <m/>
    <m/>
    <m/>
    <m/>
    <m/>
    <m/>
    <m/>
    <m/>
    <m/>
    <m/>
    <m/>
    <m/>
    <m/>
    <m/>
    <m/>
    <m/>
    <m/>
    <m/>
    <m/>
    <m/>
    <m/>
    <m/>
    <m/>
    <m/>
    <m/>
    <m/>
    <m/>
    <m/>
    <m/>
    <m/>
    <m/>
    <m/>
    <m/>
    <m/>
    <m/>
    <m/>
    <m/>
    <m/>
    <m/>
    <m/>
    <m/>
    <m/>
    <m/>
    <m/>
    <m/>
    <m/>
    <m/>
    <m/>
    <m/>
    <m/>
    <m/>
    <m/>
    <m/>
    <m/>
    <m/>
    <m/>
    <m/>
    <m/>
    <m/>
    <m/>
    <m/>
    <m/>
    <m/>
    <m/>
    <m/>
    <m/>
    <m/>
    <m/>
    <m/>
    <m/>
    <m/>
    <m/>
    <m/>
    <m/>
    <m/>
    <m/>
    <m/>
    <n v="0"/>
    <n v="0"/>
    <n v="0"/>
    <n v="0"/>
    <n v="0"/>
    <n v="0"/>
    <n v="33024940"/>
    <n v="0"/>
    <m/>
    <m/>
    <m/>
    <m/>
    <m/>
    <m/>
    <m/>
    <m/>
    <m/>
    <m/>
    <m/>
    <m/>
    <m/>
    <m/>
    <m/>
    <m/>
    <m/>
    <m/>
    <m/>
    <m/>
    <m/>
    <m/>
    <m/>
    <n v="0"/>
    <n v="0"/>
    <n v="0"/>
    <m/>
    <m/>
    <m/>
    <m/>
    <m/>
    <m/>
    <m/>
    <m/>
    <m/>
    <m/>
    <m/>
    <m/>
    <m/>
    <m/>
    <m/>
    <m/>
    <m/>
    <m/>
    <m/>
    <m/>
    <m/>
    <m/>
    <m/>
    <m/>
    <m/>
    <m/>
    <m/>
    <m/>
    <m/>
    <m/>
    <m/>
    <m/>
    <m/>
    <n v="0"/>
    <n v="0"/>
    <n v="0"/>
    <n v="0"/>
    <m/>
    <m/>
    <n v="0"/>
    <n v="0"/>
    <n v="1"/>
    <n v="1"/>
    <n v="1"/>
    <m/>
    <m/>
  </r>
  <r>
    <n v="50178"/>
    <s v="World War Z"/>
    <d v="2013-06-21T00:00:00"/>
    <x v="11"/>
    <s v="T10"/>
    <n v="116"/>
    <s v="Plan B"/>
    <x v="3"/>
    <m/>
    <x v="0"/>
    <n v="190000000"/>
    <n v="0"/>
    <m/>
    <n v="202359711"/>
    <s v="final"/>
    <n v="8.1300000000000008"/>
    <n v="0"/>
    <n v="0"/>
    <n v="0"/>
    <n v="0"/>
    <s v="UK"/>
    <m/>
    <m/>
    <m/>
    <m/>
    <m/>
    <s v="Pitt, Brad; Bryce, Ian; Gardner, Dede; Kleiner, Jeremy"/>
    <s v="Forster, Marc"/>
    <s v="Goddard, Drew; Carnahan, Matthew Michael; Lindelof, Damon"/>
    <s v="Wiseman, Dennis"/>
    <s v="Barton, Roger; Chesse, Matt"/>
    <m/>
    <m/>
    <m/>
    <m/>
    <m/>
    <m/>
    <m/>
    <m/>
    <m/>
    <m/>
    <m/>
    <m/>
    <m/>
    <m/>
    <m/>
    <m/>
    <m/>
    <m/>
    <m/>
    <m/>
    <m/>
    <m/>
    <m/>
    <m/>
    <m/>
    <m/>
    <m/>
    <m/>
    <m/>
    <m/>
    <m/>
    <m/>
    <m/>
    <m/>
    <m/>
    <m/>
    <m/>
    <m/>
    <m/>
    <m/>
    <m/>
    <m/>
    <m/>
    <m/>
    <m/>
    <m/>
    <m/>
    <m/>
    <m/>
    <m/>
    <m/>
    <m/>
    <m/>
    <m/>
    <m/>
    <m/>
    <m/>
    <m/>
    <m/>
    <m/>
    <m/>
    <m/>
    <m/>
    <m/>
    <m/>
    <m/>
    <m/>
    <m/>
    <m/>
    <m/>
    <m/>
    <m/>
    <m/>
    <m/>
    <m/>
    <m/>
    <m/>
    <m/>
    <m/>
    <m/>
    <m/>
    <m/>
    <m/>
    <m/>
    <m/>
    <m/>
    <m/>
    <m/>
    <m/>
    <m/>
    <m/>
    <m/>
    <m/>
    <m/>
    <m/>
    <m/>
    <m/>
    <m/>
    <m/>
    <m/>
    <m/>
    <m/>
    <m/>
    <n v="0"/>
    <n v="0"/>
    <n v="0"/>
    <n v="0"/>
    <n v="0"/>
    <n v="0"/>
    <n v="24890493"/>
    <n v="0"/>
    <m/>
    <m/>
    <m/>
    <m/>
    <m/>
    <m/>
    <m/>
    <m/>
    <m/>
    <m/>
    <m/>
    <m/>
    <m/>
    <m/>
    <m/>
    <m/>
    <m/>
    <m/>
    <m/>
    <m/>
    <m/>
    <m/>
    <m/>
    <n v="0"/>
    <n v="0"/>
    <n v="0"/>
    <m/>
    <m/>
    <m/>
    <m/>
    <m/>
    <m/>
    <m/>
    <m/>
    <m/>
    <m/>
    <m/>
    <m/>
    <m/>
    <m/>
    <m/>
    <m/>
    <m/>
    <m/>
    <m/>
    <m/>
    <m/>
    <m/>
    <m/>
    <m/>
    <m/>
    <m/>
    <m/>
    <m/>
    <m/>
    <m/>
    <m/>
    <m/>
    <m/>
    <n v="0"/>
    <n v="0"/>
    <n v="0"/>
    <n v="0"/>
    <m/>
    <m/>
    <n v="0"/>
    <n v="0"/>
    <n v="1"/>
    <n v="1"/>
    <n v="1"/>
    <m/>
    <m/>
  </r>
  <r>
    <n v="50179"/>
    <s v="Heat, The"/>
    <d v="2013-06-28T00:00:00"/>
    <x v="11"/>
    <s v="T10"/>
    <n v="117"/>
    <s v="Dune"/>
    <x v="5"/>
    <m/>
    <x v="1"/>
    <n v="43000000"/>
    <n v="0"/>
    <m/>
    <n v="159578352"/>
    <s v="final"/>
    <n v="8.1300000000000008"/>
    <n v="0"/>
    <n v="1"/>
    <n v="0"/>
    <n v="0"/>
    <s v="US"/>
    <s v="MA"/>
    <m/>
    <m/>
    <m/>
    <m/>
    <s v="Chernin, Peter; Topping, Jenno"/>
    <s v="Feig, Paul"/>
    <s v="Dippold, Katie"/>
    <s v="Gelfman, Peter"/>
    <s v="Deuby, Jay; White, Brent"/>
    <s v="Olsen, Kaitlin"/>
    <s v="credited non-star"/>
    <s v="Cigarette"/>
    <s v="20-30"/>
    <s v="Female"/>
    <s v="Caucasian"/>
    <m/>
    <s v="Bad guy"/>
    <s v="Non-IMDb, Extra"/>
    <s v="extra"/>
    <s v="Cigarette"/>
    <s v="20-30"/>
    <s v="Male"/>
    <s v="Caucasian"/>
    <m/>
    <m/>
    <s v="Non-IMDb, Extra"/>
    <s v="extra"/>
    <s v="Cigarette"/>
    <s v="20-30"/>
    <s v="Male"/>
    <s v="Caucasian"/>
    <m/>
    <m/>
    <s v="Non-IMDb, Extra"/>
    <s v="extra"/>
    <s v="Cigarette"/>
    <s v="20-30"/>
    <s v="Female"/>
    <s v="Caucasian"/>
    <m/>
    <m/>
    <m/>
    <m/>
    <m/>
    <m/>
    <m/>
    <m/>
    <m/>
    <m/>
    <m/>
    <m/>
    <m/>
    <m/>
    <m/>
    <m/>
    <m/>
    <m/>
    <m/>
    <m/>
    <m/>
    <m/>
    <m/>
    <m/>
    <m/>
    <m/>
    <m/>
    <m/>
    <m/>
    <m/>
    <m/>
    <m/>
    <m/>
    <m/>
    <m/>
    <m/>
    <m/>
    <m/>
    <m/>
    <m/>
    <m/>
    <m/>
    <m/>
    <m/>
    <m/>
    <m/>
    <m/>
    <m/>
    <m/>
    <m/>
    <m/>
    <m/>
    <m/>
    <m/>
    <m/>
    <m/>
    <m/>
    <m/>
    <m/>
    <m/>
    <m/>
    <m/>
    <m/>
    <m/>
    <m/>
    <m/>
    <m/>
    <m/>
    <m/>
    <m/>
    <m/>
    <m/>
    <m/>
    <n v="109"/>
    <n v="0"/>
    <n v="0"/>
    <n v="0"/>
    <n v="109"/>
    <s v="50+"/>
    <n v="19628334"/>
    <n v="2139488406"/>
    <s v="Home"/>
    <m/>
    <m/>
    <m/>
    <m/>
    <m/>
    <s v="surveillance tape"/>
    <s v="front of nightclub"/>
    <s v="Non-smoking adult"/>
    <m/>
    <m/>
    <s v="Elsewhere in US"/>
    <m/>
    <m/>
    <m/>
    <m/>
    <m/>
    <m/>
    <m/>
    <m/>
    <m/>
    <m/>
    <m/>
    <n v="0"/>
    <n v="1"/>
    <n v="3"/>
    <s v="Comment by actor/actress"/>
    <s v="&quot; you shouldn’t smoke&quot; says Melissa Mccartney. &quot;You were taking cigarettes out of everyons mouth and smoked them&quot; says Melissa to Sandra Bullock. In response Bullock says I cant believe I smoked when I was drunk"/>
    <m/>
    <s v="Health of Smoker"/>
    <m/>
    <m/>
    <m/>
    <m/>
    <m/>
    <m/>
    <m/>
    <m/>
    <m/>
    <m/>
    <m/>
    <m/>
    <m/>
    <m/>
    <m/>
    <m/>
    <m/>
    <m/>
    <m/>
    <s v="cigarette"/>
    <m/>
    <m/>
    <s v="cigarette"/>
    <m/>
    <m/>
    <m/>
    <m/>
    <m/>
    <s v="Balanced"/>
    <n v="6"/>
    <n v="4"/>
    <n v="4"/>
    <n v="3"/>
    <m/>
    <m/>
    <n v="0"/>
    <n v="2.4300000000000002"/>
    <n v="3"/>
    <n v="1"/>
    <n v="1"/>
    <m/>
    <m/>
  </r>
  <r>
    <n v="50180"/>
    <s v="White House Down"/>
    <d v="2013-06-28T00:00:00"/>
    <x v="11"/>
    <s v="T10"/>
    <n v="131"/>
    <s v="Centropolis"/>
    <x v="6"/>
    <m/>
    <x v="0"/>
    <n v="150000000"/>
    <n v="0"/>
    <m/>
    <n v="73103784"/>
    <s v="final"/>
    <n v="8.1300000000000008"/>
    <n v="0"/>
    <n v="1"/>
    <n v="0"/>
    <n v="0"/>
    <s v="CAN"/>
    <m/>
    <s v="QC"/>
    <s v="US"/>
    <s v="DC"/>
    <m/>
    <s v="Emmerich, Roland; Vanderbilt, James; Fischer, Brad; Kalogridis, Laeta; Franco, Larry J.; Kloser, Harald"/>
    <s v="Emmerich, Roland"/>
    <s v="Vanderbilt, James"/>
    <s v="Alary, Claire"/>
    <s v="Wolfe, Adam"/>
    <s v="Gatehouse, Kyle"/>
    <s v="credited non-star"/>
    <s v="Cigarette"/>
    <s v="20-30"/>
    <s v="Male"/>
    <s v="Caucasian"/>
    <m/>
    <s v="Bad guy"/>
    <m/>
    <m/>
    <m/>
    <m/>
    <m/>
    <m/>
    <m/>
    <m/>
    <m/>
    <m/>
    <m/>
    <m/>
    <m/>
    <m/>
    <m/>
    <m/>
    <m/>
    <m/>
    <m/>
    <m/>
    <m/>
    <m/>
    <m/>
    <m/>
    <m/>
    <m/>
    <m/>
    <m/>
    <m/>
    <m/>
    <m/>
    <m/>
    <m/>
    <m/>
    <m/>
    <m/>
    <m/>
    <m/>
    <m/>
    <m/>
    <m/>
    <m/>
    <m/>
    <m/>
    <m/>
    <m/>
    <m/>
    <m/>
    <m/>
    <m/>
    <m/>
    <m/>
    <m/>
    <m/>
    <m/>
    <m/>
    <m/>
    <m/>
    <m/>
    <m/>
    <m/>
    <m/>
    <m/>
    <m/>
    <m/>
    <m/>
    <m/>
    <m/>
    <m/>
    <m/>
    <m/>
    <m/>
    <m/>
    <m/>
    <m/>
    <m/>
    <m/>
    <m/>
    <m/>
    <m/>
    <m/>
    <m/>
    <m/>
    <m/>
    <m/>
    <m/>
    <m/>
    <m/>
    <m/>
    <m/>
    <m/>
    <m/>
    <m/>
    <m/>
    <m/>
    <n v="1"/>
    <n v="0"/>
    <n v="0"/>
    <n v="0"/>
    <n v="1"/>
    <s v="1 — 9"/>
    <n v="8991855"/>
    <n v="8991855"/>
    <m/>
    <m/>
    <m/>
    <m/>
    <m/>
    <m/>
    <s v="in photo"/>
    <m/>
    <m/>
    <m/>
    <m/>
    <s v="Elsewhere in US"/>
    <m/>
    <m/>
    <m/>
    <m/>
    <m/>
    <m/>
    <m/>
    <m/>
    <m/>
    <m/>
    <m/>
    <n v="0"/>
    <n v="1"/>
    <n v="0"/>
    <s v="Comment by actor/actress"/>
    <s v="&quot;You smoke? Says Foxx, offering Tatum Nicotine gum. Tatum replies, &quot;No&quot; Foxx says, &quot;Neither do I&quot; as he chews on some nicotine gum"/>
    <m/>
    <m/>
    <m/>
    <m/>
    <m/>
    <m/>
    <m/>
    <m/>
    <m/>
    <m/>
    <m/>
    <m/>
    <m/>
    <m/>
    <m/>
    <m/>
    <m/>
    <m/>
    <m/>
    <m/>
    <m/>
    <m/>
    <m/>
    <m/>
    <m/>
    <m/>
    <m/>
    <s v="cigarette"/>
    <m/>
    <m/>
    <s v="Neutral"/>
    <n v="2"/>
    <n v="2"/>
    <n v="4"/>
    <n v="0"/>
    <m/>
    <m/>
    <n v="0"/>
    <n v="1.1399999999999999"/>
    <n v="2"/>
    <n v="1"/>
    <n v="1"/>
    <m/>
    <m/>
  </r>
  <r>
    <n v="50181"/>
    <s v="Lone Ranger, The"/>
    <d v="2013-07-03T00:00:00"/>
    <x v="11"/>
    <s v="T10"/>
    <n v="149"/>
    <s v="Bruckheimer"/>
    <x v="1"/>
    <m/>
    <x v="0"/>
    <n v="215000000"/>
    <n v="0"/>
    <m/>
    <n v="89302115"/>
    <s v="final"/>
    <n v="8.1300000000000008"/>
    <n v="0"/>
    <n v="0"/>
    <n v="0"/>
    <n v="0"/>
    <s v="US"/>
    <s v="NM"/>
    <m/>
    <m/>
    <m/>
    <m/>
    <s v="Verbinski, Gore; Bruckheimer, Jerry"/>
    <s v="Verbinski, Gore"/>
    <s v="Elliott, Ted; Haythe, Justin; Rossio, Terry"/>
    <s v="Peck, Kris"/>
    <s v="Haygood, James; Wood, Craig"/>
    <m/>
    <m/>
    <m/>
    <m/>
    <m/>
    <m/>
    <m/>
    <m/>
    <m/>
    <m/>
    <m/>
    <m/>
    <m/>
    <m/>
    <m/>
    <m/>
    <m/>
    <m/>
    <m/>
    <m/>
    <m/>
    <m/>
    <m/>
    <m/>
    <m/>
    <m/>
    <m/>
    <m/>
    <m/>
    <m/>
    <m/>
    <m/>
    <m/>
    <m/>
    <m/>
    <m/>
    <m/>
    <m/>
    <m/>
    <m/>
    <m/>
    <m/>
    <m/>
    <m/>
    <m/>
    <m/>
    <m/>
    <m/>
    <m/>
    <m/>
    <m/>
    <m/>
    <m/>
    <m/>
    <m/>
    <m/>
    <m/>
    <m/>
    <m/>
    <m/>
    <m/>
    <m/>
    <m/>
    <m/>
    <m/>
    <m/>
    <m/>
    <m/>
    <m/>
    <m/>
    <m/>
    <m/>
    <m/>
    <m/>
    <m/>
    <m/>
    <m/>
    <m/>
    <m/>
    <m/>
    <m/>
    <m/>
    <m/>
    <m/>
    <m/>
    <m/>
    <m/>
    <m/>
    <m/>
    <m/>
    <m/>
    <m/>
    <m/>
    <m/>
    <m/>
    <m/>
    <m/>
    <m/>
    <m/>
    <m/>
    <m/>
    <m/>
    <m/>
    <n v="0"/>
    <n v="0"/>
    <n v="0"/>
    <n v="0"/>
    <n v="0"/>
    <n v="0"/>
    <n v="10984270"/>
    <n v="0"/>
    <m/>
    <m/>
    <m/>
    <m/>
    <m/>
    <m/>
    <m/>
    <m/>
    <m/>
    <m/>
    <m/>
    <m/>
    <m/>
    <m/>
    <m/>
    <m/>
    <m/>
    <m/>
    <m/>
    <m/>
    <m/>
    <m/>
    <m/>
    <n v="0"/>
    <n v="0"/>
    <n v="0"/>
    <m/>
    <m/>
    <m/>
    <m/>
    <m/>
    <m/>
    <m/>
    <m/>
    <m/>
    <m/>
    <m/>
    <m/>
    <m/>
    <m/>
    <m/>
    <m/>
    <m/>
    <m/>
    <m/>
    <m/>
    <m/>
    <m/>
    <m/>
    <m/>
    <m/>
    <m/>
    <m/>
    <m/>
    <m/>
    <m/>
    <m/>
    <m/>
    <m/>
    <n v="0"/>
    <n v="0"/>
    <n v="0"/>
    <n v="0"/>
    <m/>
    <m/>
    <n v="0"/>
    <n v="0"/>
    <n v="1"/>
    <n v="1"/>
    <n v="1"/>
    <m/>
    <m/>
  </r>
  <r>
    <n v="50182"/>
    <s v="Despicable Me 2"/>
    <d v="2013-07-03T00:00:00"/>
    <x v="11"/>
    <s v="T10"/>
    <n v="98"/>
    <s v="Illumination"/>
    <x v="2"/>
    <m/>
    <x v="2"/>
    <n v="76000000"/>
    <n v="0"/>
    <m/>
    <n v="368049635"/>
    <s v="final"/>
    <n v="8.1300000000000008"/>
    <n v="0"/>
    <n v="0"/>
    <n v="0"/>
    <n v="0"/>
    <s v="US"/>
    <s v="CA"/>
    <m/>
    <m/>
    <m/>
    <m/>
    <s v="Healy, Janet; Meledandri, Christopher"/>
    <s v="Coffin, Pierre; Renaud, Chris"/>
    <s v="Daurio, Ken; Paul, Cinco"/>
    <m/>
    <s v="Perler, Gregory"/>
    <m/>
    <m/>
    <m/>
    <m/>
    <m/>
    <m/>
    <m/>
    <m/>
    <m/>
    <m/>
    <m/>
    <m/>
    <m/>
    <m/>
    <m/>
    <m/>
    <m/>
    <m/>
    <m/>
    <m/>
    <m/>
    <m/>
    <m/>
    <m/>
    <m/>
    <m/>
    <m/>
    <m/>
    <m/>
    <m/>
    <m/>
    <m/>
    <m/>
    <m/>
    <m/>
    <m/>
    <m/>
    <m/>
    <m/>
    <m/>
    <m/>
    <m/>
    <m/>
    <m/>
    <m/>
    <m/>
    <m/>
    <m/>
    <m/>
    <m/>
    <m/>
    <m/>
    <m/>
    <m/>
    <m/>
    <m/>
    <m/>
    <m/>
    <m/>
    <m/>
    <m/>
    <m/>
    <m/>
    <m/>
    <m/>
    <m/>
    <m/>
    <m/>
    <m/>
    <m/>
    <m/>
    <m/>
    <m/>
    <m/>
    <m/>
    <m/>
    <m/>
    <m/>
    <m/>
    <m/>
    <m/>
    <m/>
    <m/>
    <m/>
    <m/>
    <m/>
    <m/>
    <m/>
    <m/>
    <m/>
    <m/>
    <m/>
    <m/>
    <m/>
    <m/>
    <m/>
    <m/>
    <m/>
    <m/>
    <m/>
    <m/>
    <m/>
    <m/>
    <n v="0"/>
    <n v="0"/>
    <n v="0"/>
    <n v="0"/>
    <n v="0"/>
    <n v="0"/>
    <n v="45270558"/>
    <n v="0"/>
    <m/>
    <m/>
    <m/>
    <m/>
    <m/>
    <m/>
    <m/>
    <m/>
    <m/>
    <m/>
    <m/>
    <m/>
    <m/>
    <m/>
    <m/>
    <m/>
    <m/>
    <m/>
    <m/>
    <m/>
    <m/>
    <m/>
    <m/>
    <n v="0"/>
    <n v="0"/>
    <n v="0"/>
    <m/>
    <m/>
    <m/>
    <m/>
    <m/>
    <m/>
    <m/>
    <m/>
    <m/>
    <m/>
    <m/>
    <m/>
    <m/>
    <m/>
    <m/>
    <m/>
    <m/>
    <m/>
    <m/>
    <m/>
    <m/>
    <m/>
    <m/>
    <m/>
    <m/>
    <m/>
    <m/>
    <m/>
    <m/>
    <m/>
    <m/>
    <m/>
    <m/>
    <n v="0"/>
    <n v="0"/>
    <n v="0"/>
    <n v="0"/>
    <m/>
    <m/>
    <n v="0"/>
    <n v="0"/>
    <n v="1"/>
    <n v="1"/>
    <n v="1"/>
    <m/>
    <m/>
  </r>
  <r>
    <n v="50183"/>
    <s v="Kevin Hart: Let Me Explain"/>
    <d v="2013-07-03T00:00:00"/>
    <x v="11"/>
    <s v="T10"/>
    <n v="75"/>
    <s v="Codeblack"/>
    <x v="0"/>
    <s v="Lionsgate"/>
    <x v="1"/>
    <n v="2500000"/>
    <n v="0"/>
    <m/>
    <n v="32244051"/>
    <s v="final"/>
    <n v="8.1300000000000008"/>
    <n v="0"/>
    <n v="1"/>
    <n v="1"/>
    <n v="1"/>
    <s v="US"/>
    <s v="NY"/>
    <m/>
    <m/>
    <m/>
    <m/>
    <s v="Clanagan, Jeff; Morrison, Blake W."/>
    <s v="Small, Leslie; Story, Tim"/>
    <s v="Hart, Kevin"/>
    <m/>
    <s v="Averick, Spencer"/>
    <s v="Non-IMDb, Extra"/>
    <s v="extra"/>
    <s v="Cigarette"/>
    <s v="20-30"/>
    <s v="Male"/>
    <s v="Caucasian"/>
    <m/>
    <m/>
    <m/>
    <m/>
    <m/>
    <m/>
    <m/>
    <m/>
    <m/>
    <m/>
    <m/>
    <m/>
    <m/>
    <m/>
    <m/>
    <m/>
    <m/>
    <m/>
    <m/>
    <m/>
    <m/>
    <m/>
    <m/>
    <m/>
    <m/>
    <m/>
    <m/>
    <m/>
    <m/>
    <m/>
    <m/>
    <m/>
    <m/>
    <m/>
    <m/>
    <m/>
    <m/>
    <m/>
    <m/>
    <m/>
    <m/>
    <m/>
    <m/>
    <m/>
    <m/>
    <m/>
    <m/>
    <m/>
    <m/>
    <m/>
    <m/>
    <m/>
    <m/>
    <m/>
    <m/>
    <m/>
    <m/>
    <m/>
    <m/>
    <m/>
    <m/>
    <m/>
    <m/>
    <m/>
    <m/>
    <m/>
    <m/>
    <m/>
    <m/>
    <m/>
    <m/>
    <m/>
    <m/>
    <m/>
    <m/>
    <m/>
    <m/>
    <m/>
    <m/>
    <m/>
    <m/>
    <m/>
    <m/>
    <m/>
    <m/>
    <m/>
    <m/>
    <m/>
    <m/>
    <m/>
    <m/>
    <m/>
    <m/>
    <m/>
    <m/>
    <m/>
    <m/>
    <n v="1"/>
    <n v="0"/>
    <n v="0"/>
    <n v="0"/>
    <n v="1"/>
    <s v="1 — 9"/>
    <n v="3966058"/>
    <n v="3966058"/>
    <s v="Vehicle"/>
    <m/>
    <m/>
    <m/>
    <m/>
    <m/>
    <m/>
    <m/>
    <s v="Non-smoking adult"/>
    <m/>
    <m/>
    <s v="Elsewhere in US"/>
    <m/>
    <m/>
    <s v="Outside of US"/>
    <m/>
    <s v="Outside of US"/>
    <m/>
    <m/>
    <m/>
    <m/>
    <m/>
    <m/>
    <n v="0"/>
    <n v="0"/>
    <n v="1"/>
    <m/>
    <m/>
    <m/>
    <m/>
    <m/>
    <m/>
    <m/>
    <m/>
    <m/>
    <m/>
    <m/>
    <m/>
    <m/>
    <m/>
    <m/>
    <m/>
    <m/>
    <m/>
    <m/>
    <m/>
    <m/>
    <m/>
    <m/>
    <m/>
    <m/>
    <m/>
    <m/>
    <m/>
    <m/>
    <s v="cigarette"/>
    <m/>
    <m/>
    <s v="Neutral"/>
    <n v="2"/>
    <n v="2"/>
    <n v="2"/>
    <n v="1"/>
    <s v="Documentary"/>
    <m/>
    <n v="0"/>
    <n v="1"/>
    <n v="2"/>
    <n v="1"/>
    <n v="1"/>
    <m/>
    <m/>
  </r>
  <r>
    <n v="50184"/>
    <s v="Grown Ups 2"/>
    <d v="2013-07-12T00:00:00"/>
    <x v="11"/>
    <s v="T10"/>
    <n v="101"/>
    <s v="Happy Madison"/>
    <x v="6"/>
    <m/>
    <x v="0"/>
    <n v="80000000"/>
    <n v="0"/>
    <m/>
    <n v="133668525"/>
    <s v="final"/>
    <n v="8.1300000000000008"/>
    <n v="0"/>
    <n v="1"/>
    <n v="0"/>
    <n v="0"/>
    <s v="US"/>
    <s v="MA"/>
    <m/>
    <m/>
    <m/>
    <m/>
    <s v="Sandler, Adam; Giarraputo, Jack"/>
    <s v="Dugan, Dennis"/>
    <s v="Sandler, Adam; Herlihy, Tim; Wolf, Fred"/>
    <s v="Wiles, Timothy S."/>
    <s v="Costain, Tom"/>
    <s v="Non-IMDb, Extra"/>
    <s v="extra"/>
    <s v="Cigar"/>
    <s v="30+"/>
    <s v="Male"/>
    <s v="Caucasian"/>
    <m/>
    <m/>
    <m/>
    <m/>
    <m/>
    <m/>
    <m/>
    <m/>
    <m/>
    <m/>
    <m/>
    <m/>
    <m/>
    <m/>
    <m/>
    <m/>
    <m/>
    <m/>
    <m/>
    <m/>
    <m/>
    <m/>
    <m/>
    <m/>
    <m/>
    <m/>
    <m/>
    <m/>
    <m/>
    <m/>
    <m/>
    <m/>
    <m/>
    <m/>
    <m/>
    <m/>
    <m/>
    <m/>
    <m/>
    <m/>
    <m/>
    <m/>
    <m/>
    <m/>
    <m/>
    <m/>
    <m/>
    <m/>
    <m/>
    <m/>
    <m/>
    <m/>
    <m/>
    <m/>
    <m/>
    <m/>
    <m/>
    <m/>
    <m/>
    <m/>
    <m/>
    <m/>
    <m/>
    <m/>
    <m/>
    <m/>
    <m/>
    <m/>
    <m/>
    <m/>
    <m/>
    <m/>
    <m/>
    <m/>
    <m/>
    <m/>
    <m/>
    <m/>
    <m/>
    <m/>
    <m/>
    <m/>
    <m/>
    <m/>
    <m/>
    <m/>
    <m/>
    <m/>
    <m/>
    <m/>
    <m/>
    <m/>
    <m/>
    <m/>
    <m/>
    <m/>
    <m/>
    <n v="0"/>
    <n v="2"/>
    <n v="0"/>
    <n v="0"/>
    <n v="2"/>
    <s v="1 — 9"/>
    <n v="16441393"/>
    <n v="32882786"/>
    <s v="Outdoors"/>
    <m/>
    <m/>
    <m/>
    <m/>
    <m/>
    <m/>
    <s v="backyard"/>
    <s v="Non-smoking adult"/>
    <m/>
    <m/>
    <s v="Elsewhere in US"/>
    <m/>
    <m/>
    <m/>
    <m/>
    <m/>
    <m/>
    <m/>
    <m/>
    <m/>
    <m/>
    <m/>
    <n v="0"/>
    <n v="0"/>
    <n v="1"/>
    <m/>
    <m/>
    <m/>
    <m/>
    <m/>
    <m/>
    <m/>
    <m/>
    <m/>
    <m/>
    <m/>
    <m/>
    <m/>
    <m/>
    <m/>
    <m/>
    <m/>
    <m/>
    <m/>
    <m/>
    <m/>
    <m/>
    <m/>
    <m/>
    <m/>
    <m/>
    <m/>
    <m/>
    <m/>
    <s v="cigar"/>
    <m/>
    <m/>
    <s v="Neutral"/>
    <n v="2"/>
    <n v="2"/>
    <n v="2"/>
    <n v="1"/>
    <m/>
    <m/>
    <n v="0"/>
    <n v="1"/>
    <n v="2"/>
    <n v="1"/>
    <n v="1"/>
    <m/>
    <m/>
  </r>
  <r>
    <n v="50185"/>
    <s v="Pacific Rim"/>
    <d v="2013-07-12T00:00:00"/>
    <x v="11"/>
    <s v="T10"/>
    <n v="132"/>
    <s v="Legendary"/>
    <x v="4"/>
    <m/>
    <x v="0"/>
    <n v="180000000"/>
    <n v="0"/>
    <m/>
    <n v="101794729"/>
    <s v="final"/>
    <n v="8.1300000000000008"/>
    <n v="0"/>
    <n v="0"/>
    <n v="0"/>
    <n v="0"/>
    <s v="CAN"/>
    <m/>
    <s v="ON"/>
    <m/>
    <m/>
    <m/>
    <s v="Jashni, Jon; Parent, Mary; del Toro, Guillermo; Tull, Thomas"/>
    <s v="del Toro, Guillermo"/>
    <s v="del Toro, Guillermo; Beacham, Travis"/>
    <s v="Geggie, Christopher"/>
    <s v="Amundson, Peter; Gilroy, John"/>
    <m/>
    <m/>
    <m/>
    <m/>
    <m/>
    <m/>
    <m/>
    <m/>
    <m/>
    <m/>
    <m/>
    <m/>
    <m/>
    <m/>
    <m/>
    <m/>
    <m/>
    <m/>
    <m/>
    <m/>
    <m/>
    <m/>
    <m/>
    <m/>
    <m/>
    <m/>
    <m/>
    <m/>
    <m/>
    <m/>
    <m/>
    <m/>
    <m/>
    <m/>
    <m/>
    <m/>
    <m/>
    <m/>
    <m/>
    <m/>
    <m/>
    <m/>
    <m/>
    <m/>
    <m/>
    <m/>
    <m/>
    <m/>
    <m/>
    <m/>
    <m/>
    <m/>
    <m/>
    <m/>
    <m/>
    <m/>
    <m/>
    <m/>
    <m/>
    <m/>
    <m/>
    <m/>
    <m/>
    <m/>
    <m/>
    <m/>
    <m/>
    <m/>
    <m/>
    <m/>
    <m/>
    <m/>
    <m/>
    <m/>
    <m/>
    <m/>
    <m/>
    <m/>
    <m/>
    <m/>
    <m/>
    <m/>
    <m/>
    <m/>
    <m/>
    <m/>
    <m/>
    <m/>
    <m/>
    <m/>
    <m/>
    <m/>
    <m/>
    <m/>
    <m/>
    <m/>
    <m/>
    <m/>
    <m/>
    <m/>
    <m/>
    <m/>
    <m/>
    <n v="0"/>
    <n v="0"/>
    <n v="0"/>
    <n v="0"/>
    <n v="0"/>
    <n v="0"/>
    <n v="12520877"/>
    <n v="0"/>
    <m/>
    <m/>
    <m/>
    <m/>
    <m/>
    <m/>
    <m/>
    <m/>
    <m/>
    <m/>
    <m/>
    <m/>
    <m/>
    <m/>
    <m/>
    <m/>
    <m/>
    <m/>
    <m/>
    <m/>
    <m/>
    <m/>
    <m/>
    <n v="0"/>
    <n v="0"/>
    <n v="0"/>
    <m/>
    <m/>
    <m/>
    <m/>
    <m/>
    <m/>
    <m/>
    <m/>
    <m/>
    <m/>
    <m/>
    <m/>
    <m/>
    <m/>
    <m/>
    <m/>
    <m/>
    <m/>
    <m/>
    <m/>
    <m/>
    <m/>
    <m/>
    <m/>
    <m/>
    <m/>
    <m/>
    <m/>
    <m/>
    <m/>
    <m/>
    <m/>
    <m/>
    <n v="0"/>
    <n v="0"/>
    <n v="0"/>
    <n v="0"/>
    <m/>
    <m/>
    <n v="0"/>
    <n v="0"/>
    <n v="1"/>
    <n v="1"/>
    <n v="1"/>
    <m/>
    <m/>
  </r>
  <r>
    <n v="50190"/>
    <s v="Fruitvale Station"/>
    <d v="2013-07-12T00:00:00"/>
    <x v="11"/>
    <s v="T10"/>
    <n v="90"/>
    <s v="Significant"/>
    <x v="0"/>
    <s v="Weinstein"/>
    <x v="1"/>
    <n v="900000"/>
    <n v="0"/>
    <m/>
    <n v="16097842"/>
    <s v="final"/>
    <n v="8.1300000000000008"/>
    <n v="0"/>
    <n v="0"/>
    <n v="0"/>
    <n v="0"/>
    <s v="US"/>
    <s v="CA"/>
    <s v="BC"/>
    <m/>
    <s v="CA"/>
    <s v="BC"/>
    <s v="Bongiovi, Nina Yang; Whitaker, Forest"/>
    <s v="Coogler, Ryan"/>
    <s v="Coogler, Ryan"/>
    <s v="Afsari, Mishan"/>
    <s v="Castello, Claudia; Shawver, Michael P."/>
    <m/>
    <m/>
    <m/>
    <m/>
    <m/>
    <m/>
    <m/>
    <m/>
    <m/>
    <m/>
    <m/>
    <m/>
    <m/>
    <m/>
    <m/>
    <m/>
    <m/>
    <m/>
    <m/>
    <m/>
    <m/>
    <m/>
    <m/>
    <m/>
    <m/>
    <m/>
    <m/>
    <m/>
    <m/>
    <m/>
    <m/>
    <m/>
    <m/>
    <m/>
    <m/>
    <m/>
    <m/>
    <m/>
    <m/>
    <m/>
    <m/>
    <m/>
    <m/>
    <m/>
    <m/>
    <m/>
    <m/>
    <m/>
    <m/>
    <m/>
    <m/>
    <m/>
    <m/>
    <m/>
    <m/>
    <m/>
    <m/>
    <m/>
    <m/>
    <m/>
    <m/>
    <m/>
    <m/>
    <m/>
    <m/>
    <m/>
    <m/>
    <m/>
    <m/>
    <m/>
    <m/>
    <m/>
    <m/>
    <m/>
    <m/>
    <m/>
    <m/>
    <m/>
    <m/>
    <m/>
    <m/>
    <m/>
    <m/>
    <m/>
    <m/>
    <m/>
    <m/>
    <m/>
    <m/>
    <m/>
    <m/>
    <m/>
    <m/>
    <m/>
    <m/>
    <m/>
    <m/>
    <m/>
    <m/>
    <m/>
    <m/>
    <m/>
    <m/>
    <n v="0"/>
    <n v="0"/>
    <n v="0"/>
    <n v="0"/>
    <n v="0"/>
    <n v="0"/>
    <n v="1980054"/>
    <n v="0"/>
    <m/>
    <m/>
    <m/>
    <m/>
    <m/>
    <m/>
    <m/>
    <m/>
    <m/>
    <m/>
    <m/>
    <m/>
    <m/>
    <m/>
    <m/>
    <m/>
    <m/>
    <m/>
    <m/>
    <m/>
    <m/>
    <m/>
    <m/>
    <n v="0"/>
    <n v="0"/>
    <n v="0"/>
    <m/>
    <m/>
    <m/>
    <m/>
    <m/>
    <m/>
    <m/>
    <m/>
    <m/>
    <m/>
    <m/>
    <m/>
    <m/>
    <m/>
    <m/>
    <m/>
    <m/>
    <m/>
    <m/>
    <m/>
    <m/>
    <m/>
    <m/>
    <m/>
    <m/>
    <m/>
    <m/>
    <m/>
    <m/>
    <m/>
    <m/>
    <m/>
    <m/>
    <n v="0"/>
    <n v="0"/>
    <n v="0"/>
    <n v="0"/>
    <m/>
    <m/>
    <n v="0"/>
    <n v="0"/>
    <n v="1"/>
    <n v="1"/>
    <n v="1"/>
    <m/>
    <m/>
  </r>
  <r>
    <n v="50186"/>
    <s v="Conjuring, The"/>
    <d v="2013-07-19T00:00:00"/>
    <x v="11"/>
    <s v="T10"/>
    <n v="112"/>
    <s v="New Line"/>
    <x v="4"/>
    <m/>
    <x v="1"/>
    <n v="20000000"/>
    <n v="0"/>
    <m/>
    <n v="137387272"/>
    <s v="final"/>
    <n v="8.1300000000000008"/>
    <n v="0"/>
    <n v="0"/>
    <n v="0"/>
    <n v="0"/>
    <s v="US"/>
    <s v="NC"/>
    <m/>
    <m/>
    <m/>
    <m/>
    <s v="Cowan, Rob; Safran, Peter; DeRosa-Grund, Tony"/>
    <s v="Wan, James"/>
    <s v="Hayes, Chad; Hayes, Carey"/>
    <s v="Beck, Robert"/>
    <s v="Morri, Kirk M."/>
    <m/>
    <m/>
    <m/>
    <m/>
    <m/>
    <m/>
    <m/>
    <m/>
    <m/>
    <m/>
    <m/>
    <m/>
    <m/>
    <m/>
    <m/>
    <m/>
    <m/>
    <m/>
    <m/>
    <m/>
    <m/>
    <m/>
    <m/>
    <m/>
    <m/>
    <m/>
    <m/>
    <m/>
    <m/>
    <m/>
    <m/>
    <m/>
    <m/>
    <m/>
    <m/>
    <m/>
    <m/>
    <m/>
    <m/>
    <m/>
    <m/>
    <m/>
    <m/>
    <m/>
    <m/>
    <m/>
    <m/>
    <m/>
    <m/>
    <m/>
    <m/>
    <m/>
    <m/>
    <m/>
    <m/>
    <m/>
    <m/>
    <m/>
    <m/>
    <m/>
    <m/>
    <m/>
    <m/>
    <m/>
    <m/>
    <m/>
    <m/>
    <m/>
    <m/>
    <m/>
    <m/>
    <m/>
    <m/>
    <m/>
    <m/>
    <m/>
    <m/>
    <m/>
    <m/>
    <m/>
    <m/>
    <m/>
    <m/>
    <m/>
    <m/>
    <m/>
    <m/>
    <m/>
    <m/>
    <m/>
    <m/>
    <m/>
    <m/>
    <m/>
    <m/>
    <m/>
    <m/>
    <m/>
    <m/>
    <m/>
    <m/>
    <m/>
    <m/>
    <n v="0"/>
    <n v="0"/>
    <n v="0"/>
    <n v="0"/>
    <n v="0"/>
    <n v="0"/>
    <n v="16898803"/>
    <n v="0"/>
    <m/>
    <m/>
    <m/>
    <m/>
    <m/>
    <m/>
    <m/>
    <m/>
    <m/>
    <m/>
    <m/>
    <m/>
    <m/>
    <m/>
    <m/>
    <m/>
    <m/>
    <m/>
    <m/>
    <m/>
    <m/>
    <m/>
    <m/>
    <n v="0"/>
    <n v="0"/>
    <n v="0"/>
    <m/>
    <m/>
    <m/>
    <m/>
    <m/>
    <m/>
    <m/>
    <m/>
    <m/>
    <m/>
    <m/>
    <m/>
    <m/>
    <m/>
    <m/>
    <m/>
    <m/>
    <m/>
    <m/>
    <m/>
    <m/>
    <m/>
    <m/>
    <m/>
    <m/>
    <m/>
    <m/>
    <m/>
    <m/>
    <m/>
    <m/>
    <m/>
    <m/>
    <n v="0"/>
    <n v="0"/>
    <n v="0"/>
    <n v="0"/>
    <m/>
    <m/>
    <n v="0"/>
    <n v="0"/>
    <n v="1"/>
    <n v="1"/>
    <n v="1"/>
    <m/>
    <m/>
  </r>
  <r>
    <n v="50187"/>
    <s v="Turbo"/>
    <d v="2013-07-19T00:00:00"/>
    <x v="11"/>
    <s v="T10"/>
    <n v="96"/>
    <s v="DreamWorks Anim"/>
    <x v="5"/>
    <m/>
    <x v="2"/>
    <n v="135000000"/>
    <n v="0"/>
    <m/>
    <n v="83024900"/>
    <s v="final"/>
    <n v="8.1300000000000008"/>
    <n v="0"/>
    <n v="0"/>
    <n v="0"/>
    <n v="0"/>
    <s v="US"/>
    <s v="CA"/>
    <m/>
    <m/>
    <m/>
    <m/>
    <s v="Stewart, Lisa"/>
    <s v="Soren, David"/>
    <s v="Soren, David; Siegel, Robert D.; Lemke, Darren"/>
    <m/>
    <s v="Ryan, James"/>
    <m/>
    <m/>
    <m/>
    <m/>
    <m/>
    <m/>
    <m/>
    <m/>
    <m/>
    <m/>
    <m/>
    <m/>
    <m/>
    <m/>
    <m/>
    <m/>
    <m/>
    <m/>
    <m/>
    <m/>
    <m/>
    <m/>
    <m/>
    <m/>
    <m/>
    <m/>
    <m/>
    <m/>
    <m/>
    <m/>
    <m/>
    <m/>
    <m/>
    <m/>
    <m/>
    <m/>
    <m/>
    <m/>
    <m/>
    <m/>
    <m/>
    <m/>
    <m/>
    <m/>
    <m/>
    <m/>
    <m/>
    <m/>
    <m/>
    <m/>
    <m/>
    <m/>
    <m/>
    <m/>
    <m/>
    <m/>
    <m/>
    <m/>
    <m/>
    <m/>
    <m/>
    <m/>
    <m/>
    <m/>
    <m/>
    <m/>
    <m/>
    <m/>
    <m/>
    <m/>
    <m/>
    <m/>
    <m/>
    <m/>
    <m/>
    <m/>
    <m/>
    <m/>
    <m/>
    <m/>
    <m/>
    <m/>
    <m/>
    <m/>
    <m/>
    <m/>
    <m/>
    <m/>
    <m/>
    <m/>
    <m/>
    <m/>
    <m/>
    <m/>
    <m/>
    <m/>
    <m/>
    <m/>
    <m/>
    <m/>
    <m/>
    <m/>
    <m/>
    <n v="0"/>
    <n v="0"/>
    <n v="0"/>
    <n v="0"/>
    <n v="0"/>
    <n v="0"/>
    <n v="10212165"/>
    <n v="0"/>
    <m/>
    <m/>
    <m/>
    <m/>
    <m/>
    <m/>
    <m/>
    <m/>
    <m/>
    <m/>
    <m/>
    <m/>
    <m/>
    <m/>
    <m/>
    <m/>
    <m/>
    <m/>
    <m/>
    <m/>
    <m/>
    <m/>
    <m/>
    <n v="0"/>
    <n v="0"/>
    <n v="0"/>
    <m/>
    <m/>
    <m/>
    <m/>
    <m/>
    <m/>
    <m/>
    <m/>
    <m/>
    <m/>
    <m/>
    <m/>
    <m/>
    <m/>
    <m/>
    <m/>
    <m/>
    <m/>
    <m/>
    <m/>
    <m/>
    <m/>
    <m/>
    <m/>
    <m/>
    <m/>
    <m/>
    <m/>
    <m/>
    <m/>
    <m/>
    <m/>
    <m/>
    <n v="0"/>
    <n v="0"/>
    <n v="0"/>
    <n v="0"/>
    <m/>
    <m/>
    <n v="0"/>
    <n v="0"/>
    <n v="1"/>
    <n v="1"/>
    <n v="1"/>
    <m/>
    <m/>
  </r>
  <r>
    <n v="50188"/>
    <s v="Red 2"/>
    <d v="2013-07-19T00:00:00"/>
    <x v="11"/>
    <s v="T10"/>
    <n v="116"/>
    <s v="Summit"/>
    <x v="0"/>
    <s v="Lionsgate"/>
    <x v="0"/>
    <n v="84000000"/>
    <n v="0"/>
    <m/>
    <n v="53240736"/>
    <s v="final"/>
    <n v="8.1300000000000008"/>
    <n v="0"/>
    <n v="1"/>
    <n v="0"/>
    <n v="0"/>
    <s v="CAN"/>
    <m/>
    <s v="QC"/>
    <m/>
    <m/>
    <m/>
    <s v="di Bonaventura, Lorenzo; Vahradian, Mark"/>
    <s v="Parisot, Dean"/>
    <s v="Hoeber, Jon; Hoeber, Erich"/>
    <m/>
    <s v="Zimmerman, Don"/>
    <s v="Hopkins, Anthony"/>
    <s v="star"/>
    <s v="Pipe"/>
    <s v="30+"/>
    <s v="Male"/>
    <s v="Caucasian"/>
    <m/>
    <s v="Bad guy"/>
    <m/>
    <m/>
    <m/>
    <m/>
    <m/>
    <m/>
    <m/>
    <m/>
    <m/>
    <m/>
    <m/>
    <m/>
    <m/>
    <m/>
    <m/>
    <m/>
    <m/>
    <m/>
    <m/>
    <m/>
    <m/>
    <m/>
    <m/>
    <m/>
    <m/>
    <m/>
    <m/>
    <m/>
    <m/>
    <m/>
    <m/>
    <m/>
    <m/>
    <m/>
    <m/>
    <m/>
    <m/>
    <m/>
    <m/>
    <m/>
    <m/>
    <m/>
    <m/>
    <m/>
    <m/>
    <m/>
    <m/>
    <m/>
    <m/>
    <m/>
    <m/>
    <m/>
    <m/>
    <m/>
    <m/>
    <m/>
    <m/>
    <m/>
    <m/>
    <m/>
    <m/>
    <m/>
    <m/>
    <m/>
    <m/>
    <m/>
    <m/>
    <m/>
    <m/>
    <m/>
    <m/>
    <m/>
    <m/>
    <m/>
    <m/>
    <m/>
    <m/>
    <m/>
    <m/>
    <m/>
    <m/>
    <m/>
    <m/>
    <m/>
    <m/>
    <m/>
    <m/>
    <m/>
    <m/>
    <m/>
    <m/>
    <m/>
    <m/>
    <m/>
    <m/>
    <n v="0"/>
    <n v="0"/>
    <n v="11"/>
    <n v="0"/>
    <n v="11"/>
    <s v="10 — 29"/>
    <n v="6548676"/>
    <n v="72035436"/>
    <m/>
    <m/>
    <m/>
    <m/>
    <m/>
    <m/>
    <m/>
    <m/>
    <m/>
    <m/>
    <m/>
    <s v="Elsewhere in US"/>
    <m/>
    <m/>
    <s v="Outside of US"/>
    <m/>
    <s v="Outside of US"/>
    <m/>
    <m/>
    <m/>
    <m/>
    <m/>
    <m/>
    <n v="1"/>
    <n v="0"/>
    <n v="0"/>
    <m/>
    <m/>
    <m/>
    <m/>
    <m/>
    <m/>
    <m/>
    <m/>
    <m/>
    <m/>
    <m/>
    <m/>
    <m/>
    <m/>
    <m/>
    <m/>
    <m/>
    <m/>
    <m/>
    <m/>
    <s v="pipe"/>
    <m/>
    <m/>
    <m/>
    <m/>
    <m/>
    <s v="pipe"/>
    <m/>
    <m/>
    <m/>
    <m/>
    <m/>
    <s v="Pro"/>
    <n v="4"/>
    <n v="6"/>
    <n v="6"/>
    <n v="0"/>
    <m/>
    <m/>
    <n v="0"/>
    <n v="2.29"/>
    <n v="3"/>
    <n v="1"/>
    <n v="1"/>
    <m/>
    <m/>
  </r>
  <r>
    <n v="50189"/>
    <s v="R.I.P.D."/>
    <d v="2013-07-19T00:00:00"/>
    <x v="11"/>
    <s v="T10"/>
    <n v="96"/>
    <s v="Original"/>
    <x v="2"/>
    <m/>
    <x v="0"/>
    <n v="130000000"/>
    <n v="0"/>
    <m/>
    <n v="33618855"/>
    <s v="final"/>
    <n v="8.1300000000000008"/>
    <n v="0"/>
    <n v="0"/>
    <n v="0"/>
    <n v="0"/>
    <s v="US"/>
    <s v="MA"/>
    <m/>
    <s v="US"/>
    <s v="RI"/>
    <m/>
    <s v="Fottrell, Michael; Moritz, Neal H.; Richardson, Mike"/>
    <s v="Schwentke, Robert"/>
    <s v="Hay, Phil; Manfredi, Matt"/>
    <s v="Gulick, David"/>
    <s v="Helfrich, Mark"/>
    <m/>
    <m/>
    <m/>
    <m/>
    <m/>
    <m/>
    <m/>
    <m/>
    <m/>
    <m/>
    <m/>
    <m/>
    <m/>
    <m/>
    <m/>
    <m/>
    <m/>
    <m/>
    <m/>
    <m/>
    <m/>
    <m/>
    <m/>
    <m/>
    <m/>
    <m/>
    <m/>
    <m/>
    <m/>
    <m/>
    <m/>
    <m/>
    <m/>
    <m/>
    <m/>
    <m/>
    <m/>
    <m/>
    <m/>
    <m/>
    <m/>
    <m/>
    <m/>
    <m/>
    <m/>
    <m/>
    <m/>
    <m/>
    <m/>
    <m/>
    <m/>
    <m/>
    <m/>
    <m/>
    <m/>
    <m/>
    <m/>
    <m/>
    <m/>
    <m/>
    <m/>
    <m/>
    <m/>
    <m/>
    <m/>
    <m/>
    <m/>
    <m/>
    <m/>
    <m/>
    <m/>
    <m/>
    <m/>
    <m/>
    <m/>
    <m/>
    <m/>
    <m/>
    <m/>
    <m/>
    <m/>
    <m/>
    <m/>
    <m/>
    <m/>
    <m/>
    <m/>
    <m/>
    <m/>
    <m/>
    <m/>
    <m/>
    <m/>
    <m/>
    <m/>
    <m/>
    <m/>
    <m/>
    <m/>
    <m/>
    <m/>
    <m/>
    <m/>
    <n v="0"/>
    <n v="0"/>
    <n v="0"/>
    <n v="0"/>
    <n v="0"/>
    <n v="0"/>
    <n v="4135161"/>
    <n v="0"/>
    <m/>
    <m/>
    <m/>
    <m/>
    <m/>
    <m/>
    <m/>
    <m/>
    <m/>
    <m/>
    <m/>
    <m/>
    <m/>
    <m/>
    <m/>
    <m/>
    <m/>
    <m/>
    <m/>
    <m/>
    <m/>
    <m/>
    <m/>
    <n v="0"/>
    <n v="0"/>
    <n v="0"/>
    <m/>
    <m/>
    <m/>
    <m/>
    <m/>
    <m/>
    <m/>
    <m/>
    <m/>
    <m/>
    <m/>
    <m/>
    <m/>
    <m/>
    <m/>
    <m/>
    <m/>
    <m/>
    <m/>
    <m/>
    <m/>
    <m/>
    <m/>
    <m/>
    <m/>
    <m/>
    <m/>
    <m/>
    <m/>
    <m/>
    <m/>
    <m/>
    <m/>
    <n v="0"/>
    <n v="0"/>
    <n v="0"/>
    <n v="0"/>
    <m/>
    <m/>
    <n v="0"/>
    <n v="0"/>
    <n v="1"/>
    <n v="1"/>
    <n v="1"/>
    <m/>
    <m/>
  </r>
  <r>
    <n v="50191"/>
    <s v="Wolverine, The"/>
    <d v="2013-07-26T00:00:00"/>
    <x v="11"/>
    <s v="T10"/>
    <n v="126"/>
    <s v="Marvel"/>
    <x v="5"/>
    <m/>
    <x v="0"/>
    <n v="100000000"/>
    <n v="0"/>
    <m/>
    <n v="132550960"/>
    <s v="final"/>
    <n v="8.1300000000000008"/>
    <n v="0"/>
    <n v="1"/>
    <n v="0"/>
    <n v="0"/>
    <s v="Australia"/>
    <m/>
    <m/>
    <m/>
    <m/>
    <m/>
    <s v="Parker, Park; Donner, Lauren Shuler; Jackman, Hugh"/>
    <s v="Mangold, James"/>
    <s v="Bomback, Mark; Frank, Scott"/>
    <s v="Dehne, Richie"/>
    <s v="McCusker, Michael"/>
    <m/>
    <m/>
    <m/>
    <m/>
    <m/>
    <m/>
    <m/>
    <m/>
    <m/>
    <m/>
    <m/>
    <m/>
    <m/>
    <m/>
    <m/>
    <m/>
    <m/>
    <m/>
    <m/>
    <m/>
    <m/>
    <m/>
    <m/>
    <m/>
    <m/>
    <m/>
    <m/>
    <m/>
    <m/>
    <m/>
    <m/>
    <m/>
    <m/>
    <m/>
    <m/>
    <m/>
    <m/>
    <m/>
    <m/>
    <m/>
    <m/>
    <m/>
    <m/>
    <m/>
    <m/>
    <m/>
    <m/>
    <m/>
    <m/>
    <m/>
    <m/>
    <m/>
    <m/>
    <m/>
    <m/>
    <m/>
    <m/>
    <m/>
    <m/>
    <m/>
    <m/>
    <m/>
    <m/>
    <m/>
    <m/>
    <m/>
    <m/>
    <m/>
    <m/>
    <m/>
    <m/>
    <m/>
    <m/>
    <m/>
    <m/>
    <m/>
    <m/>
    <m/>
    <m/>
    <m/>
    <m/>
    <m/>
    <m/>
    <m/>
    <m/>
    <m/>
    <m/>
    <m/>
    <m/>
    <m/>
    <m/>
    <m/>
    <m/>
    <m/>
    <m/>
    <m/>
    <m/>
    <m/>
    <m/>
    <m/>
    <m/>
    <m/>
    <m/>
    <n v="0"/>
    <n v="1"/>
    <n v="0"/>
    <n v="0"/>
    <n v="1"/>
    <s v="1 — 9"/>
    <n v="16303931"/>
    <n v="16303931"/>
    <m/>
    <m/>
    <m/>
    <m/>
    <m/>
    <m/>
    <m/>
    <m/>
    <m/>
    <m/>
    <m/>
    <m/>
    <m/>
    <m/>
    <m/>
    <m/>
    <m/>
    <m/>
    <m/>
    <m/>
    <m/>
    <m/>
    <m/>
    <n v="0"/>
    <n v="0"/>
    <n v="0"/>
    <s v="No smoking sign"/>
    <m/>
    <m/>
    <m/>
    <m/>
    <m/>
    <m/>
    <m/>
    <m/>
    <m/>
    <m/>
    <m/>
    <m/>
    <m/>
    <m/>
    <m/>
    <m/>
    <m/>
    <m/>
    <m/>
    <m/>
    <m/>
    <m/>
    <m/>
    <m/>
    <m/>
    <m/>
    <m/>
    <m/>
    <s v="cigar"/>
    <m/>
    <m/>
    <s v="Neutral"/>
    <n v="2"/>
    <n v="2"/>
    <n v="0"/>
    <n v="0"/>
    <m/>
    <m/>
    <n v="0"/>
    <n v="0.56999999999999995"/>
    <n v="2"/>
    <n v="1"/>
    <n v="1"/>
    <m/>
    <m/>
  </r>
  <r>
    <n v="50204"/>
    <s v="Blue Jasmine"/>
    <d v="2013-07-26T00:00:00"/>
    <x v="11"/>
    <s v="T10"/>
    <n v="98"/>
    <s v="Gravier"/>
    <x v="6"/>
    <m/>
    <x v="0"/>
    <n v="18000000"/>
    <n v="0"/>
    <m/>
    <n v="33404871"/>
    <s v="final"/>
    <n v="8.1300000000000008"/>
    <n v="0"/>
    <n v="1"/>
    <n v="0"/>
    <n v="0"/>
    <s v="US"/>
    <s v="CA"/>
    <m/>
    <s v="US"/>
    <s v="NY"/>
    <m/>
    <s v="Aronson, Letty; Tenenbaum, Stephen; Walson, Edward"/>
    <s v="Allen, Woody"/>
    <s v="Allen, Woody"/>
    <s v="Ludden, Patrick"/>
    <s v="Lepselter, Alisa"/>
    <s v="Clay, Andrew Dice"/>
    <s v="credited non-star"/>
    <s v="Cigarette"/>
    <s v="30+"/>
    <s v="Male"/>
    <s v="Caucasian"/>
    <m/>
    <m/>
    <m/>
    <m/>
    <m/>
    <m/>
    <m/>
    <m/>
    <m/>
    <m/>
    <m/>
    <m/>
    <m/>
    <m/>
    <m/>
    <m/>
    <m/>
    <m/>
    <m/>
    <m/>
    <m/>
    <m/>
    <m/>
    <m/>
    <m/>
    <m/>
    <m/>
    <m/>
    <m/>
    <m/>
    <m/>
    <m/>
    <m/>
    <m/>
    <m/>
    <m/>
    <m/>
    <m/>
    <m/>
    <m/>
    <m/>
    <m/>
    <m/>
    <m/>
    <m/>
    <m/>
    <m/>
    <m/>
    <m/>
    <m/>
    <m/>
    <m/>
    <m/>
    <m/>
    <m/>
    <m/>
    <m/>
    <m/>
    <m/>
    <m/>
    <m/>
    <m/>
    <m/>
    <m/>
    <m/>
    <m/>
    <m/>
    <m/>
    <m/>
    <m/>
    <m/>
    <m/>
    <m/>
    <m/>
    <m/>
    <m/>
    <m/>
    <m/>
    <m/>
    <m/>
    <m/>
    <m/>
    <m/>
    <m/>
    <m/>
    <m/>
    <m/>
    <m/>
    <m/>
    <m/>
    <m/>
    <m/>
    <m/>
    <m/>
    <m/>
    <m/>
    <m/>
    <n v="6"/>
    <n v="0"/>
    <n v="0"/>
    <n v="0"/>
    <n v="6"/>
    <s v="1 — 9"/>
    <n v="4108840"/>
    <n v="24653040"/>
    <s v="Hotel/motel"/>
    <s v="Outdoors"/>
    <m/>
    <m/>
    <m/>
    <m/>
    <m/>
    <s v="street"/>
    <s v="Non-smoking adult"/>
    <m/>
    <m/>
    <s v="California"/>
    <m/>
    <m/>
    <s v="Elsewhere in US"/>
    <m/>
    <m/>
    <m/>
    <m/>
    <m/>
    <m/>
    <m/>
    <m/>
    <n v="0"/>
    <n v="1"/>
    <n v="0"/>
    <m/>
    <m/>
    <m/>
    <m/>
    <m/>
    <m/>
    <m/>
    <m/>
    <m/>
    <m/>
    <m/>
    <m/>
    <m/>
    <m/>
    <m/>
    <m/>
    <m/>
    <m/>
    <m/>
    <m/>
    <m/>
    <m/>
    <m/>
    <m/>
    <m/>
    <s v="cigarette"/>
    <s v="cigarette"/>
    <m/>
    <m/>
    <m/>
    <m/>
    <m/>
    <s v="Pro"/>
    <n v="2"/>
    <n v="6"/>
    <n v="4"/>
    <n v="2"/>
    <m/>
    <m/>
    <n v="0"/>
    <n v="2"/>
    <n v="3"/>
    <n v="1"/>
    <n v="1"/>
    <m/>
    <m/>
  </r>
  <r>
    <n v="50193"/>
    <s v="Smurfs 2, The"/>
    <d v="2013-07-31T00:00:00"/>
    <x v="11"/>
    <s v="T10"/>
    <n v="105"/>
    <s v="Sony Anim"/>
    <x v="6"/>
    <m/>
    <x v="2"/>
    <n v="110000000"/>
    <n v="0"/>
    <m/>
    <n v="71017784"/>
    <s v="final"/>
    <n v="8.1300000000000008"/>
    <n v="0"/>
    <n v="0"/>
    <n v="0"/>
    <n v="0"/>
    <s v="France"/>
    <m/>
    <m/>
    <s v="CAN"/>
    <m/>
    <s v="QC"/>
    <s v="Kerner, Jordan; Culliford, Véronique"/>
    <s v="Gosnell, Raja"/>
    <s v="Stem, J. David; Weiss, David N.; Scherick, Jay; Ronn, David; Kirkpatrick, Karey"/>
    <m/>
    <s v="Plisco, Sabrina"/>
    <m/>
    <m/>
    <m/>
    <m/>
    <m/>
    <m/>
    <m/>
    <m/>
    <m/>
    <m/>
    <m/>
    <m/>
    <m/>
    <m/>
    <m/>
    <m/>
    <m/>
    <m/>
    <m/>
    <m/>
    <m/>
    <m/>
    <m/>
    <m/>
    <m/>
    <m/>
    <m/>
    <m/>
    <m/>
    <m/>
    <m/>
    <m/>
    <m/>
    <m/>
    <m/>
    <m/>
    <m/>
    <m/>
    <m/>
    <m/>
    <m/>
    <m/>
    <m/>
    <m/>
    <m/>
    <m/>
    <m/>
    <m/>
    <m/>
    <m/>
    <m/>
    <m/>
    <m/>
    <m/>
    <m/>
    <m/>
    <m/>
    <m/>
    <m/>
    <m/>
    <m/>
    <m/>
    <m/>
    <m/>
    <m/>
    <m/>
    <m/>
    <m/>
    <m/>
    <m/>
    <m/>
    <m/>
    <m/>
    <m/>
    <m/>
    <m/>
    <m/>
    <m/>
    <m/>
    <m/>
    <m/>
    <m/>
    <m/>
    <m/>
    <m/>
    <m/>
    <m/>
    <m/>
    <m/>
    <m/>
    <m/>
    <m/>
    <m/>
    <m/>
    <m/>
    <m/>
    <m/>
    <m/>
    <m/>
    <m/>
    <m/>
    <m/>
    <m/>
    <n v="0"/>
    <n v="0"/>
    <n v="0"/>
    <n v="0"/>
    <n v="0"/>
    <n v="0"/>
    <n v="8735275"/>
    <n v="0"/>
    <m/>
    <m/>
    <m/>
    <m/>
    <m/>
    <m/>
    <m/>
    <m/>
    <m/>
    <m/>
    <m/>
    <m/>
    <m/>
    <m/>
    <m/>
    <m/>
    <m/>
    <m/>
    <m/>
    <m/>
    <m/>
    <m/>
    <m/>
    <n v="0"/>
    <n v="0"/>
    <n v="0"/>
    <m/>
    <m/>
    <m/>
    <m/>
    <m/>
    <m/>
    <m/>
    <m/>
    <m/>
    <m/>
    <m/>
    <m/>
    <m/>
    <m/>
    <m/>
    <m/>
    <m/>
    <m/>
    <m/>
    <m/>
    <m/>
    <m/>
    <m/>
    <m/>
    <m/>
    <m/>
    <m/>
    <m/>
    <m/>
    <m/>
    <m/>
    <m/>
    <m/>
    <n v="0"/>
    <n v="0"/>
    <n v="0"/>
    <n v="0"/>
    <m/>
    <m/>
    <n v="0"/>
    <n v="0"/>
    <n v="1"/>
    <n v="1"/>
    <n v="1"/>
    <m/>
    <m/>
  </r>
  <r>
    <n v="50192"/>
    <s v="2 Guns"/>
    <d v="2013-08-02T00:00:00"/>
    <x v="11"/>
    <s v="T10"/>
    <n v="109"/>
    <s v="Emmett/Furla"/>
    <x v="2"/>
    <m/>
    <x v="1"/>
    <n v="74000000"/>
    <n v="0"/>
    <m/>
    <n v="75573300"/>
    <s v="final"/>
    <n v="8.1300000000000008"/>
    <n v="0"/>
    <n v="1"/>
    <n v="0"/>
    <n v="0"/>
    <s v="US"/>
    <s v="NM"/>
    <m/>
    <s v="US"/>
    <s v="LA"/>
    <m/>
    <s v="Cosby, Andrew; Emmett, Randall; Furla, George; Herrick, Norton; Platt, Marc; Richie, Ross; Siegel, Adam"/>
    <s v="Kormákur, Baltasar"/>
    <s v="Masters, Blake"/>
    <s v="Blount, Will"/>
    <s v="Tronick, Michael"/>
    <s v="Non-IMDb, Extra"/>
    <s v="extra"/>
    <s v="Cigar"/>
    <s v="30+"/>
    <s v="Male"/>
    <s v="Hispanic"/>
    <m/>
    <s v="Bad guy"/>
    <s v="Non-IMDb, Extra"/>
    <s v="extra"/>
    <s v="Cigar"/>
    <s v="30+"/>
    <s v="Male"/>
    <s v="Hispanic"/>
    <m/>
    <s v="Bad guy"/>
    <s v="Non-IMDb, Extra"/>
    <s v="extra"/>
    <s v="Cigar"/>
    <s v="30+"/>
    <s v="Male"/>
    <s v="Hispanic"/>
    <m/>
    <s v="Bad guy"/>
    <s v="Non-IMDb, Extra"/>
    <s v="extra"/>
    <s v="Pipe"/>
    <s v="30+"/>
    <s v="Male"/>
    <s v="Hispanic"/>
    <m/>
    <m/>
    <m/>
    <m/>
    <m/>
    <m/>
    <m/>
    <m/>
    <m/>
    <m/>
    <m/>
    <m/>
    <m/>
    <m/>
    <m/>
    <m/>
    <m/>
    <m/>
    <m/>
    <m/>
    <m/>
    <m/>
    <m/>
    <m/>
    <m/>
    <m/>
    <m/>
    <m/>
    <m/>
    <m/>
    <m/>
    <m/>
    <m/>
    <m/>
    <m/>
    <m/>
    <m/>
    <m/>
    <m/>
    <m/>
    <m/>
    <m/>
    <m/>
    <m/>
    <m/>
    <m/>
    <m/>
    <m/>
    <m/>
    <m/>
    <m/>
    <m/>
    <m/>
    <m/>
    <m/>
    <m/>
    <m/>
    <m/>
    <m/>
    <m/>
    <m/>
    <m/>
    <m/>
    <m/>
    <m/>
    <m/>
    <m/>
    <m/>
    <m/>
    <m/>
    <m/>
    <m/>
    <m/>
    <n v="0"/>
    <n v="8"/>
    <n v="1"/>
    <n v="0"/>
    <n v="9"/>
    <s v="1 — 9"/>
    <n v="9295609"/>
    <n v="83660481"/>
    <s v="Outdoors"/>
    <m/>
    <m/>
    <m/>
    <m/>
    <m/>
    <m/>
    <s v="front patio, near a farm"/>
    <s v="Non-smoking adult"/>
    <m/>
    <m/>
    <s v="Elsewhere in US"/>
    <m/>
    <m/>
    <s v="Outside of US"/>
    <m/>
    <s v="Outside of US"/>
    <m/>
    <m/>
    <m/>
    <m/>
    <m/>
    <m/>
    <n v="0"/>
    <n v="0"/>
    <n v="4"/>
    <m/>
    <m/>
    <m/>
    <m/>
    <m/>
    <m/>
    <m/>
    <m/>
    <m/>
    <m/>
    <m/>
    <m/>
    <m/>
    <m/>
    <m/>
    <m/>
    <m/>
    <m/>
    <m/>
    <m/>
    <s v="cigar"/>
    <m/>
    <m/>
    <m/>
    <m/>
    <m/>
    <m/>
    <s v="cigar"/>
    <m/>
    <s v="pipe"/>
    <m/>
    <m/>
    <s v="Pro"/>
    <n v="2"/>
    <n v="6"/>
    <n v="2"/>
    <n v="1"/>
    <m/>
    <m/>
    <n v="0"/>
    <n v="1.57"/>
    <n v="3"/>
    <n v="1"/>
    <n v="1"/>
    <m/>
    <m/>
  </r>
  <r>
    <n v="50195"/>
    <s v="We're the Millers"/>
    <d v="2013-08-07T00:00:00"/>
    <x v="11"/>
    <s v="T10"/>
    <n v="110"/>
    <s v="BenderSpink"/>
    <x v="4"/>
    <m/>
    <x v="1"/>
    <n v="37000000"/>
    <n v="0"/>
    <m/>
    <n v="150368971"/>
    <s v="final"/>
    <n v="8.1300000000000008"/>
    <n v="0"/>
    <n v="1"/>
    <n v="0"/>
    <n v="0"/>
    <s v="US"/>
    <s v="NC"/>
    <s v="BC"/>
    <s v="US"/>
    <s v="NM"/>
    <s v="BC"/>
    <s v="Bender, Chris; Newman, Vincent; Tooley, Tucker; Walters, Happy"/>
    <s v="Thurber, Rawson Marshall"/>
    <s v="Morris, John; Anders, Sean; Faber, Steve; Fisher, Bob"/>
    <s v="Miloyevich, Don"/>
    <s v="Sale, Michael L."/>
    <s v="Willig, Matthew"/>
    <s v="credited non-star"/>
    <s v="Cigar"/>
    <s v="30+"/>
    <s v="Male"/>
    <s v="Caucasian"/>
    <m/>
    <s v="Bad guy"/>
    <m/>
    <m/>
    <m/>
    <m/>
    <m/>
    <m/>
    <m/>
    <m/>
    <m/>
    <m/>
    <m/>
    <m/>
    <m/>
    <m/>
    <m/>
    <m/>
    <m/>
    <m/>
    <m/>
    <m/>
    <m/>
    <m/>
    <m/>
    <m/>
    <m/>
    <m/>
    <m/>
    <m/>
    <m/>
    <m/>
    <m/>
    <m/>
    <m/>
    <m/>
    <m/>
    <m/>
    <m/>
    <m/>
    <m/>
    <m/>
    <m/>
    <m/>
    <m/>
    <m/>
    <m/>
    <m/>
    <m/>
    <m/>
    <m/>
    <m/>
    <m/>
    <m/>
    <m/>
    <m/>
    <m/>
    <m/>
    <m/>
    <m/>
    <m/>
    <m/>
    <m/>
    <m/>
    <m/>
    <m/>
    <m/>
    <m/>
    <m/>
    <m/>
    <m/>
    <m/>
    <m/>
    <m/>
    <m/>
    <m/>
    <m/>
    <m/>
    <m/>
    <m/>
    <m/>
    <m/>
    <m/>
    <m/>
    <m/>
    <m/>
    <m/>
    <m/>
    <m/>
    <m/>
    <m/>
    <m/>
    <m/>
    <m/>
    <m/>
    <m/>
    <m/>
    <n v="3"/>
    <n v="20"/>
    <n v="0"/>
    <n v="0"/>
    <n v="23"/>
    <s v="10 — 29"/>
    <n v="18495568"/>
    <n v="425398064"/>
    <s v="Workplace"/>
    <s v="Outdoors"/>
    <m/>
    <m/>
    <m/>
    <m/>
    <m/>
    <s v="outside home, ranch, highway"/>
    <s v="Non-smoking adult"/>
    <m/>
    <m/>
    <s v="Elsewhere in US"/>
    <m/>
    <m/>
    <s v="Outside of US"/>
    <m/>
    <s v="Outside of US"/>
    <m/>
    <m/>
    <m/>
    <m/>
    <m/>
    <m/>
    <n v="0"/>
    <n v="1"/>
    <n v="0"/>
    <s v="No smoking sign"/>
    <m/>
    <m/>
    <m/>
    <m/>
    <m/>
    <m/>
    <m/>
    <m/>
    <m/>
    <m/>
    <m/>
    <m/>
    <m/>
    <m/>
    <m/>
    <m/>
    <m/>
    <m/>
    <m/>
    <s v="cigar"/>
    <s v="cigar"/>
    <m/>
    <m/>
    <m/>
    <m/>
    <m/>
    <s v="cigar"/>
    <m/>
    <m/>
    <m/>
    <m/>
    <s v="Pro"/>
    <n v="4"/>
    <n v="6"/>
    <n v="4"/>
    <n v="2"/>
    <m/>
    <m/>
    <n v="0"/>
    <n v="2.29"/>
    <n v="3"/>
    <n v="1"/>
    <n v="1"/>
    <m/>
    <m/>
  </r>
  <r>
    <n v="50197"/>
    <s v="Percy Jackson: Sea of Monsters"/>
    <d v="2013-08-07T00:00:00"/>
    <x v="11"/>
    <s v="T10"/>
    <n v="106"/>
    <s v="Dune"/>
    <x v="5"/>
    <m/>
    <x v="2"/>
    <n v="90000000"/>
    <n v="0"/>
    <m/>
    <n v="68558662"/>
    <s v="final"/>
    <n v="8.1300000000000008"/>
    <n v="0"/>
    <n v="0"/>
    <n v="0"/>
    <n v="0"/>
    <s v="CAN"/>
    <m/>
    <s v="BC"/>
    <s v="US"/>
    <s v="LA"/>
    <m/>
    <s v="Barnathan, Michael; Columbus, Chris; Rosenfelt, Karen"/>
    <s v="Freudenthal, Thor"/>
    <s v="Guggenheim, Marc"/>
    <s v="Harrison, Beau"/>
    <s v="Goldblatt, Mark"/>
    <m/>
    <m/>
    <m/>
    <m/>
    <m/>
    <m/>
    <m/>
    <m/>
    <m/>
    <m/>
    <m/>
    <m/>
    <m/>
    <m/>
    <m/>
    <m/>
    <m/>
    <m/>
    <m/>
    <m/>
    <m/>
    <m/>
    <m/>
    <m/>
    <m/>
    <m/>
    <m/>
    <m/>
    <m/>
    <m/>
    <m/>
    <m/>
    <m/>
    <m/>
    <m/>
    <m/>
    <m/>
    <m/>
    <m/>
    <m/>
    <m/>
    <m/>
    <m/>
    <m/>
    <m/>
    <m/>
    <m/>
    <m/>
    <m/>
    <m/>
    <m/>
    <m/>
    <m/>
    <m/>
    <m/>
    <m/>
    <m/>
    <m/>
    <m/>
    <m/>
    <m/>
    <m/>
    <m/>
    <m/>
    <m/>
    <m/>
    <m/>
    <m/>
    <m/>
    <m/>
    <m/>
    <m/>
    <m/>
    <m/>
    <m/>
    <m/>
    <m/>
    <m/>
    <m/>
    <m/>
    <m/>
    <m/>
    <m/>
    <m/>
    <m/>
    <m/>
    <m/>
    <m/>
    <m/>
    <m/>
    <m/>
    <m/>
    <m/>
    <m/>
    <m/>
    <m/>
    <m/>
    <m/>
    <m/>
    <m/>
    <m/>
    <m/>
    <m/>
    <n v="0"/>
    <n v="0"/>
    <n v="0"/>
    <n v="0"/>
    <n v="0"/>
    <n v="0"/>
    <n v="8432800"/>
    <n v="0"/>
    <m/>
    <m/>
    <m/>
    <m/>
    <m/>
    <m/>
    <m/>
    <m/>
    <m/>
    <m/>
    <m/>
    <m/>
    <m/>
    <m/>
    <m/>
    <m/>
    <m/>
    <m/>
    <m/>
    <m/>
    <m/>
    <m/>
    <m/>
    <n v="0"/>
    <n v="0"/>
    <n v="0"/>
    <m/>
    <m/>
    <m/>
    <m/>
    <m/>
    <m/>
    <m/>
    <m/>
    <m/>
    <m/>
    <m/>
    <m/>
    <m/>
    <m/>
    <m/>
    <m/>
    <m/>
    <m/>
    <m/>
    <m/>
    <m/>
    <m/>
    <m/>
    <m/>
    <m/>
    <m/>
    <m/>
    <m/>
    <m/>
    <m/>
    <m/>
    <m/>
    <m/>
    <n v="0"/>
    <n v="0"/>
    <n v="0"/>
    <n v="0"/>
    <m/>
    <m/>
    <n v="0"/>
    <n v="0"/>
    <n v="1"/>
    <n v="1"/>
    <n v="1"/>
    <m/>
    <m/>
  </r>
  <r>
    <n v="50194"/>
    <s v="Elysium"/>
    <d v="2013-08-09T00:00:00"/>
    <x v="11"/>
    <s v="T10"/>
    <n v="109"/>
    <s v="Tristar"/>
    <x v="6"/>
    <m/>
    <x v="1"/>
    <n v="115000000"/>
    <n v="0"/>
    <m/>
    <n v="93050117"/>
    <s v="final"/>
    <n v="8.1300000000000008"/>
    <n v="0"/>
    <n v="1"/>
    <n v="0"/>
    <n v="0"/>
    <s v="CAN"/>
    <m/>
    <s v="BC"/>
    <s v="Mexico"/>
    <m/>
    <m/>
    <s v="Kinberg, Simon; Block, Bill; Blomkamp, Neill"/>
    <s v="Blomkamp, Neill"/>
    <s v="Blomkamp, Neill"/>
    <s v="Fairall, Neil"/>
    <s v="Clarke, Julian; Smith, Lee"/>
    <s v="Luna, Diego"/>
    <s v="credited non-star"/>
    <s v="Cigarette"/>
    <s v="20-30"/>
    <s v="Male"/>
    <s v="Hispanic"/>
    <m/>
    <s v="Good guy"/>
    <s v="Holmes, Adrian"/>
    <s v="credited non-star"/>
    <s v="Cigarette"/>
    <s v="20-30"/>
    <s v="Male"/>
    <s v="African American"/>
    <m/>
    <s v="Good guy"/>
    <s v="Non-IMDb, Extra"/>
    <s v="extra"/>
    <s v="Cigarette"/>
    <s v="30+"/>
    <s v="Male"/>
    <s v="Hispanic"/>
    <m/>
    <m/>
    <s v="Non-IMDb, Extra"/>
    <s v="extra"/>
    <s v="Cigarette"/>
    <s v="30+"/>
    <s v="Male"/>
    <s v="Hispanic"/>
    <m/>
    <m/>
    <s v="Non-IMDb, Extra"/>
    <s v="extra"/>
    <s v="Cigarette"/>
    <s v="30+"/>
    <s v="Male"/>
    <s v="Hispanic"/>
    <m/>
    <m/>
    <m/>
    <m/>
    <m/>
    <m/>
    <m/>
    <m/>
    <m/>
    <m/>
    <m/>
    <m/>
    <m/>
    <m/>
    <m/>
    <m/>
    <m/>
    <m/>
    <m/>
    <m/>
    <m/>
    <m/>
    <m/>
    <m/>
    <m/>
    <m/>
    <m/>
    <m/>
    <m/>
    <m/>
    <m/>
    <m/>
    <m/>
    <m/>
    <m/>
    <m/>
    <m/>
    <m/>
    <m/>
    <m/>
    <m/>
    <m/>
    <m/>
    <m/>
    <m/>
    <m/>
    <m/>
    <m/>
    <m/>
    <m/>
    <m/>
    <m/>
    <m/>
    <m/>
    <m/>
    <m/>
    <m/>
    <m/>
    <m/>
    <m/>
    <m/>
    <m/>
    <m/>
    <m/>
    <m/>
    <n v="16"/>
    <n v="0"/>
    <n v="0"/>
    <n v="0"/>
    <n v="16"/>
    <s v="10 — 29"/>
    <n v="11445279"/>
    <n v="183124464"/>
    <s v="Workplace"/>
    <s v="Outdoors"/>
    <m/>
    <m/>
    <m/>
    <m/>
    <m/>
    <s v="by a car, street"/>
    <s v="Non-smoking adult"/>
    <s v="Child"/>
    <s v="Pregnant/ill person"/>
    <s v="California"/>
    <m/>
    <m/>
    <s v="Outside of US"/>
    <m/>
    <s v="Outside of US"/>
    <m/>
    <m/>
    <m/>
    <m/>
    <m/>
    <m/>
    <n v="0"/>
    <n v="2"/>
    <n v="3"/>
    <s v="No smoking sign"/>
    <m/>
    <m/>
    <m/>
    <m/>
    <m/>
    <m/>
    <m/>
    <m/>
    <m/>
    <m/>
    <m/>
    <m/>
    <m/>
    <m/>
    <m/>
    <m/>
    <m/>
    <s v="cigarette"/>
    <s v="cigarette"/>
    <m/>
    <m/>
    <m/>
    <m/>
    <s v="cigarette"/>
    <m/>
    <s v="cigarette"/>
    <s v="cigarette"/>
    <m/>
    <m/>
    <m/>
    <m/>
    <s v="Pro"/>
    <n v="4"/>
    <n v="6"/>
    <n v="4"/>
    <n v="2"/>
    <s v="Tobacco use around pregnant/ill person, tobacco use around child"/>
    <s v="use near child/pregnant/ill person"/>
    <n v="0"/>
    <n v="2.29"/>
    <n v="6"/>
    <n v="1"/>
    <n v="1"/>
    <m/>
    <m/>
  </r>
  <r>
    <n v="50196"/>
    <s v="Planes"/>
    <d v="2013-08-09T00:00:00"/>
    <x v="11"/>
    <s v="T10"/>
    <n v="92"/>
    <s v="Disney Anim"/>
    <x v="1"/>
    <m/>
    <x v="2"/>
    <n v="50000000"/>
    <n v="0"/>
    <m/>
    <n v="90282580"/>
    <s v="final"/>
    <n v="8.1300000000000008"/>
    <n v="0"/>
    <n v="0"/>
    <n v="0"/>
    <n v="0"/>
    <s v="US"/>
    <s v="CA"/>
    <m/>
    <m/>
    <m/>
    <m/>
    <s v="Balthazor, Traci"/>
    <s v="Hall, Klay"/>
    <s v="Howard, Jeffrey M."/>
    <m/>
    <s v="Milton, Jeremy"/>
    <m/>
    <m/>
    <m/>
    <m/>
    <m/>
    <m/>
    <m/>
    <m/>
    <m/>
    <m/>
    <m/>
    <m/>
    <m/>
    <m/>
    <m/>
    <m/>
    <m/>
    <m/>
    <m/>
    <m/>
    <m/>
    <m/>
    <m/>
    <m/>
    <m/>
    <m/>
    <m/>
    <m/>
    <m/>
    <m/>
    <m/>
    <m/>
    <m/>
    <m/>
    <m/>
    <m/>
    <m/>
    <m/>
    <m/>
    <m/>
    <m/>
    <m/>
    <m/>
    <m/>
    <m/>
    <m/>
    <m/>
    <m/>
    <m/>
    <m/>
    <m/>
    <m/>
    <m/>
    <m/>
    <m/>
    <m/>
    <m/>
    <m/>
    <m/>
    <m/>
    <m/>
    <m/>
    <m/>
    <m/>
    <m/>
    <m/>
    <m/>
    <m/>
    <m/>
    <m/>
    <m/>
    <m/>
    <m/>
    <m/>
    <m/>
    <m/>
    <m/>
    <m/>
    <m/>
    <m/>
    <m/>
    <m/>
    <m/>
    <m/>
    <m/>
    <m/>
    <m/>
    <m/>
    <m/>
    <m/>
    <m/>
    <m/>
    <m/>
    <m/>
    <m/>
    <m/>
    <m/>
    <m/>
    <m/>
    <m/>
    <m/>
    <m/>
    <m/>
    <n v="0"/>
    <n v="0"/>
    <n v="0"/>
    <n v="0"/>
    <n v="0"/>
    <n v="0"/>
    <n v="11104868"/>
    <n v="0"/>
    <m/>
    <m/>
    <m/>
    <m/>
    <m/>
    <m/>
    <m/>
    <m/>
    <m/>
    <m/>
    <m/>
    <m/>
    <m/>
    <m/>
    <m/>
    <m/>
    <m/>
    <m/>
    <m/>
    <m/>
    <m/>
    <m/>
    <m/>
    <n v="0"/>
    <n v="0"/>
    <n v="0"/>
    <m/>
    <m/>
    <m/>
    <m/>
    <m/>
    <m/>
    <m/>
    <m/>
    <m/>
    <m/>
    <m/>
    <m/>
    <m/>
    <m/>
    <m/>
    <m/>
    <m/>
    <m/>
    <m/>
    <m/>
    <m/>
    <m/>
    <m/>
    <m/>
    <m/>
    <m/>
    <m/>
    <m/>
    <m/>
    <m/>
    <m/>
    <m/>
    <m/>
    <n v="0"/>
    <n v="0"/>
    <n v="0"/>
    <n v="0"/>
    <m/>
    <m/>
    <n v="0"/>
    <n v="0"/>
    <n v="1"/>
    <n v="1"/>
    <n v="1"/>
    <m/>
    <m/>
  </r>
  <r>
    <n v="50198"/>
    <s v="Kick-Ass 2"/>
    <d v="2013-08-16T00:00:00"/>
    <x v="11"/>
    <s v="T10"/>
    <n v="103"/>
    <s v="Plan B"/>
    <x v="2"/>
    <m/>
    <x v="1"/>
    <n v="28000000"/>
    <n v="0"/>
    <m/>
    <n v="28795985"/>
    <s v="final"/>
    <n v="8.1300000000000008"/>
    <n v="0"/>
    <n v="1"/>
    <n v="0"/>
    <n v="0"/>
    <s v="CAN"/>
    <m/>
    <s v="ON"/>
    <m/>
    <m/>
    <m/>
    <s v="Pitt, Brad; Bohling, Adam; Pack, Tarquin; Reid, David"/>
    <s v="Wadlow, Jeff"/>
    <s v="Wadlow, Jeff"/>
    <s v="Wilkinson, Jamie"/>
    <s v="Hamilton, Eddie"/>
    <s v="Wu, Tom"/>
    <s v="credited non-star"/>
    <s v="Cigarette"/>
    <s v="30+"/>
    <s v="Male"/>
    <s v="Asian"/>
    <m/>
    <s v="Bad guy"/>
    <s v="Non-IMDb, Extra"/>
    <s v="extra"/>
    <s v="Cigarette"/>
    <s v="30+"/>
    <s v="Male"/>
    <s v="Asian"/>
    <m/>
    <s v="Bad guy"/>
    <s v="Non-IMDb, Extra"/>
    <s v="extra"/>
    <s v="Cigarette"/>
    <s v="30+"/>
    <s v="Male"/>
    <s v="Asian"/>
    <m/>
    <s v="Bad guy"/>
    <m/>
    <m/>
    <m/>
    <m/>
    <m/>
    <m/>
    <m/>
    <m/>
    <m/>
    <m/>
    <m/>
    <m/>
    <m/>
    <m/>
    <m/>
    <m/>
    <m/>
    <m/>
    <m/>
    <m/>
    <m/>
    <m/>
    <m/>
    <m/>
    <m/>
    <m/>
    <m/>
    <m/>
    <m/>
    <m/>
    <m/>
    <m/>
    <m/>
    <m/>
    <m/>
    <m/>
    <m/>
    <m/>
    <m/>
    <m/>
    <m/>
    <m/>
    <m/>
    <m/>
    <m/>
    <m/>
    <m/>
    <m/>
    <m/>
    <m/>
    <m/>
    <m/>
    <m/>
    <m/>
    <m/>
    <m/>
    <m/>
    <m/>
    <m/>
    <m/>
    <m/>
    <m/>
    <m/>
    <m/>
    <m/>
    <m/>
    <m/>
    <m/>
    <m/>
    <m/>
    <m/>
    <m/>
    <m/>
    <m/>
    <m/>
    <m/>
    <m/>
    <m/>
    <m/>
    <n v="7"/>
    <n v="0"/>
    <n v="0"/>
    <n v="0"/>
    <n v="7"/>
    <s v="1 — 9"/>
    <n v="3541942"/>
    <n v="24793594"/>
    <s v="Workplace"/>
    <s v="Bar/nightclub"/>
    <s v="Outdoors"/>
    <m/>
    <m/>
    <m/>
    <m/>
    <s v="front porch"/>
    <s v="Non-smoking adult"/>
    <m/>
    <m/>
    <s v="Elsewhere in US"/>
    <m/>
    <m/>
    <m/>
    <m/>
    <m/>
    <m/>
    <m/>
    <m/>
    <m/>
    <m/>
    <m/>
    <n v="0"/>
    <n v="1"/>
    <n v="2"/>
    <s v="No smoking sign"/>
    <m/>
    <m/>
    <m/>
    <m/>
    <m/>
    <m/>
    <m/>
    <m/>
    <m/>
    <m/>
    <m/>
    <m/>
    <m/>
    <m/>
    <m/>
    <m/>
    <m/>
    <m/>
    <m/>
    <m/>
    <s v="cigarette"/>
    <m/>
    <m/>
    <m/>
    <m/>
    <s v="cigarette"/>
    <s v="cigarette"/>
    <m/>
    <m/>
    <m/>
    <m/>
    <s v="Pro"/>
    <n v="2"/>
    <n v="6"/>
    <n v="4"/>
    <n v="2"/>
    <m/>
    <m/>
    <n v="0"/>
    <n v="2"/>
    <n v="3"/>
    <n v="1"/>
    <n v="1"/>
    <m/>
    <m/>
  </r>
  <r>
    <n v="50199"/>
    <s v="Jobs"/>
    <d v="2013-08-16T00:00:00"/>
    <x v="11"/>
    <s v="T10"/>
    <n v="128"/>
    <s v="Open Road"/>
    <x v="0"/>
    <s v="Open Road"/>
    <x v="0"/>
    <n v="12000000"/>
    <n v="0"/>
    <m/>
    <n v="16117443"/>
    <s v="final"/>
    <n v="8.1300000000000008"/>
    <n v="0"/>
    <n v="1"/>
    <n v="0"/>
    <n v="0"/>
    <s v="US"/>
    <s v="CA"/>
    <s v="BC"/>
    <s v="India"/>
    <s v="CA"/>
    <s v="BC"/>
    <s v="Hulme, Mark"/>
    <s v="Stern, Joshua Michael"/>
    <s v="Whiteley, Matt"/>
    <s v="Patton, Tyler"/>
    <s v="Komatsu, Robert"/>
    <s v="Eldard, Ron"/>
    <s v="credited non-star"/>
    <s v="Cigarette"/>
    <s v="30+"/>
    <s v="Male"/>
    <s v="Caucasian"/>
    <m/>
    <m/>
    <s v="Non-IMDb, Extra"/>
    <s v="extra"/>
    <s v="Cigarette"/>
    <s v="30+"/>
    <s v="Male"/>
    <s v="Asian"/>
    <m/>
    <m/>
    <s v="Non-IMDb, Extra"/>
    <s v="extra"/>
    <s v="Cigarette"/>
    <s v="30+"/>
    <s v="Male"/>
    <s v="Caucasian"/>
    <m/>
    <m/>
    <s v="Non-IMDb, Extra"/>
    <s v="extra"/>
    <s v="Cigarette"/>
    <s v="30+"/>
    <s v="Male"/>
    <s v="Caucasian"/>
    <m/>
    <m/>
    <s v="Non-IMDb, Extra"/>
    <s v="extra"/>
    <s v="Cigarette"/>
    <s v="30+"/>
    <s v="Male"/>
    <s v="Caucasian"/>
    <m/>
    <m/>
    <m/>
    <m/>
    <m/>
    <m/>
    <m/>
    <m/>
    <m/>
    <m/>
    <m/>
    <m/>
    <m/>
    <m/>
    <m/>
    <m/>
    <m/>
    <m/>
    <m/>
    <m/>
    <m/>
    <m/>
    <m/>
    <m/>
    <m/>
    <m/>
    <m/>
    <m/>
    <m/>
    <m/>
    <m/>
    <m/>
    <m/>
    <m/>
    <m/>
    <m/>
    <m/>
    <m/>
    <m/>
    <m/>
    <m/>
    <m/>
    <m/>
    <m/>
    <m/>
    <m/>
    <m/>
    <m/>
    <m/>
    <m/>
    <m/>
    <m/>
    <m/>
    <m/>
    <m/>
    <m/>
    <m/>
    <m/>
    <m/>
    <m/>
    <m/>
    <m/>
    <m/>
    <m/>
    <m/>
    <n v="18"/>
    <n v="0"/>
    <n v="0"/>
    <n v="0"/>
    <n v="18"/>
    <s v="10 — 29"/>
    <n v="1982465"/>
    <n v="35684370"/>
    <s v="Home"/>
    <s v="Workplace"/>
    <s v="Outdoors"/>
    <m/>
    <m/>
    <m/>
    <s v="expo center, classroom, university garage"/>
    <s v="front yard, outside workplace"/>
    <s v="Non-smoking adult"/>
    <m/>
    <m/>
    <s v="California"/>
    <m/>
    <m/>
    <s v="Elsewhere in US"/>
    <m/>
    <m/>
    <m/>
    <m/>
    <m/>
    <m/>
    <m/>
    <m/>
    <n v="0"/>
    <n v="1"/>
    <n v="4"/>
    <m/>
    <m/>
    <m/>
    <m/>
    <m/>
    <m/>
    <m/>
    <m/>
    <m/>
    <m/>
    <m/>
    <m/>
    <m/>
    <m/>
    <m/>
    <m/>
    <m/>
    <m/>
    <m/>
    <m/>
    <m/>
    <m/>
    <m/>
    <m/>
    <s v="cigarette"/>
    <m/>
    <s v="cigarette"/>
    <m/>
    <m/>
    <m/>
    <m/>
    <m/>
    <s v="Pro"/>
    <n v="4"/>
    <n v="6"/>
    <n v="4"/>
    <n v="3"/>
    <m/>
    <m/>
    <n v="0"/>
    <n v="2.4300000000000002"/>
    <n v="3"/>
    <n v="1"/>
    <n v="1"/>
    <m/>
    <m/>
  </r>
  <r>
    <n v="50200"/>
    <s v="Lee Daniels' The Butler"/>
    <d v="2013-08-16T00:00:00"/>
    <x v="11"/>
    <s v="T10"/>
    <n v="132"/>
    <s v="Lee Daniels"/>
    <x v="0"/>
    <s v="Weinstein"/>
    <x v="0"/>
    <n v="30000000"/>
    <n v="1"/>
    <s v="smoking"/>
    <n v="116631310"/>
    <s v="final"/>
    <n v="8.1300000000000008"/>
    <n v="0"/>
    <n v="1"/>
    <n v="0"/>
    <n v="0"/>
    <s v="US"/>
    <s v="LA"/>
    <m/>
    <m/>
    <m/>
    <m/>
    <s v="Daniels, Lee; Elwes, Cassian; Patrick, Buddy; Williams, Pamela Oas; Ziskin, Laura"/>
    <s v="Daniels, Lee"/>
    <s v="Strong, Daniel"/>
    <s v="Ladson, Kevin"/>
    <s v="Klotz, Joe"/>
    <s v="Ameen, Aml"/>
    <s v="star"/>
    <s v="Cigarette"/>
    <s v="Teen"/>
    <s v="Male"/>
    <s v="African American"/>
    <m/>
    <m/>
    <s v="Winfrey, Oprah"/>
    <s v="star"/>
    <s v="Cigarette"/>
    <s v="30+"/>
    <s v="Female"/>
    <s v="African American"/>
    <m/>
    <m/>
    <s v="Williams, Clarence"/>
    <s v="credited non-star"/>
    <s v="Cigarette"/>
    <s v="30+"/>
    <s v="Male"/>
    <s v="African American"/>
    <m/>
    <s v="Good guy"/>
    <s v="Howard, Terrence"/>
    <s v="credited non-star"/>
    <s v="Cigarette"/>
    <s v="30+"/>
    <s v="Male"/>
    <s v="African American"/>
    <m/>
    <m/>
    <s v="Kravitz, Lenny"/>
    <s v="credited non-star"/>
    <s v="Cigar"/>
    <s v="30+"/>
    <s v="Male"/>
    <s v="African American"/>
    <m/>
    <m/>
    <s v="Kelly, Minka"/>
    <s v="credited non-star"/>
    <s v="Cigarette"/>
    <s v="30+"/>
    <s v="Female"/>
    <s v="Caucasian"/>
    <m/>
    <s v="Good guy"/>
    <s v="Elllis, Nelson"/>
    <s v="credited non-star"/>
    <s v="Cigarette"/>
    <s v="30+"/>
    <s v="Male"/>
    <s v="African American"/>
    <m/>
    <m/>
    <s v="Non-IMDb, Extra"/>
    <s v="extra"/>
    <s v="Cigar"/>
    <s v="30+"/>
    <s v="Male"/>
    <s v="Caucasian"/>
    <m/>
    <m/>
    <s v="Kravitz, Lenny"/>
    <s v="credited non-star"/>
    <s v="Cigarette"/>
    <s v="30+"/>
    <s v="Male"/>
    <s v="African American"/>
    <m/>
    <m/>
    <s v="Non-IMDb, Extra"/>
    <s v="extra"/>
    <s v="Cigar"/>
    <s v="30+"/>
    <s v="Male"/>
    <s v="Caucasian"/>
    <m/>
    <m/>
    <s v="Non-IMDb, Extra"/>
    <s v="extra"/>
    <s v="Cigar"/>
    <s v="30+"/>
    <s v="Male"/>
    <s v="Caucasian"/>
    <m/>
    <m/>
    <s v="Non-IMDB, Extra, Cigar, 30+, Caucasian, Male"/>
    <s v="Pall Mall"/>
    <s v="Pall Mall"/>
    <s v="Winfrey, Oprah"/>
    <s v="Cigarette pack/smokeless container"/>
    <m/>
    <m/>
    <m/>
    <m/>
    <m/>
    <m/>
    <m/>
    <m/>
    <m/>
    <m/>
    <n v="87"/>
    <n v="7"/>
    <n v="0"/>
    <n v="0"/>
    <n v="94"/>
    <s v="50+"/>
    <n v="14345795"/>
    <n v="1348504730"/>
    <s v="Home"/>
    <s v="Workplace"/>
    <s v="Restaurant"/>
    <s v="Bar/nightclub"/>
    <s v="Hotel/motel"/>
    <s v="Outdoors"/>
    <s v="White House"/>
    <s v="porch, backyard"/>
    <s v="Non-smoking adult"/>
    <s v="Child"/>
    <m/>
    <s v="Elsewhere in US"/>
    <m/>
    <m/>
    <m/>
    <m/>
    <m/>
    <m/>
    <m/>
    <m/>
    <m/>
    <m/>
    <m/>
    <n v="2"/>
    <n v="6"/>
    <n v="3"/>
    <s v="Visual clue"/>
    <m/>
    <s v="Coughing, on ocygen in old age"/>
    <s v="Health of Smoker"/>
    <m/>
    <m/>
    <m/>
    <m/>
    <m/>
    <m/>
    <m/>
    <m/>
    <m/>
    <m/>
    <m/>
    <m/>
    <m/>
    <m/>
    <m/>
    <s v="cigarette"/>
    <s v="cigarette; cigar"/>
    <m/>
    <m/>
    <m/>
    <s v="cigarette"/>
    <s v="cigarette"/>
    <s v="cigarette"/>
    <s v="cigarette"/>
    <s v="cigarette"/>
    <m/>
    <m/>
    <m/>
    <s v="Pro"/>
    <n v="6"/>
    <n v="6"/>
    <n v="6"/>
    <n v="3"/>
    <s v="Specific brand, tobacco use around child"/>
    <s v="minor; use near child/pregnant/ill person; specific brand depiction"/>
    <n v="0"/>
    <n v="3"/>
    <n v="6"/>
    <n v="1"/>
    <n v="1"/>
    <m/>
    <m/>
  </r>
  <r>
    <n v="50201"/>
    <s v="Mortal Instruments, The: City of Bones"/>
    <d v="2013-08-21T00:00:00"/>
    <x v="11"/>
    <s v="T10"/>
    <n v="130"/>
    <s v="Constantin"/>
    <x v="6"/>
    <m/>
    <x v="0"/>
    <n v="60000000"/>
    <n v="0"/>
    <m/>
    <n v="31165421"/>
    <s v="final"/>
    <n v="8.1300000000000008"/>
    <n v="0"/>
    <n v="0"/>
    <n v="0"/>
    <n v="0"/>
    <s v="CAN"/>
    <m/>
    <s v="ON"/>
    <m/>
    <m/>
    <m/>
    <s v="Carmody, Don; Kulzer, Robert"/>
    <s v="Zwart, Harald"/>
    <s v="Postigo, Jessica"/>
    <s v="Murray, James R."/>
    <s v="Carmody, Jacqueline"/>
    <m/>
    <m/>
    <m/>
    <m/>
    <m/>
    <m/>
    <m/>
    <m/>
    <m/>
    <m/>
    <m/>
    <m/>
    <m/>
    <m/>
    <m/>
    <m/>
    <m/>
    <m/>
    <m/>
    <m/>
    <m/>
    <m/>
    <m/>
    <m/>
    <m/>
    <m/>
    <m/>
    <m/>
    <m/>
    <m/>
    <m/>
    <m/>
    <m/>
    <m/>
    <m/>
    <m/>
    <m/>
    <m/>
    <m/>
    <m/>
    <m/>
    <m/>
    <m/>
    <m/>
    <m/>
    <m/>
    <m/>
    <m/>
    <m/>
    <m/>
    <m/>
    <m/>
    <m/>
    <m/>
    <m/>
    <m/>
    <m/>
    <m/>
    <m/>
    <m/>
    <m/>
    <m/>
    <m/>
    <m/>
    <m/>
    <m/>
    <m/>
    <m/>
    <m/>
    <m/>
    <m/>
    <m/>
    <m/>
    <m/>
    <m/>
    <m/>
    <m/>
    <m/>
    <m/>
    <m/>
    <m/>
    <m/>
    <m/>
    <m/>
    <m/>
    <m/>
    <m/>
    <m/>
    <m/>
    <m/>
    <m/>
    <m/>
    <m/>
    <m/>
    <m/>
    <m/>
    <m/>
    <m/>
    <m/>
    <m/>
    <m/>
    <m/>
    <m/>
    <n v="0"/>
    <n v="0"/>
    <n v="0"/>
    <n v="0"/>
    <n v="0"/>
    <n v="0"/>
    <n v="3833385"/>
    <n v="0"/>
    <m/>
    <m/>
    <m/>
    <m/>
    <m/>
    <m/>
    <m/>
    <m/>
    <m/>
    <m/>
    <m/>
    <m/>
    <m/>
    <m/>
    <m/>
    <m/>
    <m/>
    <m/>
    <m/>
    <m/>
    <m/>
    <m/>
    <m/>
    <n v="0"/>
    <n v="0"/>
    <n v="0"/>
    <m/>
    <m/>
    <m/>
    <m/>
    <m/>
    <m/>
    <m/>
    <m/>
    <m/>
    <m/>
    <m/>
    <m/>
    <m/>
    <m/>
    <m/>
    <m/>
    <m/>
    <m/>
    <m/>
    <m/>
    <m/>
    <m/>
    <m/>
    <m/>
    <m/>
    <m/>
    <m/>
    <m/>
    <m/>
    <m/>
    <m/>
    <m/>
    <m/>
    <n v="0"/>
    <n v="0"/>
    <n v="0"/>
    <n v="0"/>
    <m/>
    <m/>
    <n v="0"/>
    <n v="0"/>
    <n v="1"/>
    <n v="1"/>
    <n v="1"/>
    <m/>
    <m/>
  </r>
  <r>
    <n v="50202"/>
    <s v="You're Next"/>
    <d v="2013-08-23T00:00:00"/>
    <x v="11"/>
    <s v="T10"/>
    <n v="94"/>
    <s v="HanWay"/>
    <x v="0"/>
    <s v="Lionsgate"/>
    <x v="1"/>
    <n v="1000000"/>
    <n v="0"/>
    <m/>
    <n v="18484629"/>
    <s v="final"/>
    <n v="8.1300000000000008"/>
    <n v="0"/>
    <n v="1"/>
    <n v="0"/>
    <n v="0"/>
    <s v="US"/>
    <s v="MO"/>
    <m/>
    <m/>
    <m/>
    <m/>
    <s v="Barrett, Simon; Calder, Keith; Sherman, Kim; Wu, Jessica"/>
    <s v="Wingard, Adam"/>
    <s v="Barrett, Simon"/>
    <m/>
    <s v="Wingard, Adam"/>
    <s v="Glenn, Wendy"/>
    <s v="star"/>
    <s v="Cigarette"/>
    <s v="20-30"/>
    <s v="Female"/>
    <s v="Caucasian"/>
    <m/>
    <s v="Bad guy"/>
    <m/>
    <m/>
    <m/>
    <m/>
    <m/>
    <m/>
    <m/>
    <m/>
    <m/>
    <m/>
    <m/>
    <m/>
    <m/>
    <m/>
    <m/>
    <m/>
    <m/>
    <m/>
    <m/>
    <m/>
    <m/>
    <m/>
    <m/>
    <m/>
    <m/>
    <m/>
    <m/>
    <m/>
    <m/>
    <m/>
    <m/>
    <m/>
    <m/>
    <m/>
    <m/>
    <m/>
    <m/>
    <m/>
    <m/>
    <m/>
    <m/>
    <m/>
    <m/>
    <m/>
    <m/>
    <m/>
    <m/>
    <m/>
    <m/>
    <m/>
    <m/>
    <m/>
    <m/>
    <m/>
    <m/>
    <m/>
    <m/>
    <m/>
    <m/>
    <m/>
    <m/>
    <m/>
    <m/>
    <m/>
    <m/>
    <m/>
    <m/>
    <m/>
    <m/>
    <m/>
    <m/>
    <m/>
    <m/>
    <m/>
    <m/>
    <m/>
    <m/>
    <m/>
    <m/>
    <m/>
    <m/>
    <m/>
    <m/>
    <m/>
    <m/>
    <m/>
    <m/>
    <m/>
    <m/>
    <m/>
    <m/>
    <m/>
    <m/>
    <m/>
    <m/>
    <n v="3"/>
    <n v="0"/>
    <n v="0"/>
    <n v="0"/>
    <n v="3"/>
    <s v="1 — 9"/>
    <n v="2273632"/>
    <n v="6820896"/>
    <s v="Outdoors"/>
    <m/>
    <m/>
    <m/>
    <m/>
    <m/>
    <m/>
    <s v="front porch"/>
    <s v="Non-smoking adult"/>
    <m/>
    <m/>
    <s v="Elsewhere in US"/>
    <m/>
    <m/>
    <m/>
    <m/>
    <m/>
    <m/>
    <m/>
    <m/>
    <m/>
    <m/>
    <m/>
    <n v="1"/>
    <n v="0"/>
    <n v="0"/>
    <m/>
    <m/>
    <m/>
    <m/>
    <m/>
    <m/>
    <m/>
    <m/>
    <m/>
    <m/>
    <m/>
    <m/>
    <m/>
    <m/>
    <m/>
    <m/>
    <m/>
    <m/>
    <m/>
    <m/>
    <m/>
    <s v="cigarette"/>
    <m/>
    <s v="cigarette"/>
    <m/>
    <m/>
    <m/>
    <s v="cigarette"/>
    <m/>
    <m/>
    <m/>
    <m/>
    <s v="Pro"/>
    <n v="2"/>
    <n v="6"/>
    <n v="6"/>
    <n v="1"/>
    <m/>
    <m/>
    <n v="0"/>
    <n v="2.14"/>
    <n v="3"/>
    <n v="1"/>
    <n v="1"/>
    <m/>
    <m/>
  </r>
  <r>
    <n v="50203"/>
    <s v="World's End, The"/>
    <d v="2013-08-23T00:00:00"/>
    <x v="11"/>
    <s v="T10"/>
    <n v="109"/>
    <s v="Working Title"/>
    <x v="2"/>
    <m/>
    <x v="1"/>
    <n v="28000000"/>
    <n v="0"/>
    <m/>
    <n v="25912341"/>
    <s v="final"/>
    <n v="8.1300000000000008"/>
    <n v="0"/>
    <n v="1"/>
    <n v="0"/>
    <n v="0"/>
    <s v="UK"/>
    <m/>
    <m/>
    <m/>
    <m/>
    <m/>
    <s v="Bevan, Tim; Fellner, Eric; Park, Nira"/>
    <s v="Wright, Edgar"/>
    <s v="Wright, Edgar; Pegg, Simon"/>
    <s v="Cull, Chris"/>
    <s v="Machliss, Paul"/>
    <s v="Pegg, Simon"/>
    <s v="star"/>
    <s v="Cigarette"/>
    <s v="30+"/>
    <s v="Male"/>
    <s v="Caucasian"/>
    <m/>
    <m/>
    <s v="Pike, Rosamund"/>
    <s v="star"/>
    <s v="Cigarette"/>
    <s v="30+"/>
    <s v="Female"/>
    <s v="Caucasian"/>
    <m/>
    <m/>
    <m/>
    <m/>
    <m/>
    <m/>
    <m/>
    <m/>
    <m/>
    <m/>
    <m/>
    <m/>
    <m/>
    <m/>
    <m/>
    <m/>
    <m/>
    <m/>
    <m/>
    <m/>
    <m/>
    <m/>
    <m/>
    <m/>
    <m/>
    <m/>
    <m/>
    <m/>
    <m/>
    <m/>
    <m/>
    <m/>
    <m/>
    <m/>
    <m/>
    <m/>
    <m/>
    <m/>
    <m/>
    <m/>
    <m/>
    <m/>
    <m/>
    <m/>
    <m/>
    <m/>
    <m/>
    <m/>
    <m/>
    <m/>
    <m/>
    <m/>
    <m/>
    <m/>
    <m/>
    <m/>
    <m/>
    <m/>
    <m/>
    <m/>
    <m/>
    <m/>
    <m/>
    <m/>
    <m/>
    <m/>
    <m/>
    <m/>
    <m/>
    <m/>
    <m/>
    <m/>
    <m/>
    <m/>
    <m/>
    <s v="Marlboro; Marlboro"/>
    <s v="Marlboro"/>
    <s v="Pegg, Simon"/>
    <s v="Cigarette pack/smokeless container"/>
    <m/>
    <s v="Marlboro"/>
    <s v="Pike, Rosamund"/>
    <s v="Cigarette pack/smokeless container"/>
    <m/>
    <m/>
    <m/>
    <m/>
    <m/>
    <m/>
    <n v="60"/>
    <n v="0"/>
    <n v="0"/>
    <n v="0"/>
    <n v="60"/>
    <s v="50+"/>
    <n v="3187250"/>
    <n v="191235000"/>
    <s v="Outdoors"/>
    <m/>
    <m/>
    <m/>
    <m/>
    <m/>
    <m/>
    <s v="streets, construction site, outside bar, outside restaurant"/>
    <s v="Non-smoking adult"/>
    <m/>
    <m/>
    <s v="Outside of US"/>
    <m/>
    <m/>
    <m/>
    <m/>
    <m/>
    <m/>
    <m/>
    <m/>
    <m/>
    <m/>
    <m/>
    <n v="2"/>
    <n v="0"/>
    <n v="0"/>
    <s v="No smoking sign"/>
    <m/>
    <m/>
    <m/>
    <m/>
    <m/>
    <m/>
    <m/>
    <m/>
    <m/>
    <m/>
    <m/>
    <m/>
    <m/>
    <m/>
    <m/>
    <m/>
    <m/>
    <m/>
    <m/>
    <m/>
    <s v="cigarette"/>
    <m/>
    <m/>
    <s v="cigarette"/>
    <s v="cigarette"/>
    <s v="cigarette"/>
    <m/>
    <s v="cigarette"/>
    <m/>
    <m/>
    <m/>
    <s v="Pro"/>
    <n v="6"/>
    <n v="6"/>
    <n v="6"/>
    <n v="1"/>
    <s v="Specific brand"/>
    <s v="specific brand depiction"/>
    <n v="0"/>
    <n v="2.71"/>
    <n v="6"/>
    <n v="1"/>
    <n v="1"/>
    <m/>
    <m/>
  </r>
  <r>
    <n v="50205"/>
    <s v="Getaway"/>
    <d v="2013-08-30T00:00:00"/>
    <x v="11"/>
    <s v="T10"/>
    <n v="90"/>
    <s v="After Dark"/>
    <x v="4"/>
    <m/>
    <x v="0"/>
    <n v="18000000"/>
    <n v="0"/>
    <m/>
    <n v="10501938"/>
    <s v="final"/>
    <n v="8.1300000000000008"/>
    <n v="0"/>
    <n v="0"/>
    <n v="0"/>
    <n v="0"/>
    <s v="Bulgaria"/>
    <m/>
    <m/>
    <s v="US"/>
    <s v="LA"/>
    <m/>
    <s v="Solomon, Courtney; Diamant, Moshe; Milburn, Christopher; Zeman, Allan"/>
    <s v="Solomon, Courtney"/>
    <s v="Finegan, Sean; Parker, Gregg Maxwell"/>
    <s v="De Musiak, Kirk"/>
    <s v="Dufrene, Ryan"/>
    <m/>
    <m/>
    <m/>
    <m/>
    <m/>
    <m/>
    <m/>
    <m/>
    <m/>
    <m/>
    <m/>
    <m/>
    <m/>
    <m/>
    <m/>
    <m/>
    <m/>
    <m/>
    <m/>
    <m/>
    <m/>
    <m/>
    <m/>
    <m/>
    <m/>
    <m/>
    <m/>
    <m/>
    <m/>
    <m/>
    <m/>
    <m/>
    <m/>
    <m/>
    <m/>
    <m/>
    <m/>
    <m/>
    <m/>
    <m/>
    <m/>
    <m/>
    <m/>
    <m/>
    <m/>
    <m/>
    <m/>
    <m/>
    <m/>
    <m/>
    <m/>
    <m/>
    <m/>
    <m/>
    <m/>
    <m/>
    <m/>
    <m/>
    <m/>
    <m/>
    <m/>
    <m/>
    <m/>
    <m/>
    <m/>
    <m/>
    <m/>
    <m/>
    <m/>
    <m/>
    <m/>
    <m/>
    <m/>
    <m/>
    <m/>
    <m/>
    <m/>
    <m/>
    <m/>
    <m/>
    <m/>
    <m/>
    <m/>
    <m/>
    <m/>
    <m/>
    <m/>
    <m/>
    <m/>
    <m/>
    <m/>
    <m/>
    <m/>
    <m/>
    <m/>
    <m/>
    <m/>
    <m/>
    <m/>
    <m/>
    <m/>
    <m/>
    <m/>
    <n v="0"/>
    <n v="0"/>
    <n v="0"/>
    <n v="0"/>
    <n v="0"/>
    <n v="0"/>
    <n v="1291751"/>
    <n v="0"/>
    <m/>
    <m/>
    <m/>
    <m/>
    <m/>
    <m/>
    <m/>
    <m/>
    <m/>
    <m/>
    <m/>
    <m/>
    <m/>
    <m/>
    <m/>
    <m/>
    <m/>
    <m/>
    <m/>
    <m/>
    <m/>
    <m/>
    <m/>
    <n v="0"/>
    <n v="0"/>
    <n v="0"/>
    <m/>
    <m/>
    <m/>
    <m/>
    <m/>
    <m/>
    <m/>
    <m/>
    <m/>
    <m/>
    <m/>
    <m/>
    <m/>
    <m/>
    <m/>
    <m/>
    <m/>
    <m/>
    <m/>
    <m/>
    <m/>
    <m/>
    <m/>
    <m/>
    <m/>
    <m/>
    <m/>
    <m/>
    <m/>
    <m/>
    <m/>
    <m/>
    <m/>
    <n v="0"/>
    <n v="0"/>
    <n v="0"/>
    <n v="0"/>
    <m/>
    <m/>
    <n v="0"/>
    <n v="0"/>
    <n v="1"/>
    <n v="1"/>
    <n v="1"/>
    <m/>
    <m/>
  </r>
  <r>
    <n v="50206"/>
    <s v="One Direction: This Is Us"/>
    <d v="2013-08-30T00:00:00"/>
    <x v="11"/>
    <s v="T10"/>
    <n v="92"/>
    <s v="Tristar"/>
    <x v="6"/>
    <m/>
    <x v="2"/>
    <n v="10000000"/>
    <n v="0"/>
    <m/>
    <n v="28873374"/>
    <s v="final"/>
    <n v="8.1300000000000008"/>
    <n v="0"/>
    <n v="1"/>
    <n v="1"/>
    <n v="1"/>
    <s v="VAR"/>
    <m/>
    <m/>
    <m/>
    <m/>
    <m/>
    <s v="Spurlock, Morgan; Cowell, Simon; Milano, Adam; Kenney, Ted; Winston, Ben"/>
    <s v="Spurlock, Morgan"/>
    <m/>
    <m/>
    <s v="Harding, Guy; Cho, Marrian; Smith, Wyatt; Takal, Pierre"/>
    <s v="Non-IMDb, Extra"/>
    <s v="extra"/>
    <s v="Cigarette"/>
    <s v="30+"/>
    <s v="Male"/>
    <s v="Caucasian"/>
    <m/>
    <m/>
    <m/>
    <m/>
    <m/>
    <m/>
    <m/>
    <m/>
    <m/>
    <m/>
    <m/>
    <m/>
    <m/>
    <m/>
    <m/>
    <m/>
    <m/>
    <m/>
    <m/>
    <m/>
    <m/>
    <m/>
    <m/>
    <m/>
    <m/>
    <m/>
    <m/>
    <m/>
    <m/>
    <m/>
    <m/>
    <m/>
    <m/>
    <m/>
    <m/>
    <m/>
    <m/>
    <m/>
    <m/>
    <m/>
    <m/>
    <m/>
    <m/>
    <m/>
    <m/>
    <m/>
    <m/>
    <m/>
    <m/>
    <m/>
    <m/>
    <m/>
    <m/>
    <m/>
    <m/>
    <m/>
    <m/>
    <m/>
    <m/>
    <m/>
    <m/>
    <m/>
    <m/>
    <m/>
    <m/>
    <m/>
    <m/>
    <m/>
    <m/>
    <m/>
    <m/>
    <m/>
    <m/>
    <m/>
    <m/>
    <m/>
    <m/>
    <m/>
    <m/>
    <m/>
    <m/>
    <m/>
    <m/>
    <m/>
    <m/>
    <m/>
    <m/>
    <m/>
    <m/>
    <m/>
    <m/>
    <m/>
    <m/>
    <m/>
    <m/>
    <m/>
    <m/>
    <n v="1"/>
    <n v="0"/>
    <n v="0"/>
    <n v="0"/>
    <n v="1"/>
    <s v="1 — 9"/>
    <n v="3551461"/>
    <n v="3551461"/>
    <m/>
    <m/>
    <m/>
    <m/>
    <m/>
    <m/>
    <m/>
    <m/>
    <m/>
    <m/>
    <m/>
    <m/>
    <m/>
    <m/>
    <m/>
    <m/>
    <m/>
    <m/>
    <m/>
    <m/>
    <m/>
    <m/>
    <m/>
    <n v="0"/>
    <n v="0"/>
    <n v="1"/>
    <m/>
    <m/>
    <m/>
    <m/>
    <m/>
    <m/>
    <m/>
    <m/>
    <m/>
    <m/>
    <m/>
    <m/>
    <m/>
    <m/>
    <m/>
    <m/>
    <m/>
    <m/>
    <m/>
    <m/>
    <m/>
    <m/>
    <m/>
    <m/>
    <m/>
    <m/>
    <m/>
    <m/>
    <m/>
    <s v="cigarette"/>
    <m/>
    <m/>
    <s v="Neutral"/>
    <n v="2"/>
    <n v="2"/>
    <n v="2"/>
    <n v="1"/>
    <s v="Documentary"/>
    <m/>
    <n v="0"/>
    <n v="1"/>
    <n v="2"/>
    <n v="1"/>
    <n v="1"/>
    <m/>
    <m/>
  </r>
  <r>
    <n v="50207"/>
    <s v="Instructions Not Included"/>
    <d v="2013-08-30T00:00:00"/>
    <x v="11"/>
    <s v="T10"/>
    <n v="122"/>
    <s v="Pantelion"/>
    <x v="0"/>
    <s v="Lionsgate"/>
    <x v="0"/>
    <n v="5000000"/>
    <n v="0"/>
    <m/>
    <n v="44467206"/>
    <s v="final"/>
    <n v="8.1300000000000008"/>
    <n v="0"/>
    <n v="1"/>
    <n v="0"/>
    <n v="0"/>
    <s v="Mexico"/>
    <m/>
    <m/>
    <s v="US"/>
    <s v="CA"/>
    <m/>
    <s v="Lozano, Mónica"/>
    <s v="Derbez, Eugenio"/>
    <s v="Ríos, Guillermo; Margalli, Leticia Lopez"/>
    <s v="Wayne, Jalisco"/>
    <s v="Bolado, Carlos; Rocha León, Santiago Pérez"/>
    <s v="Lindsey, Jessica"/>
    <s v="star"/>
    <s v="Cigarette"/>
    <s v="30+"/>
    <s v="Female"/>
    <s v="Caucasian"/>
    <m/>
    <m/>
    <m/>
    <m/>
    <m/>
    <m/>
    <m/>
    <m/>
    <m/>
    <m/>
    <m/>
    <m/>
    <m/>
    <m/>
    <m/>
    <m/>
    <m/>
    <m/>
    <m/>
    <m/>
    <m/>
    <m/>
    <m/>
    <m/>
    <m/>
    <m/>
    <m/>
    <m/>
    <m/>
    <m/>
    <m/>
    <m/>
    <m/>
    <m/>
    <m/>
    <m/>
    <m/>
    <m/>
    <m/>
    <m/>
    <m/>
    <m/>
    <m/>
    <m/>
    <m/>
    <m/>
    <m/>
    <m/>
    <m/>
    <m/>
    <m/>
    <m/>
    <m/>
    <m/>
    <m/>
    <m/>
    <m/>
    <m/>
    <m/>
    <m/>
    <m/>
    <m/>
    <m/>
    <m/>
    <m/>
    <m/>
    <m/>
    <m/>
    <m/>
    <m/>
    <m/>
    <m/>
    <m/>
    <m/>
    <m/>
    <m/>
    <m/>
    <m/>
    <m/>
    <m/>
    <m/>
    <m/>
    <m/>
    <m/>
    <m/>
    <m/>
    <m/>
    <m/>
    <m/>
    <m/>
    <m/>
    <m/>
    <m/>
    <m/>
    <m/>
    <m/>
    <m/>
    <n v="4"/>
    <n v="0"/>
    <n v="0"/>
    <n v="0"/>
    <n v="4"/>
    <s v="1 — 9"/>
    <n v="5469521"/>
    <n v="21878084"/>
    <s v="Home"/>
    <s v="Vehicle"/>
    <s v="Outdoors"/>
    <m/>
    <m/>
    <m/>
    <m/>
    <s v="outside home"/>
    <s v="Child"/>
    <m/>
    <m/>
    <s v="Outside of US"/>
    <m/>
    <m/>
    <m/>
    <m/>
    <m/>
    <m/>
    <m/>
    <m/>
    <m/>
    <m/>
    <m/>
    <n v="1"/>
    <n v="0"/>
    <n v="0"/>
    <m/>
    <m/>
    <m/>
    <m/>
    <m/>
    <m/>
    <m/>
    <m/>
    <m/>
    <m/>
    <m/>
    <m/>
    <m/>
    <m/>
    <m/>
    <m/>
    <m/>
    <m/>
    <m/>
    <m/>
    <m/>
    <m/>
    <m/>
    <m/>
    <s v="cigarette"/>
    <m/>
    <s v="cigarette"/>
    <m/>
    <s v="cigarette"/>
    <m/>
    <m/>
    <m/>
    <s v="Pro"/>
    <n v="2"/>
    <n v="6"/>
    <n v="6"/>
    <n v="1"/>
    <s v="Tobacco use around child"/>
    <s v="use near child/pregnant/ill person"/>
    <n v="0"/>
    <n v="2.14"/>
    <n v="6"/>
    <n v="1"/>
    <n v="1"/>
    <m/>
    <m/>
  </r>
  <r>
    <n v="50208"/>
    <s v="Riddick"/>
    <d v="2013-09-06T00:00:00"/>
    <x v="11"/>
    <s v="T10"/>
    <n v="119"/>
    <s v="Radar"/>
    <x v="2"/>
    <m/>
    <x v="1"/>
    <n v="38000000"/>
    <n v="0"/>
    <m/>
    <n v="41997790"/>
    <s v="final"/>
    <n v="8.1300000000000008"/>
    <n v="0"/>
    <n v="1"/>
    <n v="0"/>
    <n v="0"/>
    <s v="CAN"/>
    <m/>
    <s v="QC"/>
    <m/>
    <m/>
    <m/>
    <s v="Diesel, Vin; Field, Ted"/>
    <s v="Twohy, David"/>
    <s v="Twohy, David"/>
    <s v="Hamel, Denis"/>
    <s v="Adams, Tracy"/>
    <s v="Molla, Jordi"/>
    <s v="star"/>
    <s v="Cigarette"/>
    <s v="30+"/>
    <s v="Male"/>
    <s v="Hispanic"/>
    <m/>
    <s v="Bad guy"/>
    <m/>
    <m/>
    <m/>
    <m/>
    <m/>
    <m/>
    <m/>
    <m/>
    <m/>
    <m/>
    <m/>
    <m/>
    <m/>
    <m/>
    <m/>
    <m/>
    <m/>
    <m/>
    <m/>
    <m/>
    <m/>
    <m/>
    <m/>
    <m/>
    <m/>
    <m/>
    <m/>
    <m/>
    <m/>
    <m/>
    <m/>
    <m/>
    <m/>
    <m/>
    <m/>
    <m/>
    <m/>
    <m/>
    <m/>
    <m/>
    <m/>
    <m/>
    <m/>
    <m/>
    <m/>
    <m/>
    <m/>
    <m/>
    <m/>
    <m/>
    <m/>
    <m/>
    <m/>
    <m/>
    <m/>
    <m/>
    <m/>
    <m/>
    <m/>
    <m/>
    <m/>
    <m/>
    <m/>
    <m/>
    <m/>
    <m/>
    <m/>
    <m/>
    <m/>
    <m/>
    <m/>
    <m/>
    <m/>
    <m/>
    <m/>
    <m/>
    <m/>
    <m/>
    <m/>
    <m/>
    <m/>
    <m/>
    <m/>
    <m/>
    <m/>
    <m/>
    <m/>
    <m/>
    <m/>
    <m/>
    <m/>
    <m/>
    <m/>
    <m/>
    <m/>
    <n v="5"/>
    <n v="0"/>
    <n v="0"/>
    <n v="0"/>
    <n v="5"/>
    <s v="1 — 9"/>
    <n v="5165780"/>
    <n v="25828900"/>
    <s v="Workplace"/>
    <m/>
    <m/>
    <m/>
    <m/>
    <m/>
    <m/>
    <m/>
    <s v="Non-smoking adult"/>
    <m/>
    <m/>
    <s v="Outside of US"/>
    <m/>
    <m/>
    <m/>
    <m/>
    <m/>
    <m/>
    <m/>
    <m/>
    <m/>
    <m/>
    <m/>
    <n v="1"/>
    <n v="0"/>
    <n v="0"/>
    <m/>
    <m/>
    <m/>
    <m/>
    <m/>
    <m/>
    <m/>
    <m/>
    <m/>
    <m/>
    <m/>
    <m/>
    <m/>
    <m/>
    <m/>
    <m/>
    <m/>
    <m/>
    <m/>
    <m/>
    <m/>
    <m/>
    <m/>
    <m/>
    <s v="cigarette"/>
    <s v="cigarette"/>
    <s v="cigarette"/>
    <m/>
    <m/>
    <m/>
    <m/>
    <m/>
    <s v="Pro"/>
    <n v="2"/>
    <n v="6"/>
    <n v="6"/>
    <n v="2"/>
    <m/>
    <m/>
    <n v="0"/>
    <n v="2.29"/>
    <n v="3"/>
    <n v="1"/>
    <n v="1"/>
    <m/>
    <m/>
  </r>
  <r>
    <n v="50209"/>
    <s v="Family, The"/>
    <d v="2013-09-13T00:00:00"/>
    <x v="11"/>
    <s v="T10"/>
    <n v="110"/>
    <s v="Europa"/>
    <x v="0"/>
    <s v="Relativity"/>
    <x v="1"/>
    <n v="30000000"/>
    <n v="0"/>
    <m/>
    <n v="35963438"/>
    <s v="final"/>
    <n v="8.1300000000000008"/>
    <n v="0"/>
    <n v="1"/>
    <n v="0"/>
    <n v="0"/>
    <s v="France"/>
    <m/>
    <m/>
    <m/>
    <m/>
    <m/>
    <s v="Besson, Luc; Kavanaugh, Ryan; Silla, Virginie"/>
    <s v="Besson, Luc"/>
    <s v="Besson, Luc; Caleo, Michael"/>
    <s v="Sherwood, Max"/>
    <s v="Rey, Julien"/>
    <m/>
    <m/>
    <m/>
    <m/>
    <m/>
    <m/>
    <m/>
    <m/>
    <m/>
    <m/>
    <m/>
    <m/>
    <m/>
    <m/>
    <m/>
    <m/>
    <m/>
    <m/>
    <m/>
    <m/>
    <m/>
    <m/>
    <m/>
    <m/>
    <m/>
    <m/>
    <m/>
    <m/>
    <m/>
    <m/>
    <m/>
    <m/>
    <m/>
    <m/>
    <m/>
    <m/>
    <m/>
    <m/>
    <m/>
    <m/>
    <m/>
    <m/>
    <m/>
    <m/>
    <m/>
    <m/>
    <m/>
    <m/>
    <m/>
    <m/>
    <m/>
    <m/>
    <m/>
    <m/>
    <m/>
    <m/>
    <m/>
    <m/>
    <m/>
    <m/>
    <m/>
    <m/>
    <m/>
    <m/>
    <m/>
    <m/>
    <m/>
    <m/>
    <m/>
    <m/>
    <m/>
    <m/>
    <m/>
    <m/>
    <m/>
    <m/>
    <m/>
    <m/>
    <m/>
    <m/>
    <m/>
    <m/>
    <m/>
    <m/>
    <m/>
    <m/>
    <m/>
    <m/>
    <m/>
    <m/>
    <m/>
    <m/>
    <m/>
    <m/>
    <m/>
    <m/>
    <m/>
    <m/>
    <m/>
    <m/>
    <m/>
    <m/>
    <m/>
    <n v="48"/>
    <n v="2"/>
    <n v="0"/>
    <n v="0"/>
    <n v="50"/>
    <s v="50+"/>
    <n v="4423547"/>
    <n v="221177350"/>
    <m/>
    <m/>
    <m/>
    <m/>
    <m/>
    <m/>
    <m/>
    <m/>
    <m/>
    <m/>
    <m/>
    <m/>
    <m/>
    <m/>
    <m/>
    <m/>
    <m/>
    <m/>
    <m/>
    <m/>
    <m/>
    <m/>
    <m/>
    <n v="0"/>
    <n v="0"/>
    <n v="0"/>
    <m/>
    <m/>
    <m/>
    <m/>
    <m/>
    <m/>
    <m/>
    <m/>
    <m/>
    <m/>
    <m/>
    <m/>
    <m/>
    <m/>
    <m/>
    <m/>
    <m/>
    <m/>
    <m/>
    <m/>
    <m/>
    <m/>
    <m/>
    <m/>
    <m/>
    <m/>
    <m/>
    <m/>
    <m/>
    <m/>
    <m/>
    <m/>
    <s v="Pro"/>
    <n v="6"/>
    <n v="6"/>
    <n v="6"/>
    <n v="3"/>
    <m/>
    <m/>
    <n v="0"/>
    <n v="3"/>
    <n v="4"/>
    <n v="1"/>
    <n v="1"/>
    <m/>
    <m/>
  </r>
  <r>
    <n v="50210"/>
    <s v="Insidious: Chapter 2"/>
    <d v="2013-09-13T00:00:00"/>
    <x v="11"/>
    <s v="T10"/>
    <n v="105"/>
    <s v="Blumhouse"/>
    <x v="0"/>
    <s v="FilmDistrict"/>
    <x v="0"/>
    <n v="5000000"/>
    <n v="0"/>
    <m/>
    <n v="83574831"/>
    <s v="final"/>
    <n v="8.1300000000000008"/>
    <n v="0"/>
    <n v="0"/>
    <n v="0"/>
    <n v="0"/>
    <s v="US"/>
    <s v="CA"/>
    <m/>
    <m/>
    <m/>
    <m/>
    <s v="Blum, Jason; Peli, Oren"/>
    <s v="Wan, James"/>
    <s v="Whannell, Leigh"/>
    <s v="Spence, Thomas"/>
    <s v="Morri, Kirk M."/>
    <m/>
    <m/>
    <m/>
    <m/>
    <m/>
    <m/>
    <m/>
    <m/>
    <m/>
    <m/>
    <m/>
    <m/>
    <m/>
    <m/>
    <m/>
    <m/>
    <m/>
    <m/>
    <m/>
    <m/>
    <m/>
    <m/>
    <m/>
    <m/>
    <m/>
    <m/>
    <m/>
    <m/>
    <m/>
    <m/>
    <m/>
    <m/>
    <m/>
    <m/>
    <m/>
    <m/>
    <m/>
    <m/>
    <m/>
    <m/>
    <m/>
    <m/>
    <m/>
    <m/>
    <m/>
    <m/>
    <m/>
    <m/>
    <m/>
    <m/>
    <m/>
    <m/>
    <m/>
    <m/>
    <m/>
    <m/>
    <m/>
    <m/>
    <m/>
    <m/>
    <m/>
    <m/>
    <m/>
    <m/>
    <m/>
    <m/>
    <m/>
    <m/>
    <m/>
    <m/>
    <m/>
    <m/>
    <m/>
    <m/>
    <m/>
    <m/>
    <m/>
    <m/>
    <m/>
    <m/>
    <m/>
    <m/>
    <m/>
    <m/>
    <m/>
    <m/>
    <m/>
    <m/>
    <m/>
    <m/>
    <m/>
    <m/>
    <m/>
    <m/>
    <m/>
    <m/>
    <m/>
    <m/>
    <m/>
    <m/>
    <m/>
    <m/>
    <m/>
    <n v="0"/>
    <n v="0"/>
    <n v="0"/>
    <n v="0"/>
    <n v="0"/>
    <n v="0"/>
    <n v="10279807"/>
    <n v="0"/>
    <m/>
    <m/>
    <m/>
    <m/>
    <m/>
    <m/>
    <m/>
    <m/>
    <m/>
    <m/>
    <m/>
    <m/>
    <m/>
    <m/>
    <m/>
    <m/>
    <m/>
    <m/>
    <m/>
    <m/>
    <m/>
    <m/>
    <m/>
    <n v="0"/>
    <n v="0"/>
    <n v="0"/>
    <m/>
    <m/>
    <m/>
    <m/>
    <m/>
    <m/>
    <m/>
    <m/>
    <m/>
    <m/>
    <m/>
    <m/>
    <m/>
    <m/>
    <m/>
    <m/>
    <m/>
    <m/>
    <m/>
    <m/>
    <m/>
    <m/>
    <m/>
    <m/>
    <m/>
    <m/>
    <m/>
    <m/>
    <m/>
    <m/>
    <m/>
    <m/>
    <m/>
    <n v="0"/>
    <n v="0"/>
    <n v="0"/>
    <n v="0"/>
    <m/>
    <m/>
    <n v="0"/>
    <n v="0"/>
    <n v="1"/>
    <n v="1"/>
    <n v="1"/>
    <m/>
    <m/>
  </r>
  <r>
    <n v="50221"/>
    <s v="Enough Said"/>
    <d v="2013-09-18T00:00:00"/>
    <x v="11"/>
    <s v="T10"/>
    <n v="93"/>
    <s v="Likely Story"/>
    <x v="5"/>
    <m/>
    <x v="0"/>
    <n v="8000000"/>
    <n v="0"/>
    <m/>
    <n v="17550872"/>
    <s v="final"/>
    <n v="8.1300000000000008"/>
    <n v="0"/>
    <n v="0"/>
    <n v="0"/>
    <n v="0"/>
    <s v="US"/>
    <s v="CA"/>
    <m/>
    <m/>
    <m/>
    <m/>
    <s v="Azpiazu, Stefanie; Bregman, Anthony"/>
    <s v="Holofcener, Nicole"/>
    <s v="Holofcener, Nicole"/>
    <s v="Ellis, Todd"/>
    <s v="Frazen, Robert; Moore, Nick"/>
    <m/>
    <m/>
    <m/>
    <m/>
    <m/>
    <m/>
    <m/>
    <m/>
    <m/>
    <m/>
    <m/>
    <m/>
    <m/>
    <m/>
    <m/>
    <m/>
    <m/>
    <m/>
    <m/>
    <m/>
    <m/>
    <m/>
    <m/>
    <m/>
    <m/>
    <m/>
    <m/>
    <m/>
    <m/>
    <m/>
    <m/>
    <m/>
    <m/>
    <m/>
    <m/>
    <m/>
    <m/>
    <m/>
    <m/>
    <m/>
    <m/>
    <m/>
    <m/>
    <m/>
    <m/>
    <m/>
    <m/>
    <m/>
    <m/>
    <m/>
    <m/>
    <m/>
    <m/>
    <m/>
    <m/>
    <m/>
    <m/>
    <m/>
    <m/>
    <m/>
    <m/>
    <m/>
    <m/>
    <m/>
    <m/>
    <m/>
    <m/>
    <m/>
    <m/>
    <m/>
    <m/>
    <m/>
    <m/>
    <m/>
    <m/>
    <m/>
    <m/>
    <m/>
    <m/>
    <m/>
    <m/>
    <m/>
    <m/>
    <m/>
    <m/>
    <m/>
    <m/>
    <m/>
    <m/>
    <m/>
    <m/>
    <m/>
    <m/>
    <m/>
    <m/>
    <m/>
    <m/>
    <m/>
    <m/>
    <m/>
    <m/>
    <m/>
    <m/>
    <n v="0"/>
    <n v="0"/>
    <n v="0"/>
    <n v="0"/>
    <n v="0"/>
    <n v="0"/>
    <n v="2158779"/>
    <n v="0"/>
    <m/>
    <m/>
    <m/>
    <m/>
    <m/>
    <m/>
    <m/>
    <m/>
    <m/>
    <m/>
    <m/>
    <m/>
    <m/>
    <m/>
    <m/>
    <m/>
    <m/>
    <m/>
    <m/>
    <m/>
    <m/>
    <m/>
    <m/>
    <n v="0"/>
    <n v="0"/>
    <n v="0"/>
    <m/>
    <m/>
    <m/>
    <m/>
    <m/>
    <m/>
    <m/>
    <m/>
    <m/>
    <m/>
    <m/>
    <m/>
    <m/>
    <m/>
    <m/>
    <m/>
    <m/>
    <m/>
    <m/>
    <m/>
    <m/>
    <m/>
    <m/>
    <m/>
    <m/>
    <m/>
    <m/>
    <m/>
    <m/>
    <m/>
    <m/>
    <m/>
    <m/>
    <n v="0"/>
    <n v="0"/>
    <n v="0"/>
    <n v="0"/>
    <m/>
    <m/>
    <n v="0"/>
    <n v="0"/>
    <n v="1"/>
    <n v="1"/>
    <n v="1"/>
    <m/>
    <m/>
  </r>
  <r>
    <n v="50211"/>
    <s v="Prisoners"/>
    <d v="2013-09-20T00:00:00"/>
    <x v="11"/>
    <s v="T10"/>
    <n v="153"/>
    <s v="Alcon"/>
    <x v="4"/>
    <m/>
    <x v="1"/>
    <n v="46000000"/>
    <n v="0"/>
    <m/>
    <n v="60962878"/>
    <s v="final"/>
    <n v="8.1300000000000008"/>
    <n v="0"/>
    <n v="0"/>
    <n v="0"/>
    <n v="0"/>
    <s v="US"/>
    <s v="GA"/>
    <m/>
    <m/>
    <m/>
    <m/>
    <s v="Davis, Kira; Johnson, Broderick; Kolbrenner, Adam; Kosove, Andrew A."/>
    <s v="Villeneuve, Denis"/>
    <s v="Guzikowski, Aaron"/>
    <s v="Gray, Shawn M."/>
    <s v="Cox, Joel; Roach, Gary"/>
    <m/>
    <m/>
    <m/>
    <m/>
    <m/>
    <m/>
    <m/>
    <m/>
    <m/>
    <m/>
    <m/>
    <m/>
    <m/>
    <m/>
    <m/>
    <m/>
    <m/>
    <m/>
    <m/>
    <m/>
    <m/>
    <m/>
    <m/>
    <m/>
    <m/>
    <m/>
    <m/>
    <m/>
    <m/>
    <m/>
    <m/>
    <m/>
    <m/>
    <m/>
    <m/>
    <m/>
    <m/>
    <m/>
    <m/>
    <m/>
    <m/>
    <m/>
    <m/>
    <m/>
    <m/>
    <m/>
    <m/>
    <m/>
    <m/>
    <m/>
    <m/>
    <m/>
    <m/>
    <m/>
    <m/>
    <m/>
    <m/>
    <m/>
    <m/>
    <m/>
    <m/>
    <m/>
    <m/>
    <m/>
    <m/>
    <m/>
    <m/>
    <m/>
    <m/>
    <m/>
    <m/>
    <m/>
    <m/>
    <m/>
    <m/>
    <m/>
    <m/>
    <m/>
    <m/>
    <m/>
    <m/>
    <m/>
    <m/>
    <m/>
    <m/>
    <m/>
    <m/>
    <m/>
    <m/>
    <m/>
    <m/>
    <m/>
    <m/>
    <m/>
    <m/>
    <m/>
    <m/>
    <m/>
    <m/>
    <m/>
    <m/>
    <m/>
    <m/>
    <n v="0"/>
    <n v="0"/>
    <n v="0"/>
    <n v="0"/>
    <n v="0"/>
    <n v="0"/>
    <n v="7498509"/>
    <n v="0"/>
    <m/>
    <m/>
    <m/>
    <m/>
    <m/>
    <m/>
    <m/>
    <m/>
    <m/>
    <m/>
    <m/>
    <m/>
    <m/>
    <m/>
    <m/>
    <m/>
    <m/>
    <m/>
    <m/>
    <m/>
    <m/>
    <m/>
    <m/>
    <n v="0"/>
    <n v="0"/>
    <n v="0"/>
    <m/>
    <m/>
    <m/>
    <m/>
    <m/>
    <m/>
    <m/>
    <m/>
    <m/>
    <m/>
    <m/>
    <m/>
    <m/>
    <m/>
    <m/>
    <m/>
    <m/>
    <m/>
    <m/>
    <m/>
    <m/>
    <m/>
    <m/>
    <m/>
    <m/>
    <m/>
    <m/>
    <m/>
    <m/>
    <m/>
    <m/>
    <m/>
    <m/>
    <n v="0"/>
    <n v="0"/>
    <n v="0"/>
    <n v="0"/>
    <m/>
    <m/>
    <n v="0"/>
    <n v="0"/>
    <n v="1"/>
    <n v="1"/>
    <n v="1"/>
    <m/>
    <m/>
  </r>
  <r>
    <n v="50212"/>
    <s v="Battle of the Year"/>
    <d v="2013-09-20T00:00:00"/>
    <x v="11"/>
    <s v="T10"/>
    <n v="109"/>
    <s v="ContraFilm"/>
    <x v="6"/>
    <m/>
    <x v="0"/>
    <n v="20000000"/>
    <n v="0"/>
    <m/>
    <n v="8888355"/>
    <s v="final"/>
    <n v="8.1300000000000008"/>
    <n v="0"/>
    <n v="0"/>
    <n v="0"/>
    <n v="0"/>
    <s v="US"/>
    <s v="CA"/>
    <m/>
    <s v="France"/>
    <m/>
    <m/>
    <s v="Flynn, Beau; Lo, Amy; Vinson, Tripp"/>
    <s v="Lee, Benson"/>
    <s v="Hill, Brin; Parker, Chris"/>
    <s v="DeLouche, Guillaume"/>
    <s v="Elliot, Peter S.; Carlino, Alessandra"/>
    <m/>
    <m/>
    <m/>
    <m/>
    <m/>
    <m/>
    <m/>
    <m/>
    <m/>
    <m/>
    <m/>
    <m/>
    <m/>
    <m/>
    <m/>
    <m/>
    <m/>
    <m/>
    <m/>
    <m/>
    <m/>
    <m/>
    <m/>
    <m/>
    <m/>
    <m/>
    <m/>
    <m/>
    <m/>
    <m/>
    <m/>
    <m/>
    <m/>
    <m/>
    <m/>
    <m/>
    <m/>
    <m/>
    <m/>
    <m/>
    <m/>
    <m/>
    <m/>
    <m/>
    <m/>
    <m/>
    <m/>
    <m/>
    <m/>
    <m/>
    <m/>
    <m/>
    <m/>
    <m/>
    <m/>
    <m/>
    <m/>
    <m/>
    <m/>
    <m/>
    <m/>
    <m/>
    <m/>
    <m/>
    <m/>
    <m/>
    <m/>
    <m/>
    <m/>
    <m/>
    <m/>
    <m/>
    <m/>
    <m/>
    <m/>
    <m/>
    <m/>
    <m/>
    <m/>
    <m/>
    <m/>
    <m/>
    <m/>
    <m/>
    <m/>
    <m/>
    <m/>
    <m/>
    <m/>
    <m/>
    <m/>
    <m/>
    <m/>
    <m/>
    <m/>
    <m/>
    <m/>
    <m/>
    <m/>
    <m/>
    <m/>
    <m/>
    <m/>
    <n v="0"/>
    <n v="0"/>
    <n v="0"/>
    <n v="0"/>
    <n v="0"/>
    <n v="0"/>
    <n v="1093279"/>
    <n v="0"/>
    <m/>
    <m/>
    <m/>
    <m/>
    <m/>
    <m/>
    <m/>
    <m/>
    <m/>
    <m/>
    <m/>
    <m/>
    <m/>
    <m/>
    <m/>
    <m/>
    <m/>
    <m/>
    <m/>
    <m/>
    <m/>
    <m/>
    <m/>
    <n v="0"/>
    <n v="0"/>
    <n v="0"/>
    <m/>
    <m/>
    <m/>
    <m/>
    <m/>
    <m/>
    <m/>
    <m/>
    <m/>
    <m/>
    <m/>
    <m/>
    <m/>
    <m/>
    <m/>
    <m/>
    <m/>
    <m/>
    <m/>
    <m/>
    <m/>
    <m/>
    <m/>
    <m/>
    <m/>
    <m/>
    <m/>
    <m/>
    <m/>
    <m/>
    <m/>
    <m/>
    <m/>
    <n v="0"/>
    <n v="0"/>
    <n v="0"/>
    <n v="0"/>
    <m/>
    <m/>
    <n v="0"/>
    <n v="0"/>
    <n v="1"/>
    <n v="1"/>
    <n v="1"/>
    <m/>
    <m/>
  </r>
  <r>
    <n v="50213"/>
    <s v="Wizard of Oz (1939), The"/>
    <d v="2013-09-20T00:00:00"/>
    <x v="11"/>
    <s v="T10"/>
    <n v="101"/>
    <s v="MGM"/>
    <x v="4"/>
    <m/>
    <x v="2"/>
    <n v="47000000"/>
    <n v="0"/>
    <m/>
    <n v="22202612"/>
    <s v="final"/>
    <n v="8.1300000000000008"/>
    <n v="0"/>
    <n v="1"/>
    <n v="0"/>
    <n v="0"/>
    <s v="US"/>
    <s v="CA"/>
    <s v="BC"/>
    <m/>
    <s v="CA"/>
    <s v="BC"/>
    <s v="LeRoy, Mervyn"/>
    <s v="Fleming, Victor"/>
    <s v="Langley, Noel; Ryerson, Florence; Woolf, Edgar Allan"/>
    <s v="Edwards, Harry"/>
    <s v="Sewell, Blanche"/>
    <s v="Grapewin, Charley"/>
    <s v="credited non-star"/>
    <s v="Pipe"/>
    <s v="30+"/>
    <s v="Male"/>
    <s v="Caucasian"/>
    <m/>
    <m/>
    <s v="Non-IMDb, Extra"/>
    <s v="extra"/>
    <s v="Pipe"/>
    <s v="30+"/>
    <s v="Male"/>
    <s v="Caucasian"/>
    <m/>
    <m/>
    <m/>
    <m/>
    <m/>
    <m/>
    <m/>
    <m/>
    <m/>
    <m/>
    <m/>
    <m/>
    <m/>
    <m/>
    <m/>
    <m/>
    <m/>
    <m/>
    <m/>
    <m/>
    <m/>
    <m/>
    <m/>
    <m/>
    <m/>
    <m/>
    <m/>
    <m/>
    <m/>
    <m/>
    <m/>
    <m/>
    <m/>
    <m/>
    <m/>
    <m/>
    <m/>
    <m/>
    <m/>
    <m/>
    <m/>
    <m/>
    <m/>
    <m/>
    <m/>
    <m/>
    <m/>
    <m/>
    <m/>
    <m/>
    <m/>
    <m/>
    <m/>
    <m/>
    <m/>
    <m/>
    <m/>
    <m/>
    <m/>
    <m/>
    <m/>
    <m/>
    <m/>
    <m/>
    <m/>
    <m/>
    <m/>
    <m/>
    <m/>
    <m/>
    <m/>
    <m/>
    <m/>
    <m/>
    <m/>
    <m/>
    <m/>
    <m/>
    <m/>
    <m/>
    <m/>
    <m/>
    <m/>
    <m/>
    <m/>
    <m/>
    <m/>
    <m/>
    <m/>
    <n v="0"/>
    <n v="0"/>
    <n v="5"/>
    <n v="0"/>
    <n v="5"/>
    <s v="1 — 9"/>
    <n v="2730949"/>
    <n v="13654745"/>
    <s v="Outdoors"/>
    <m/>
    <m/>
    <m/>
    <m/>
    <m/>
    <m/>
    <s v="outside home"/>
    <s v="Non-smoking adult"/>
    <m/>
    <m/>
    <s v="Elsewhere in US"/>
    <m/>
    <m/>
    <m/>
    <m/>
    <m/>
    <m/>
    <m/>
    <m/>
    <m/>
    <m/>
    <m/>
    <n v="0"/>
    <n v="1"/>
    <n v="1"/>
    <m/>
    <m/>
    <m/>
    <m/>
    <m/>
    <m/>
    <m/>
    <m/>
    <m/>
    <m/>
    <m/>
    <m/>
    <m/>
    <m/>
    <m/>
    <m/>
    <m/>
    <m/>
    <m/>
    <m/>
    <m/>
    <m/>
    <m/>
    <m/>
    <m/>
    <m/>
    <m/>
    <m/>
    <m/>
    <s v="cigarette"/>
    <m/>
    <m/>
    <s v="Neutral"/>
    <n v="2"/>
    <n v="2"/>
    <n v="4"/>
    <n v="1"/>
    <m/>
    <m/>
    <n v="0"/>
    <n v="1.29"/>
    <n v="2"/>
    <n v="1"/>
    <n v="1"/>
    <m/>
    <m/>
  </r>
  <r>
    <n v="50214"/>
    <s v="Cloudy with a Chance of Meatballs 2"/>
    <d v="2013-09-27T00:00:00"/>
    <x v="11"/>
    <s v="T10"/>
    <n v="95"/>
    <s v="Sony Anim"/>
    <x v="6"/>
    <m/>
    <x v="2"/>
    <n v="78000000"/>
    <n v="0"/>
    <m/>
    <n v="119793567"/>
    <s v="final"/>
    <n v="8.1300000000000008"/>
    <n v="0"/>
    <n v="0"/>
    <n v="0"/>
    <n v="0"/>
    <s v="US"/>
    <s v="CA"/>
    <m/>
    <m/>
    <m/>
    <m/>
    <s v="Bodyfelt, Kirk; Marsden, Pam"/>
    <s v="Cameron, Cody; Pearn, Kris"/>
    <s v="Daley, John Francis; Goldstein, Jonathan M.; Rivinoja, Erica"/>
    <m/>
    <s v="Webb, Stan; Fisher, Jr., Robert"/>
    <m/>
    <m/>
    <m/>
    <m/>
    <m/>
    <m/>
    <m/>
    <m/>
    <m/>
    <m/>
    <m/>
    <m/>
    <m/>
    <m/>
    <m/>
    <m/>
    <m/>
    <m/>
    <m/>
    <m/>
    <m/>
    <m/>
    <m/>
    <m/>
    <m/>
    <m/>
    <m/>
    <m/>
    <m/>
    <m/>
    <m/>
    <m/>
    <m/>
    <m/>
    <m/>
    <m/>
    <m/>
    <m/>
    <m/>
    <m/>
    <m/>
    <m/>
    <m/>
    <m/>
    <m/>
    <m/>
    <m/>
    <m/>
    <m/>
    <m/>
    <m/>
    <m/>
    <m/>
    <m/>
    <m/>
    <m/>
    <m/>
    <m/>
    <m/>
    <m/>
    <m/>
    <m/>
    <m/>
    <m/>
    <m/>
    <m/>
    <m/>
    <m/>
    <m/>
    <m/>
    <m/>
    <m/>
    <m/>
    <m/>
    <m/>
    <m/>
    <m/>
    <m/>
    <m/>
    <m/>
    <m/>
    <m/>
    <m/>
    <m/>
    <m/>
    <m/>
    <m/>
    <m/>
    <m/>
    <m/>
    <m/>
    <m/>
    <m/>
    <m/>
    <m/>
    <m/>
    <m/>
    <m/>
    <m/>
    <m/>
    <m/>
    <m/>
    <m/>
    <n v="0"/>
    <n v="0"/>
    <n v="0"/>
    <n v="0"/>
    <n v="0"/>
    <n v="0"/>
    <n v="10028897"/>
    <n v="0"/>
    <m/>
    <m/>
    <m/>
    <m/>
    <m/>
    <m/>
    <m/>
    <m/>
    <m/>
    <m/>
    <m/>
    <m/>
    <m/>
    <m/>
    <m/>
    <m/>
    <m/>
    <m/>
    <m/>
    <m/>
    <m/>
    <m/>
    <m/>
    <n v="0"/>
    <n v="0"/>
    <n v="0"/>
    <m/>
    <m/>
    <m/>
    <m/>
    <m/>
    <m/>
    <m/>
    <m/>
    <m/>
    <m/>
    <m/>
    <m/>
    <m/>
    <m/>
    <m/>
    <m/>
    <m/>
    <m/>
    <m/>
    <m/>
    <m/>
    <m/>
    <m/>
    <m/>
    <m/>
    <m/>
    <m/>
    <m/>
    <m/>
    <m/>
    <m/>
    <m/>
    <m/>
    <n v="0"/>
    <n v="0"/>
    <n v="0"/>
    <n v="0"/>
    <m/>
    <m/>
    <n v="0"/>
    <n v="0"/>
    <n v="1"/>
    <n v="1"/>
    <n v="1"/>
    <m/>
    <m/>
  </r>
  <r>
    <n v="50215"/>
    <s v="Rush"/>
    <d v="2013-09-27T00:00:00"/>
    <x v="11"/>
    <s v="T10"/>
    <n v="123"/>
    <s v="Working Title"/>
    <x v="2"/>
    <m/>
    <x v="1"/>
    <n v="38000000"/>
    <n v="0"/>
    <m/>
    <n v="26903709"/>
    <s v="final"/>
    <n v="8.1300000000000008"/>
    <n v="0"/>
    <n v="1"/>
    <n v="0"/>
    <n v="1"/>
    <s v="UK"/>
    <m/>
    <s v="BC"/>
    <s v="Germany"/>
    <s v="CA"/>
    <s v="BC"/>
    <s v="Howard, Ron; Morgan, Peter; Eaton, Andrew; Fellner, Eric; Grazer, Brian; Oliver, Brian"/>
    <s v="Howard, Ron"/>
    <s v="Morgan, Peter"/>
    <s v="Thomas, Nick"/>
    <s v="Hanley, Daniel P.; Hill, Mike"/>
    <s v="Hemsworth, Chris"/>
    <s v="star"/>
    <s v="Cigarette"/>
    <s v="30+"/>
    <s v="Male"/>
    <s v="Caucasian"/>
    <m/>
    <s v="Good guy"/>
    <s v="Eckhardt, Hans-Eckart"/>
    <s v="credited non-star"/>
    <s v="Cigar"/>
    <s v="30+"/>
    <s v="Male"/>
    <s v="Caucasian"/>
    <m/>
    <s v="Bad guy"/>
    <s v="Rhind-Tutt, Julian"/>
    <s v="credited non-star"/>
    <s v="Cigarette"/>
    <s v="20-30"/>
    <s v="Male"/>
    <s v="Caucasian"/>
    <m/>
    <s v="Good guy"/>
    <s v="Stinton, Colin"/>
    <s v="credited non-star"/>
    <s v="Cigarette"/>
    <s v="30+"/>
    <s v="Male"/>
    <s v="Caucasian"/>
    <m/>
    <m/>
    <s v="McKay, Christian"/>
    <s v="credited non-star"/>
    <s v="Cigarette"/>
    <s v="30+"/>
    <s v="Male"/>
    <s v="Caucasian"/>
    <m/>
    <s v="Good guy"/>
    <s v="Non-IMDb, Extra"/>
    <s v="extra"/>
    <s v="Cigarette"/>
    <s v="30+"/>
    <s v="Female"/>
    <s v="Caucasian"/>
    <m/>
    <m/>
    <s v="Non-IMDb, Extra"/>
    <s v="extra"/>
    <s v="Cigarette"/>
    <s v="20-30"/>
    <s v="Male"/>
    <s v="Caucasian"/>
    <m/>
    <m/>
    <s v="Non-IMDb, Extra"/>
    <s v="extra"/>
    <s v="Cigarette"/>
    <s v="20-30"/>
    <s v="Male"/>
    <s v="Caucasian"/>
    <m/>
    <m/>
    <m/>
    <s v="extra"/>
    <s v="Cigarette"/>
    <s v="20-30"/>
    <s v="Male"/>
    <s v="Caucasian"/>
    <m/>
    <m/>
    <s v="Non-IMDb, Extra"/>
    <s v="extra"/>
    <s v="Cigarette"/>
    <s v="20-30"/>
    <s v="Female"/>
    <m/>
    <m/>
    <m/>
    <s v="Hemsworth, Chris"/>
    <s v="star"/>
    <s v="Cigar"/>
    <s v="30+"/>
    <s v="Male"/>
    <s v="Caucasian"/>
    <m/>
    <s v="Good guy"/>
    <s v="Non-IMDB, Extra, Cigarette, 30+, Caucasian, Male Non-IMDB, Extra, Cigarette, 30+, Caucasian, Male Non-IMDB, Extra, Cigarette, 20-30, Caucasian, Male Non-IMDB, Extra, Cigarette, 20-30, Caucasian, Male"/>
    <s v="Marlboro; John Player"/>
    <s v="Marlboro"/>
    <s v="No actor use"/>
    <s v="Billboard or poster"/>
    <m/>
    <s v="John Player"/>
    <s v="No actor use"/>
    <s v="Billboard or poster"/>
    <m/>
    <m/>
    <m/>
    <m/>
    <m/>
    <m/>
    <n v="81"/>
    <n v="7"/>
    <n v="0"/>
    <n v="0"/>
    <n v="88"/>
    <s v="50+"/>
    <n v="3309189"/>
    <n v="291208632"/>
    <s v="Workplace"/>
    <s v="Restaurant"/>
    <s v="Vehicle"/>
    <s v="Medical facility"/>
    <s v="Home"/>
    <s v="Outdoors"/>
    <m/>
    <s v="race track, street, outside villa"/>
    <s v="Non-smoking adult"/>
    <s v="Designated non-smoking area"/>
    <m/>
    <s v="Outside of US"/>
    <m/>
    <m/>
    <m/>
    <m/>
    <m/>
    <m/>
    <m/>
    <m/>
    <m/>
    <m/>
    <m/>
    <n v="2"/>
    <n v="4"/>
    <n v="5"/>
    <s v="Comment by actor/actress"/>
    <s v="&quot;No vulgar advertisements, no condoms or cigarettes.&quot; says Christian McKay"/>
    <m/>
    <m/>
    <m/>
    <m/>
    <m/>
    <m/>
    <m/>
    <m/>
    <m/>
    <m/>
    <m/>
    <m/>
    <m/>
    <m/>
    <m/>
    <s v="cigarette"/>
    <s v="cigarette; cigar"/>
    <s v="cigarette; cigar"/>
    <s v="cigar"/>
    <m/>
    <m/>
    <m/>
    <s v="cigarette"/>
    <m/>
    <s v="cigarette"/>
    <m/>
    <m/>
    <m/>
    <m/>
    <m/>
    <s v="Pro"/>
    <n v="6"/>
    <n v="6"/>
    <n v="6"/>
    <n v="3"/>
    <s v="Specific brand, tobacco use in designated non-smoking area"/>
    <s v="use in non-smoking area; specific brand depiction"/>
    <n v="0"/>
    <n v="3"/>
    <n v="6"/>
    <n v="1"/>
    <n v="1"/>
    <m/>
    <m/>
  </r>
  <r>
    <n v="50216"/>
    <s v="Baggage Claim"/>
    <d v="2013-09-27T00:00:00"/>
    <x v="11"/>
    <s v="T10"/>
    <n v="96"/>
    <s v="Sneak Preview"/>
    <x v="5"/>
    <m/>
    <x v="0"/>
    <n v="8500000"/>
    <n v="0"/>
    <m/>
    <n v="21564616"/>
    <s v="final"/>
    <n v="8.1300000000000008"/>
    <n v="0"/>
    <n v="0"/>
    <n v="0"/>
    <n v="0"/>
    <s v="US"/>
    <s v="CA"/>
    <m/>
    <m/>
    <m/>
    <m/>
    <s v="Talbert, David E.; Wolfe, Steven J."/>
    <s v="Talbert, David E."/>
    <s v="Talbert, David E."/>
    <s v="Hodges, Jonathan R."/>
    <s v="Takaki, Troy"/>
    <m/>
    <m/>
    <m/>
    <m/>
    <m/>
    <m/>
    <m/>
    <m/>
    <m/>
    <m/>
    <m/>
    <m/>
    <m/>
    <m/>
    <m/>
    <m/>
    <m/>
    <m/>
    <m/>
    <m/>
    <m/>
    <m/>
    <m/>
    <m/>
    <m/>
    <m/>
    <m/>
    <m/>
    <m/>
    <m/>
    <m/>
    <m/>
    <m/>
    <m/>
    <m/>
    <m/>
    <m/>
    <m/>
    <m/>
    <m/>
    <m/>
    <m/>
    <m/>
    <m/>
    <m/>
    <m/>
    <m/>
    <m/>
    <m/>
    <m/>
    <m/>
    <m/>
    <m/>
    <m/>
    <m/>
    <m/>
    <m/>
    <m/>
    <m/>
    <m/>
    <m/>
    <m/>
    <m/>
    <m/>
    <m/>
    <m/>
    <m/>
    <m/>
    <m/>
    <m/>
    <m/>
    <m/>
    <m/>
    <m/>
    <m/>
    <m/>
    <m/>
    <m/>
    <m/>
    <m/>
    <m/>
    <m/>
    <m/>
    <m/>
    <m/>
    <m/>
    <m/>
    <m/>
    <m/>
    <m/>
    <m/>
    <m/>
    <m/>
    <m/>
    <m/>
    <m/>
    <m/>
    <m/>
    <m/>
    <m/>
    <m/>
    <m/>
    <m/>
    <n v="0"/>
    <n v="0"/>
    <n v="0"/>
    <n v="0"/>
    <n v="0"/>
    <n v="0"/>
    <n v="2652474"/>
    <n v="0"/>
    <m/>
    <m/>
    <m/>
    <m/>
    <m/>
    <m/>
    <m/>
    <m/>
    <m/>
    <m/>
    <m/>
    <m/>
    <m/>
    <m/>
    <m/>
    <m/>
    <m/>
    <m/>
    <m/>
    <m/>
    <m/>
    <m/>
    <m/>
    <n v="0"/>
    <n v="0"/>
    <n v="0"/>
    <m/>
    <m/>
    <m/>
    <m/>
    <m/>
    <m/>
    <m/>
    <m/>
    <m/>
    <m/>
    <m/>
    <m/>
    <m/>
    <m/>
    <m/>
    <m/>
    <m/>
    <m/>
    <m/>
    <m/>
    <m/>
    <m/>
    <m/>
    <m/>
    <m/>
    <m/>
    <m/>
    <m/>
    <m/>
    <m/>
    <m/>
    <m/>
    <m/>
    <n v="0"/>
    <n v="0"/>
    <n v="0"/>
    <n v="0"/>
    <m/>
    <m/>
    <n v="0"/>
    <n v="0"/>
    <n v="1"/>
    <n v="1"/>
    <n v="1"/>
    <m/>
    <m/>
  </r>
  <r>
    <n v="50217"/>
    <s v="Don Jon"/>
    <d v="2013-09-27T00:00:00"/>
    <x v="11"/>
    <s v="T10"/>
    <n v="90"/>
    <s v="Voltage"/>
    <x v="0"/>
    <s v="Relativity"/>
    <x v="1"/>
    <n v="6000000"/>
    <n v="0"/>
    <m/>
    <n v="24477704"/>
    <s v="final"/>
    <n v="8.1300000000000008"/>
    <n v="0"/>
    <n v="1"/>
    <n v="0"/>
    <n v="0"/>
    <s v="US"/>
    <s v="CA"/>
    <m/>
    <s v="US"/>
    <s v="NJ"/>
    <m/>
    <s v="Bergman, Ram"/>
    <s v="Gordon-Levitt, Joseph"/>
    <s v="Gordon-Levitt, Joseph"/>
    <s v="Bates, Eric J."/>
    <s v="Zuckerman, Lauren"/>
    <s v="Moore, Julianne"/>
    <s v="credited non-star"/>
    <s v="Cigarette"/>
    <s v="30+"/>
    <s v="Female"/>
    <s v="Caucasian"/>
    <m/>
    <m/>
    <m/>
    <m/>
    <m/>
    <m/>
    <m/>
    <m/>
    <m/>
    <m/>
    <m/>
    <m/>
    <m/>
    <m/>
    <m/>
    <m/>
    <m/>
    <m/>
    <m/>
    <m/>
    <m/>
    <m/>
    <m/>
    <m/>
    <m/>
    <m/>
    <m/>
    <m/>
    <m/>
    <m/>
    <m/>
    <m/>
    <m/>
    <m/>
    <m/>
    <m/>
    <m/>
    <m/>
    <m/>
    <m/>
    <m/>
    <m/>
    <m/>
    <m/>
    <m/>
    <m/>
    <m/>
    <m/>
    <m/>
    <m/>
    <m/>
    <m/>
    <m/>
    <m/>
    <m/>
    <m/>
    <m/>
    <m/>
    <m/>
    <m/>
    <m/>
    <m/>
    <m/>
    <m/>
    <m/>
    <m/>
    <m/>
    <m/>
    <m/>
    <m/>
    <m/>
    <m/>
    <m/>
    <m/>
    <m/>
    <m/>
    <m/>
    <m/>
    <m/>
    <m/>
    <m/>
    <m/>
    <m/>
    <s v="Newport"/>
    <s v="Newport"/>
    <s v="No actor use"/>
    <s v="Billboard or poster"/>
    <m/>
    <m/>
    <m/>
    <m/>
    <m/>
    <m/>
    <m/>
    <m/>
    <m/>
    <m/>
    <n v="8"/>
    <n v="0"/>
    <n v="0"/>
    <n v="0"/>
    <n v="8"/>
    <s v="1 — 9"/>
    <n v="3010788"/>
    <n v="24086304"/>
    <s v="Home"/>
    <m/>
    <m/>
    <m/>
    <m/>
    <m/>
    <m/>
    <m/>
    <s v="Non-smoking adult"/>
    <m/>
    <m/>
    <s v="Elsewhere in US"/>
    <m/>
    <m/>
    <m/>
    <m/>
    <m/>
    <m/>
    <m/>
    <m/>
    <m/>
    <m/>
    <m/>
    <n v="0"/>
    <n v="1"/>
    <n v="0"/>
    <s v="No smoking sign"/>
    <m/>
    <m/>
    <m/>
    <m/>
    <m/>
    <m/>
    <m/>
    <m/>
    <m/>
    <m/>
    <m/>
    <m/>
    <m/>
    <m/>
    <m/>
    <m/>
    <m/>
    <m/>
    <m/>
    <m/>
    <m/>
    <m/>
    <m/>
    <m/>
    <s v="cigarette"/>
    <m/>
    <m/>
    <m/>
    <m/>
    <m/>
    <m/>
    <s v="Pro"/>
    <n v="4"/>
    <n v="6"/>
    <n v="4"/>
    <n v="3"/>
    <s v="Specific brand"/>
    <s v="specific brand depiction"/>
    <n v="0"/>
    <n v="2.4300000000000002"/>
    <n v="6"/>
    <n v="1"/>
    <n v="1"/>
    <m/>
    <m/>
  </r>
  <r>
    <n v="50218"/>
    <s v="Gravity"/>
    <d v="2013-10-04T00:00:00"/>
    <x v="11"/>
    <s v="T10"/>
    <n v="90"/>
    <s v="Heyday"/>
    <x v="4"/>
    <m/>
    <x v="0"/>
    <n v="100000000"/>
    <n v="0"/>
    <m/>
    <n v="274092705"/>
    <s v="final"/>
    <n v="8.1300000000000008"/>
    <n v="0"/>
    <n v="0"/>
    <n v="0"/>
    <n v="0"/>
    <s v="UK"/>
    <m/>
    <m/>
    <s v="US"/>
    <s v="AZ"/>
    <m/>
    <s v="Cuarón, Alfonso; Heyman, David"/>
    <s v="Cuarón, Alfonso"/>
    <s v="Cuarón, Alfonso; Cuarón, Jonás"/>
    <s v="Cull, Chris"/>
    <s v="Cuarón, Alfonso; Sanger, Mark"/>
    <m/>
    <m/>
    <m/>
    <m/>
    <m/>
    <m/>
    <m/>
    <m/>
    <m/>
    <m/>
    <m/>
    <m/>
    <m/>
    <m/>
    <m/>
    <m/>
    <m/>
    <m/>
    <m/>
    <m/>
    <m/>
    <m/>
    <m/>
    <m/>
    <m/>
    <m/>
    <m/>
    <m/>
    <m/>
    <m/>
    <m/>
    <m/>
    <m/>
    <m/>
    <m/>
    <m/>
    <m/>
    <m/>
    <m/>
    <m/>
    <m/>
    <m/>
    <m/>
    <m/>
    <m/>
    <m/>
    <m/>
    <m/>
    <m/>
    <m/>
    <m/>
    <m/>
    <m/>
    <m/>
    <m/>
    <m/>
    <m/>
    <m/>
    <m/>
    <m/>
    <m/>
    <m/>
    <m/>
    <m/>
    <m/>
    <m/>
    <m/>
    <m/>
    <m/>
    <m/>
    <m/>
    <m/>
    <m/>
    <m/>
    <m/>
    <m/>
    <m/>
    <m/>
    <m/>
    <m/>
    <m/>
    <m/>
    <m/>
    <m/>
    <m/>
    <m/>
    <m/>
    <m/>
    <m/>
    <m/>
    <m/>
    <m/>
    <m/>
    <m/>
    <m/>
    <m/>
    <m/>
    <m/>
    <m/>
    <m/>
    <m/>
    <m/>
    <m/>
    <n v="0"/>
    <n v="0"/>
    <n v="0"/>
    <n v="0"/>
    <n v="0"/>
    <n v="0"/>
    <n v="33713740"/>
    <n v="0"/>
    <m/>
    <m/>
    <m/>
    <m/>
    <m/>
    <m/>
    <m/>
    <m/>
    <m/>
    <m/>
    <m/>
    <m/>
    <m/>
    <m/>
    <m/>
    <m/>
    <m/>
    <m/>
    <m/>
    <m/>
    <m/>
    <m/>
    <m/>
    <n v="0"/>
    <n v="0"/>
    <n v="0"/>
    <m/>
    <m/>
    <m/>
    <m/>
    <m/>
    <m/>
    <m/>
    <m/>
    <m/>
    <m/>
    <m/>
    <m/>
    <m/>
    <m/>
    <m/>
    <m/>
    <m/>
    <m/>
    <m/>
    <m/>
    <m/>
    <m/>
    <m/>
    <m/>
    <m/>
    <m/>
    <m/>
    <m/>
    <m/>
    <m/>
    <m/>
    <m/>
    <m/>
    <n v="0"/>
    <n v="0"/>
    <n v="0"/>
    <n v="0"/>
    <m/>
    <m/>
    <n v="0"/>
    <n v="0"/>
    <n v="1"/>
    <n v="1"/>
    <n v="1"/>
    <m/>
    <m/>
  </r>
  <r>
    <n v="50219"/>
    <s v="Runner Runner"/>
    <d v="2013-10-04T00:00:00"/>
    <x v="11"/>
    <s v="T10"/>
    <n v="91"/>
    <s v="New Regency"/>
    <x v="5"/>
    <m/>
    <x v="1"/>
    <n v="30000000"/>
    <n v="0"/>
    <m/>
    <n v="19316646"/>
    <s v="final"/>
    <n v="8.1300000000000008"/>
    <n v="0"/>
    <n v="1"/>
    <n v="0"/>
    <n v="0"/>
    <s v="US"/>
    <s v="PR"/>
    <m/>
    <m/>
    <m/>
    <m/>
    <s v="Koppelman, Brian; Levien, David; DiCaprio, Leonardo; Shamberg, Michael; Killoran, Jennifer Davisson; Milchan, Arnon; Sher, Stacey"/>
    <s v="Furman, Brad"/>
    <s v="Koppelman, Brian; Levien, David"/>
    <s v="Sexton, Michael"/>
    <s v="McEvoy, Jeff"/>
    <s v="Vasquez, Yul"/>
    <s v="credited non-star"/>
    <s v="Cigar"/>
    <s v="30+"/>
    <s v="Male"/>
    <s v="Hispanic"/>
    <m/>
    <s v="Bad guy"/>
    <s v="Non-IMDb, Extra"/>
    <s v="extra"/>
    <s v="Cigar"/>
    <s v="30+"/>
    <s v="Male"/>
    <s v="Hispanic"/>
    <m/>
    <s v="Bad guy"/>
    <s v="Non-IMDb, Extra"/>
    <s v="extra"/>
    <s v="Cigar"/>
    <s v="30+"/>
    <s v="Male"/>
    <s v="Hispanic"/>
    <m/>
    <s v="Bad guy"/>
    <m/>
    <m/>
    <m/>
    <m/>
    <m/>
    <m/>
    <m/>
    <m/>
    <m/>
    <m/>
    <m/>
    <m/>
    <m/>
    <m/>
    <m/>
    <m/>
    <m/>
    <m/>
    <m/>
    <m/>
    <m/>
    <m/>
    <m/>
    <m/>
    <m/>
    <m/>
    <m/>
    <m/>
    <m/>
    <m/>
    <m/>
    <m/>
    <m/>
    <m/>
    <m/>
    <m/>
    <m/>
    <m/>
    <m/>
    <m/>
    <m/>
    <m/>
    <m/>
    <m/>
    <m/>
    <m/>
    <m/>
    <m/>
    <m/>
    <m/>
    <m/>
    <m/>
    <m/>
    <m/>
    <m/>
    <m/>
    <m/>
    <m/>
    <m/>
    <m/>
    <m/>
    <m/>
    <m/>
    <m/>
    <m/>
    <m/>
    <m/>
    <m/>
    <m/>
    <m/>
    <m/>
    <m/>
    <m/>
    <m/>
    <m/>
    <m/>
    <m/>
    <m/>
    <m/>
    <n v="0"/>
    <n v="84"/>
    <n v="0"/>
    <n v="0"/>
    <n v="84"/>
    <s v="50+"/>
    <n v="2375971"/>
    <n v="199581564"/>
    <s v="Home"/>
    <s v="Vehicle"/>
    <m/>
    <m/>
    <m/>
    <m/>
    <s v="cigars in cases"/>
    <m/>
    <s v="Non-smoking adult"/>
    <s v="Designated non-smoking area"/>
    <m/>
    <s v="Elsewhere in US"/>
    <m/>
    <m/>
    <s v="Outside of US"/>
    <m/>
    <s v="Outside of US"/>
    <m/>
    <m/>
    <m/>
    <m/>
    <m/>
    <m/>
    <n v="0"/>
    <n v="1"/>
    <n v="2"/>
    <m/>
    <m/>
    <m/>
    <m/>
    <m/>
    <m/>
    <m/>
    <m/>
    <m/>
    <m/>
    <m/>
    <m/>
    <m/>
    <m/>
    <m/>
    <m/>
    <m/>
    <m/>
    <s v="cigar"/>
    <m/>
    <s v="cigar"/>
    <m/>
    <s v="cigar"/>
    <m/>
    <m/>
    <m/>
    <s v="cigar"/>
    <s v="cigar"/>
    <m/>
    <m/>
    <m/>
    <m/>
    <s v="Pro"/>
    <n v="6"/>
    <n v="6"/>
    <n v="4"/>
    <n v="3"/>
    <s v="Tobacco use in designated non-smoking area"/>
    <m/>
    <n v="0"/>
    <n v="2.71"/>
    <n v="4"/>
    <n v="1"/>
    <n v="1"/>
    <m/>
    <m/>
  </r>
  <r>
    <n v="50220"/>
    <s v="Pulling Strings"/>
    <d v="2013-10-04T00:00:00"/>
    <x v="11"/>
    <s v="T10"/>
    <n v="111"/>
    <s v="Pantelion"/>
    <x v="0"/>
    <s v="Lionsgate"/>
    <x v="2"/>
    <n v="0"/>
    <n v="1"/>
    <s v="brief smoking"/>
    <n v="5823487"/>
    <s v="final"/>
    <n v="8.1300000000000008"/>
    <n v="0"/>
    <n v="1"/>
    <n v="0"/>
    <n v="0"/>
    <s v="Mexico"/>
    <m/>
    <m/>
    <m/>
    <m/>
    <m/>
    <s v="Torres, Oscar Orlando; Zimbrón, Leonardo"/>
    <s v="Ibarra, Pedro Pablo"/>
    <s v="Torres, Oscar Orlando; Ripstein, Gabriel; Riedel, Georgina; López, Issa"/>
    <m/>
    <s v="Abadía, Camilo"/>
    <s v="Non-IMDb, Extra"/>
    <s v="extra"/>
    <s v="Cigarette"/>
    <s v="30+"/>
    <s v="Male"/>
    <s v="Hispanic"/>
    <m/>
    <m/>
    <m/>
    <m/>
    <m/>
    <m/>
    <m/>
    <m/>
    <m/>
    <m/>
    <m/>
    <m/>
    <m/>
    <m/>
    <m/>
    <m/>
    <m/>
    <m/>
    <m/>
    <m/>
    <m/>
    <m/>
    <m/>
    <m/>
    <m/>
    <m/>
    <m/>
    <m/>
    <m/>
    <m/>
    <m/>
    <m/>
    <m/>
    <m/>
    <m/>
    <m/>
    <m/>
    <m/>
    <m/>
    <m/>
    <m/>
    <m/>
    <m/>
    <m/>
    <m/>
    <m/>
    <m/>
    <m/>
    <m/>
    <m/>
    <m/>
    <m/>
    <m/>
    <m/>
    <m/>
    <m/>
    <m/>
    <m/>
    <m/>
    <m/>
    <m/>
    <m/>
    <m/>
    <m/>
    <m/>
    <m/>
    <m/>
    <m/>
    <m/>
    <m/>
    <m/>
    <m/>
    <m/>
    <m/>
    <m/>
    <m/>
    <m/>
    <m/>
    <m/>
    <m/>
    <m/>
    <m/>
    <m/>
    <m/>
    <m/>
    <m/>
    <m/>
    <m/>
    <m/>
    <m/>
    <m/>
    <m/>
    <m/>
    <m/>
    <m/>
    <m/>
    <m/>
    <n v="1"/>
    <n v="0"/>
    <n v="0"/>
    <n v="0"/>
    <n v="1"/>
    <s v="1 — 9"/>
    <n v="716296"/>
    <n v="716296"/>
    <s v="Outdoors"/>
    <m/>
    <m/>
    <m/>
    <m/>
    <m/>
    <m/>
    <s v="street"/>
    <s v="Non-smoking adult"/>
    <m/>
    <m/>
    <s v="Outside of US"/>
    <m/>
    <m/>
    <m/>
    <m/>
    <m/>
    <m/>
    <m/>
    <m/>
    <m/>
    <m/>
    <m/>
    <n v="0"/>
    <n v="0"/>
    <n v="1"/>
    <m/>
    <m/>
    <m/>
    <m/>
    <m/>
    <m/>
    <m/>
    <m/>
    <m/>
    <m/>
    <m/>
    <m/>
    <m/>
    <m/>
    <m/>
    <m/>
    <m/>
    <m/>
    <m/>
    <m/>
    <m/>
    <m/>
    <m/>
    <m/>
    <m/>
    <m/>
    <m/>
    <m/>
    <m/>
    <s v="cigarette"/>
    <m/>
    <m/>
    <s v="Neutral"/>
    <n v="2"/>
    <n v="2"/>
    <n v="2"/>
    <n v="1"/>
    <m/>
    <m/>
    <n v="0"/>
    <n v="1"/>
    <n v="2"/>
    <n v="1"/>
    <n v="1"/>
    <m/>
    <m/>
  </r>
  <r>
    <n v="50222"/>
    <s v="Captain Phillips"/>
    <d v="2013-10-11T00:00:00"/>
    <x v="11"/>
    <s v="T10"/>
    <n v="134"/>
    <s v="De Luca"/>
    <x v="6"/>
    <m/>
    <x v="0"/>
    <n v="55000000"/>
    <n v="0"/>
    <m/>
    <n v="107100855"/>
    <s v="final"/>
    <n v="8.1300000000000008"/>
    <n v="0"/>
    <n v="1"/>
    <n v="0"/>
    <n v="1"/>
    <s v="UK"/>
    <m/>
    <s v="BC"/>
    <s v="Malta"/>
    <s v="CA"/>
    <s v="BC"/>
    <s v="Brunetti, Dana; De Luca, Michael; Rudin, Scott"/>
    <s v="Greengrass, Paul"/>
    <s v="Ray, Billy"/>
    <s v="Cheesman, David"/>
    <s v="Rouse, Christopher"/>
    <s v="Abdi, Barkhad"/>
    <s v="star"/>
    <s v="Cigarette"/>
    <s v="20-30"/>
    <s v="Male"/>
    <s v="Other"/>
    <s v="Unidentified"/>
    <s v="Bad guy"/>
    <s v="Abdirahman, Barkhad"/>
    <s v="credited non-star"/>
    <s v="Cigarette"/>
    <s v="20-30"/>
    <s v="Male"/>
    <s v="Other"/>
    <s v="Unidentified"/>
    <s v="Bad guy"/>
    <s v="Ahmed, Faysal"/>
    <s v="credited non-star"/>
    <s v="Cigarette"/>
    <s v="20-30"/>
    <s v="Male"/>
    <s v="Other"/>
    <m/>
    <s v="Bad guy"/>
    <m/>
    <m/>
    <m/>
    <m/>
    <m/>
    <m/>
    <m/>
    <m/>
    <m/>
    <m/>
    <m/>
    <m/>
    <m/>
    <m/>
    <m/>
    <m/>
    <m/>
    <m/>
    <m/>
    <m/>
    <m/>
    <m/>
    <m/>
    <m/>
    <m/>
    <m/>
    <m/>
    <m/>
    <m/>
    <m/>
    <m/>
    <m/>
    <m/>
    <m/>
    <m/>
    <m/>
    <m/>
    <m/>
    <m/>
    <m/>
    <m/>
    <m/>
    <m/>
    <m/>
    <m/>
    <m/>
    <m/>
    <m/>
    <m/>
    <m/>
    <m/>
    <m/>
    <m/>
    <m/>
    <m/>
    <m/>
    <m/>
    <m/>
    <m/>
    <m/>
    <m/>
    <m/>
    <m/>
    <m/>
    <m/>
    <s v="Marlboro"/>
    <s v="Marlboro"/>
    <s v="No actor use"/>
    <s v="Cigarette pack/smokeless container"/>
    <m/>
    <m/>
    <m/>
    <m/>
    <m/>
    <m/>
    <m/>
    <m/>
    <m/>
    <m/>
    <n v="17"/>
    <n v="0"/>
    <n v="0"/>
    <n v="0"/>
    <n v="17"/>
    <s v="10 — 29"/>
    <n v="13173537"/>
    <n v="223950129"/>
    <s v="Outdoors"/>
    <m/>
    <m/>
    <m/>
    <m/>
    <m/>
    <s v="bridge, lifeboat"/>
    <s v="cargo ship"/>
    <s v="Non-smoking adult"/>
    <s v="Designated non-smoking area"/>
    <m/>
    <s v="Elsewhere in US"/>
    <m/>
    <m/>
    <s v="Outside of US"/>
    <m/>
    <s v="Outside of US"/>
    <m/>
    <m/>
    <m/>
    <m/>
    <m/>
    <m/>
    <n v="1"/>
    <n v="2"/>
    <n v="0"/>
    <m/>
    <m/>
    <m/>
    <m/>
    <m/>
    <m/>
    <m/>
    <m/>
    <m/>
    <m/>
    <m/>
    <m/>
    <m/>
    <m/>
    <m/>
    <m/>
    <m/>
    <m/>
    <m/>
    <m/>
    <m/>
    <m/>
    <m/>
    <m/>
    <s v="cigarette"/>
    <m/>
    <m/>
    <s v="cigarette"/>
    <m/>
    <m/>
    <m/>
    <m/>
    <s v="Pro"/>
    <n v="4"/>
    <n v="6"/>
    <n v="6"/>
    <n v="3"/>
    <s v="Specific brand, tobacco use in designated non-smoking area"/>
    <s v="use in non-smoking area; specific brand depiction"/>
    <n v="0"/>
    <n v="2.71"/>
    <n v="6"/>
    <n v="1"/>
    <n v="1"/>
    <m/>
    <m/>
  </r>
  <r>
    <n v="50223"/>
    <s v="Machete Kills"/>
    <d v="2013-10-11T00:00:00"/>
    <x v="11"/>
    <s v="T10"/>
    <n v="107"/>
    <s v="Quick Draw"/>
    <x v="0"/>
    <s v="Open Road"/>
    <x v="1"/>
    <n v="20000000"/>
    <n v="0"/>
    <m/>
    <n v="7268659"/>
    <s v="final"/>
    <n v="8.1300000000000008"/>
    <n v="0"/>
    <n v="1"/>
    <n v="0"/>
    <n v="0"/>
    <s v="US"/>
    <s v="TX"/>
    <s v="BC"/>
    <m/>
    <s v="CA"/>
    <s v="BC"/>
    <s v="Bespalov, Sergei; Kaufman, Aaron; Nikolic, Iliana; Rodnyansky, Alexander; Rodriguez, Robert"/>
    <s v="Rodriguez, Robert"/>
    <s v="Ward, Kyle"/>
    <s v="Borasch Jr., Edward J."/>
    <s v="Rodriguez, Robert; Rodriguez, Rebecca"/>
    <s v="Gaga, Lady"/>
    <s v="star"/>
    <s v="Cigarette"/>
    <s v="30+"/>
    <s v="Female"/>
    <s v="Caucasian"/>
    <m/>
    <s v="Bad guy"/>
    <s v="Sheen, Charlie"/>
    <s v="star"/>
    <s v="Cigarette"/>
    <s v="30+"/>
    <s v="Male"/>
    <s v="Caucasian"/>
    <m/>
    <s v="Good guy"/>
    <s v="Sadler, William"/>
    <s v="credited non-star"/>
    <s v="Cigar"/>
    <s v="30+"/>
    <s v="Male"/>
    <s v="Caucasian"/>
    <m/>
    <s v="Bad guy"/>
    <m/>
    <m/>
    <m/>
    <m/>
    <m/>
    <m/>
    <m/>
    <m/>
    <m/>
    <m/>
    <m/>
    <m/>
    <m/>
    <m/>
    <m/>
    <m/>
    <m/>
    <m/>
    <m/>
    <m/>
    <m/>
    <m/>
    <m/>
    <m/>
    <m/>
    <m/>
    <m/>
    <m/>
    <m/>
    <m/>
    <m/>
    <m/>
    <m/>
    <m/>
    <m/>
    <m/>
    <m/>
    <m/>
    <m/>
    <m/>
    <m/>
    <m/>
    <m/>
    <m/>
    <m/>
    <m/>
    <m/>
    <m/>
    <m/>
    <m/>
    <m/>
    <m/>
    <m/>
    <m/>
    <m/>
    <m/>
    <m/>
    <m/>
    <m/>
    <m/>
    <m/>
    <m/>
    <m/>
    <m/>
    <m/>
    <m/>
    <m/>
    <m/>
    <m/>
    <m/>
    <m/>
    <m/>
    <m/>
    <m/>
    <m/>
    <m/>
    <m/>
    <m/>
    <m/>
    <n v="11"/>
    <n v="10"/>
    <n v="0"/>
    <n v="0"/>
    <n v="21"/>
    <s v="10 — 29"/>
    <n v="894054"/>
    <n v="18775134"/>
    <s v="Home"/>
    <s v="Workplace"/>
    <s v="Vehicle"/>
    <m/>
    <m/>
    <m/>
    <s v="White House"/>
    <m/>
    <s v="Non-smoking adult"/>
    <s v="Designated non-smoking area"/>
    <m/>
    <s v="Elsewhere in US"/>
    <m/>
    <m/>
    <s v="Outside of US"/>
    <m/>
    <s v="Outside of US"/>
    <m/>
    <m/>
    <m/>
    <m/>
    <m/>
    <m/>
    <n v="2"/>
    <n v="1"/>
    <n v="0"/>
    <s v="Comment by actor/actress"/>
    <s v="&quot;Machete don’t smoke.&quot; Says Machete"/>
    <m/>
    <s v="Health of Non-Smoker"/>
    <m/>
    <m/>
    <m/>
    <m/>
    <m/>
    <m/>
    <m/>
    <m/>
    <m/>
    <m/>
    <m/>
    <m/>
    <m/>
    <s v="cigarette"/>
    <s v="cigarette"/>
    <m/>
    <s v="cigarette; cigar"/>
    <m/>
    <m/>
    <m/>
    <s v="cigarette"/>
    <m/>
    <m/>
    <s v="cigar"/>
    <m/>
    <m/>
    <m/>
    <m/>
    <s v="Pro"/>
    <n v="4"/>
    <n v="6"/>
    <n v="6"/>
    <n v="3"/>
    <s v="Tobacco use in designated non-smoking area"/>
    <s v="use in non-smoking area"/>
    <n v="0"/>
    <n v="2.71"/>
    <n v="6"/>
    <n v="1"/>
    <n v="1"/>
    <m/>
    <m/>
  </r>
  <r>
    <n v="50224"/>
    <s v="Carrie"/>
    <d v="2013-10-18T00:00:00"/>
    <x v="11"/>
    <s v="T10"/>
    <n v="100"/>
    <s v="MGM"/>
    <x v="6"/>
    <m/>
    <x v="1"/>
    <n v="30000000"/>
    <n v="0"/>
    <m/>
    <n v="35266619"/>
    <s v="final"/>
    <n v="8.1300000000000008"/>
    <n v="0"/>
    <n v="0"/>
    <n v="0"/>
    <n v="0"/>
    <s v="CAN"/>
    <m/>
    <s v="ON"/>
    <m/>
    <m/>
    <m/>
    <s v="Misher, Kevin"/>
    <s v="Peirce, Kimberly"/>
    <s v="Cohen, Lawrence D.; Aguirre-Sacasa, Roberto"/>
    <m/>
    <s v="Percy, Lee; Richardson, Nancy"/>
    <m/>
    <m/>
    <m/>
    <m/>
    <m/>
    <m/>
    <m/>
    <m/>
    <m/>
    <m/>
    <m/>
    <m/>
    <m/>
    <m/>
    <m/>
    <m/>
    <m/>
    <m/>
    <m/>
    <m/>
    <m/>
    <m/>
    <m/>
    <m/>
    <m/>
    <m/>
    <m/>
    <m/>
    <m/>
    <m/>
    <m/>
    <m/>
    <m/>
    <m/>
    <m/>
    <m/>
    <m/>
    <m/>
    <m/>
    <m/>
    <m/>
    <m/>
    <m/>
    <m/>
    <m/>
    <m/>
    <m/>
    <m/>
    <m/>
    <m/>
    <m/>
    <m/>
    <m/>
    <m/>
    <m/>
    <m/>
    <m/>
    <m/>
    <m/>
    <m/>
    <m/>
    <m/>
    <m/>
    <m/>
    <m/>
    <m/>
    <m/>
    <m/>
    <m/>
    <m/>
    <m/>
    <m/>
    <m/>
    <m/>
    <m/>
    <m/>
    <m/>
    <m/>
    <m/>
    <m/>
    <m/>
    <m/>
    <m/>
    <m/>
    <m/>
    <m/>
    <m/>
    <m/>
    <m/>
    <m/>
    <m/>
    <m/>
    <m/>
    <m/>
    <m/>
    <m/>
    <m/>
    <m/>
    <m/>
    <m/>
    <m/>
    <m/>
    <m/>
    <n v="0"/>
    <n v="0"/>
    <n v="0"/>
    <n v="0"/>
    <n v="0"/>
    <n v="0"/>
    <n v="4337838"/>
    <n v="0"/>
    <m/>
    <m/>
    <m/>
    <m/>
    <m/>
    <m/>
    <m/>
    <m/>
    <m/>
    <m/>
    <m/>
    <m/>
    <m/>
    <m/>
    <m/>
    <m/>
    <m/>
    <m/>
    <m/>
    <m/>
    <m/>
    <m/>
    <m/>
    <n v="0"/>
    <n v="0"/>
    <n v="0"/>
    <m/>
    <m/>
    <m/>
    <m/>
    <m/>
    <m/>
    <m/>
    <m/>
    <m/>
    <m/>
    <m/>
    <m/>
    <m/>
    <m/>
    <m/>
    <m/>
    <m/>
    <m/>
    <m/>
    <m/>
    <m/>
    <m/>
    <m/>
    <m/>
    <m/>
    <m/>
    <m/>
    <m/>
    <m/>
    <m/>
    <m/>
    <m/>
    <m/>
    <n v="0"/>
    <n v="0"/>
    <n v="0"/>
    <n v="0"/>
    <m/>
    <m/>
    <n v="0"/>
    <n v="0"/>
    <n v="1"/>
    <n v="1"/>
    <n v="1"/>
    <m/>
    <m/>
  </r>
  <r>
    <n v="50225"/>
    <s v="Fifth Estate, The"/>
    <d v="2013-10-18T00:00:00"/>
    <x v="11"/>
    <s v="T10"/>
    <n v="128"/>
    <s v="DreamWorks"/>
    <x v="1"/>
    <m/>
    <x v="1"/>
    <n v="28000000"/>
    <n v="0"/>
    <m/>
    <n v="3255008"/>
    <s v="final"/>
    <n v="8.1300000000000008"/>
    <n v="0"/>
    <n v="1"/>
    <n v="0"/>
    <n v="0"/>
    <s v="Belgium"/>
    <m/>
    <m/>
    <s v="Iceland"/>
    <m/>
    <m/>
    <s v="Golin, Steve; Sugar, Michael"/>
    <s v="Condon, Bill"/>
    <s v="Singer, Josh"/>
    <s v="Schnegg, Denis"/>
    <s v="Katz, Virginia"/>
    <s v="Beyer, Alexander"/>
    <s v="credited non-star"/>
    <s v="Cigarette"/>
    <s v="30+"/>
    <s v="Male"/>
    <s v="Caucasian"/>
    <m/>
    <m/>
    <m/>
    <m/>
    <m/>
    <m/>
    <m/>
    <m/>
    <m/>
    <m/>
    <m/>
    <m/>
    <m/>
    <m/>
    <m/>
    <m/>
    <m/>
    <m/>
    <m/>
    <m/>
    <m/>
    <m/>
    <m/>
    <m/>
    <m/>
    <m/>
    <m/>
    <m/>
    <m/>
    <m/>
    <m/>
    <m/>
    <m/>
    <m/>
    <m/>
    <m/>
    <m/>
    <m/>
    <m/>
    <m/>
    <m/>
    <m/>
    <m/>
    <m/>
    <m/>
    <m/>
    <m/>
    <m/>
    <m/>
    <m/>
    <m/>
    <m/>
    <m/>
    <m/>
    <m/>
    <m/>
    <m/>
    <m/>
    <m/>
    <m/>
    <m/>
    <m/>
    <m/>
    <m/>
    <m/>
    <m/>
    <m/>
    <m/>
    <m/>
    <m/>
    <m/>
    <m/>
    <m/>
    <m/>
    <m/>
    <m/>
    <m/>
    <m/>
    <m/>
    <m/>
    <m/>
    <m/>
    <m/>
    <m/>
    <m/>
    <m/>
    <m/>
    <m/>
    <m/>
    <m/>
    <m/>
    <m/>
    <m/>
    <m/>
    <m/>
    <m/>
    <m/>
    <n v="4"/>
    <n v="0"/>
    <n v="0"/>
    <n v="0"/>
    <n v="4"/>
    <s v="1 — 9"/>
    <n v="400370"/>
    <n v="1601480"/>
    <s v="Bar/nightclub"/>
    <m/>
    <m/>
    <m/>
    <m/>
    <m/>
    <m/>
    <m/>
    <s v="Non-smoking adult"/>
    <m/>
    <m/>
    <s v="Elsewhere in US"/>
    <m/>
    <m/>
    <s v="Outside of US"/>
    <m/>
    <s v="Outside of US"/>
    <m/>
    <m/>
    <m/>
    <m/>
    <m/>
    <m/>
    <n v="0"/>
    <n v="1"/>
    <n v="0"/>
    <m/>
    <m/>
    <m/>
    <m/>
    <m/>
    <m/>
    <m/>
    <m/>
    <m/>
    <m/>
    <m/>
    <m/>
    <m/>
    <m/>
    <m/>
    <m/>
    <m/>
    <m/>
    <s v="cigarette"/>
    <s v="cigarette"/>
    <m/>
    <s v="cigarette"/>
    <m/>
    <m/>
    <m/>
    <m/>
    <m/>
    <m/>
    <m/>
    <m/>
    <m/>
    <m/>
    <s v="Pro"/>
    <n v="2"/>
    <n v="6"/>
    <n v="4"/>
    <n v="2"/>
    <m/>
    <m/>
    <n v="0"/>
    <n v="2"/>
    <n v="3"/>
    <n v="1"/>
    <n v="1"/>
    <m/>
    <m/>
  </r>
  <r>
    <n v="50226"/>
    <s v="Escape Plan"/>
    <d v="2013-10-18T00:00:00"/>
    <x v="11"/>
    <s v="T10"/>
    <n v="116"/>
    <s v="Summit"/>
    <x v="0"/>
    <s v="Lionsgate"/>
    <x v="1"/>
    <n v="50000000"/>
    <n v="0"/>
    <m/>
    <n v="25121291"/>
    <s v="final"/>
    <n v="8.1300000000000008"/>
    <n v="0"/>
    <n v="1"/>
    <n v="0"/>
    <n v="0"/>
    <s v="US"/>
    <s v="LA"/>
    <m/>
    <m/>
    <m/>
    <m/>
    <s v="Brenner, Robbie; Canton, Mark; Emmett, Randall; Chase, Remington"/>
    <s v="Håfström, Mikael"/>
    <s v="Chapman, Miles; Keller, Jason"/>
    <s v="Johnson, Kent H."/>
    <s v="Greenberg, Elliot"/>
    <s v="Non-IMDb, Extra"/>
    <s v="extra"/>
    <s v="Cigarette"/>
    <s v="30+"/>
    <s v="Male"/>
    <s v="Caucasian"/>
    <m/>
    <m/>
    <s v="Non-IMDb, Extra"/>
    <s v="extra"/>
    <s v="Cigarette"/>
    <s v="30+"/>
    <s v="Male"/>
    <s v="Caucasian"/>
    <m/>
    <m/>
    <m/>
    <m/>
    <m/>
    <m/>
    <m/>
    <m/>
    <m/>
    <m/>
    <m/>
    <m/>
    <m/>
    <m/>
    <m/>
    <m/>
    <m/>
    <m/>
    <m/>
    <m/>
    <m/>
    <m/>
    <m/>
    <m/>
    <m/>
    <m/>
    <m/>
    <m/>
    <m/>
    <m/>
    <m/>
    <m/>
    <m/>
    <m/>
    <m/>
    <m/>
    <m/>
    <m/>
    <m/>
    <m/>
    <m/>
    <m/>
    <m/>
    <m/>
    <m/>
    <m/>
    <m/>
    <m/>
    <m/>
    <m/>
    <m/>
    <m/>
    <m/>
    <m/>
    <m/>
    <m/>
    <m/>
    <m/>
    <m/>
    <m/>
    <m/>
    <m/>
    <m/>
    <m/>
    <m/>
    <m/>
    <m/>
    <m/>
    <m/>
    <m/>
    <m/>
    <m/>
    <m/>
    <m/>
    <m/>
    <s v="Marlboro"/>
    <s v="Marlboro"/>
    <s v="Non-IMDb, Extra"/>
    <s v="Cigarette pack/smokeless container"/>
    <m/>
    <m/>
    <m/>
    <m/>
    <m/>
    <m/>
    <m/>
    <m/>
    <m/>
    <m/>
    <n v="10"/>
    <n v="0"/>
    <n v="0"/>
    <n v="0"/>
    <n v="10"/>
    <s v="10 — 29"/>
    <n v="3089950"/>
    <n v="30899500"/>
    <s v="Workplace"/>
    <s v="Outdoors"/>
    <m/>
    <m/>
    <m/>
    <m/>
    <m/>
    <s v="patio/roof"/>
    <m/>
    <m/>
    <m/>
    <s v="California"/>
    <m/>
    <m/>
    <s v="Elsewhere in US"/>
    <m/>
    <m/>
    <m/>
    <m/>
    <m/>
    <m/>
    <m/>
    <m/>
    <n v="0"/>
    <n v="0"/>
    <n v="2"/>
    <s v="No smoking sign"/>
    <m/>
    <m/>
    <m/>
    <m/>
    <m/>
    <m/>
    <m/>
    <m/>
    <m/>
    <m/>
    <m/>
    <m/>
    <m/>
    <m/>
    <m/>
    <m/>
    <m/>
    <m/>
    <m/>
    <m/>
    <m/>
    <m/>
    <m/>
    <s v="cigarette"/>
    <s v="cigarette"/>
    <s v="cigarette"/>
    <m/>
    <m/>
    <m/>
    <m/>
    <m/>
    <s v="Pro"/>
    <n v="4"/>
    <n v="6"/>
    <n v="2"/>
    <n v="1"/>
    <s v="Specific brand"/>
    <s v="specific brand depiction"/>
    <n v="0"/>
    <n v="1.86"/>
    <n v="6"/>
    <n v="1"/>
    <n v="1"/>
    <m/>
    <m/>
  </r>
  <r>
    <n v="50227"/>
    <s v="Jackass Presents: Bad Grandpa"/>
    <d v="2013-10-25T00:00:00"/>
    <x v="11"/>
    <s v="T10"/>
    <n v="92"/>
    <s v="MTV Films"/>
    <x v="3"/>
    <m/>
    <x v="1"/>
    <n v="15000000"/>
    <n v="0"/>
    <m/>
    <n v="101978840"/>
    <s v="final"/>
    <n v="8.1300000000000008"/>
    <n v="0"/>
    <n v="1"/>
    <n v="0"/>
    <n v="0"/>
    <s v="US"/>
    <s v="NC"/>
    <m/>
    <s v="US"/>
    <s v="OH"/>
    <m/>
    <s v="Tremaine, Jeff; Knoxville, Johnny; Freda, Derek; Jonze, Spike"/>
    <s v="Tremaine, Jeff"/>
    <s v="Tremaine, Jeff; Knoxville, Johnny; Jonze, Spike"/>
    <s v="Manning, Scott"/>
    <s v="Casriel, Seth; Kosinski, Matt; Probst, Matthew"/>
    <s v="Harris, Greg"/>
    <s v="credited non-star"/>
    <s v="Cigarette"/>
    <s v="30+"/>
    <s v="Male"/>
    <s v="Caucasian"/>
    <m/>
    <m/>
    <s v="Non-IMDb, Extra"/>
    <s v="extra"/>
    <s v="Cigarette"/>
    <s v="30+"/>
    <s v="Male"/>
    <s v="Caucasian"/>
    <m/>
    <m/>
    <s v="Non-IMDb, Extra"/>
    <s v="extra"/>
    <s v="Cigarette"/>
    <s v="30+"/>
    <s v="Male"/>
    <s v="Caucasian"/>
    <m/>
    <m/>
    <s v="Non-IMDb, Extra"/>
    <s v="extra"/>
    <s v="Cigarette"/>
    <s v="30+"/>
    <s v="Male"/>
    <s v="Caucasian"/>
    <m/>
    <m/>
    <s v="Non-IMDb, Extra"/>
    <s v="extra"/>
    <s v="Cigarette"/>
    <s v="30+"/>
    <s v="Female"/>
    <s v="Caucasian"/>
    <m/>
    <m/>
    <s v="Non-IMDb, Extra"/>
    <s v="extra"/>
    <s v="Cigarette"/>
    <s v="30+"/>
    <s v="Male"/>
    <s v="African American"/>
    <m/>
    <m/>
    <s v="Non-IMDb, Extra"/>
    <s v="extra"/>
    <s v="Cigarette"/>
    <s v="30+"/>
    <s v="Male"/>
    <s v="Caucasian"/>
    <m/>
    <m/>
    <m/>
    <m/>
    <m/>
    <m/>
    <m/>
    <m/>
    <m/>
    <m/>
    <m/>
    <m/>
    <m/>
    <m/>
    <m/>
    <m/>
    <m/>
    <m/>
    <m/>
    <m/>
    <m/>
    <m/>
    <m/>
    <m/>
    <m/>
    <m/>
    <m/>
    <m/>
    <m/>
    <m/>
    <m/>
    <m/>
    <m/>
    <m/>
    <m/>
    <s v="Newport; American Spirit; Marlboro; L&amp;M; More; Pall Mall"/>
    <s v="Newport"/>
    <s v="No actor use"/>
    <s v="Billboard or poster"/>
    <m/>
    <s v="American Spirit"/>
    <s v="No actor use"/>
    <s v="Billboard or poster"/>
    <m/>
    <s v="Marlboro"/>
    <s v="No actor use"/>
    <s v="Cigarette pack/smokeless container"/>
    <m/>
    <s v="L&amp;M No actor use 5 Cigarette pack/smokeless container More No actor use 5 Cigarette pack/smokeless Pall Mall No actor use 5 Cigarette pack/smokeless"/>
    <n v="34"/>
    <n v="0"/>
    <n v="0"/>
    <n v="0"/>
    <n v="34"/>
    <s v="30 — 49"/>
    <n v="12543523"/>
    <n v="426479782"/>
    <s v="Home"/>
    <s v="Outdoors"/>
    <m/>
    <m/>
    <m/>
    <m/>
    <s v="webcam"/>
    <s v="street"/>
    <s v="Non-smoking adult"/>
    <s v="Designated non-smoking area"/>
    <m/>
    <s v="Elsewhere in US"/>
    <m/>
    <m/>
    <m/>
    <m/>
    <m/>
    <m/>
    <m/>
    <m/>
    <m/>
    <m/>
    <m/>
    <n v="0"/>
    <n v="1"/>
    <n v="6"/>
    <m/>
    <m/>
    <m/>
    <m/>
    <m/>
    <m/>
    <m/>
    <m/>
    <m/>
    <m/>
    <m/>
    <m/>
    <m/>
    <m/>
    <m/>
    <m/>
    <m/>
    <m/>
    <m/>
    <m/>
    <m/>
    <m/>
    <m/>
    <m/>
    <m/>
    <s v="cigarette"/>
    <s v="cigarette"/>
    <m/>
    <s v="cigarette"/>
    <m/>
    <m/>
    <m/>
    <s v="Pro"/>
    <n v="6"/>
    <n v="6"/>
    <n v="4"/>
    <n v="1"/>
    <s v="Negative consequences of tobacco use, specific brand, tobacco use in designated non-smoking area"/>
    <s v="specific brand depiction"/>
    <n v="1"/>
    <n v="2.4300000000000002"/>
    <n v="5"/>
    <n v="1"/>
    <n v="1"/>
    <m/>
    <m/>
  </r>
  <r>
    <n v="50228"/>
    <s v="Counselor, The"/>
    <d v="2013-10-25T00:00:00"/>
    <x v="11"/>
    <s v="T10"/>
    <n v="117"/>
    <s v="Scott Free"/>
    <x v="5"/>
    <m/>
    <x v="1"/>
    <n v="25000000"/>
    <n v="0"/>
    <m/>
    <n v="16973715"/>
    <s v="final"/>
    <n v="8.1300000000000008"/>
    <n v="0"/>
    <n v="1"/>
    <n v="0"/>
    <n v="0"/>
    <s v="UK"/>
    <m/>
    <m/>
    <s v="US"/>
    <s v="CA"/>
    <m/>
    <s v="Scott, Ridley; Schwartz, Paula Mae; Schwartz, Steve; Wechsler, Nick"/>
    <s v="Scott, Ridley"/>
    <s v="McCarthy, Cormac"/>
    <s v="Woods, Terry"/>
    <s v="Scalia, Pietro"/>
    <s v="Perez, Rosie"/>
    <s v="credited non-star"/>
    <s v="Cigarette"/>
    <s v="30+"/>
    <s v="Female"/>
    <s v="Hispanic"/>
    <m/>
    <m/>
    <s v="Ganz, Bruno"/>
    <s v="credited non-star"/>
    <s v="Cigar"/>
    <s v="30+"/>
    <s v="Male"/>
    <s v="Caucasian"/>
    <m/>
    <m/>
    <s v="Non-IMDb, Extra"/>
    <s v="extra"/>
    <s v="Cigarette"/>
    <s v="30+"/>
    <s v="Male"/>
    <s v="Caucasian"/>
    <m/>
    <m/>
    <m/>
    <m/>
    <m/>
    <m/>
    <m/>
    <m/>
    <m/>
    <m/>
    <m/>
    <m/>
    <m/>
    <m/>
    <m/>
    <m/>
    <m/>
    <m/>
    <m/>
    <m/>
    <m/>
    <m/>
    <m/>
    <m/>
    <m/>
    <m/>
    <m/>
    <m/>
    <m/>
    <m/>
    <m/>
    <m/>
    <m/>
    <m/>
    <m/>
    <m/>
    <m/>
    <m/>
    <m/>
    <m/>
    <m/>
    <m/>
    <m/>
    <m/>
    <m/>
    <m/>
    <m/>
    <m/>
    <m/>
    <m/>
    <m/>
    <m/>
    <m/>
    <m/>
    <m/>
    <m/>
    <m/>
    <m/>
    <m/>
    <m/>
    <m/>
    <m/>
    <m/>
    <m/>
    <m/>
    <m/>
    <m/>
    <m/>
    <m/>
    <s v="Perez, Rosie"/>
    <s v="Cigarette pack/smokeless container"/>
    <m/>
    <m/>
    <m/>
    <m/>
    <m/>
    <m/>
    <m/>
    <m/>
    <m/>
    <m/>
    <n v="59"/>
    <n v="1"/>
    <n v="0"/>
    <n v="0"/>
    <n v="60"/>
    <s v="50+"/>
    <n v="2087788"/>
    <n v="125267280"/>
    <s v="Home"/>
    <s v="Workplace"/>
    <m/>
    <m/>
    <m/>
    <m/>
    <s v="jail"/>
    <m/>
    <s v="Non-smoking adult"/>
    <s v="Designated non-smoking area"/>
    <m/>
    <s v="Elsewhere in US"/>
    <m/>
    <m/>
    <s v="Outside of US"/>
    <m/>
    <s v="Outside of US"/>
    <m/>
    <m/>
    <m/>
    <m/>
    <m/>
    <m/>
    <n v="0"/>
    <n v="2"/>
    <n v="1"/>
    <s v="No smoking sign"/>
    <m/>
    <m/>
    <m/>
    <m/>
    <m/>
    <m/>
    <m/>
    <m/>
    <m/>
    <m/>
    <m/>
    <m/>
    <m/>
    <m/>
    <m/>
    <m/>
    <m/>
    <m/>
    <m/>
    <s v="cigar"/>
    <m/>
    <m/>
    <m/>
    <s v="cigarette"/>
    <s v="cigarette"/>
    <s v="cigarette"/>
    <m/>
    <m/>
    <m/>
    <m/>
    <m/>
    <s v="Pro"/>
    <n v="6"/>
    <n v="6"/>
    <n v="4"/>
    <n v="3"/>
    <s v="Tobacco use in designated non-smoking area, specific brand"/>
    <m/>
    <n v="0"/>
    <n v="2.71"/>
    <n v="4"/>
    <n v="1"/>
    <n v="1"/>
    <m/>
    <m/>
  </r>
  <r>
    <n v="50229"/>
    <s v="12 Years a Slave"/>
    <d v="2013-11-01T00:00:00"/>
    <x v="11"/>
    <s v="T10"/>
    <n v="134"/>
    <s v="Plan B"/>
    <x v="5"/>
    <m/>
    <x v="1"/>
    <n v="22000000"/>
    <n v="0"/>
    <m/>
    <n v="56671993"/>
    <s v="final"/>
    <n v="8.1300000000000008"/>
    <n v="0"/>
    <n v="1"/>
    <n v="0"/>
    <n v="0"/>
    <s v="US"/>
    <s v="LA"/>
    <m/>
    <m/>
    <m/>
    <m/>
    <s v="McQueen, Steve; Kleiner, Jeremy; Pitt, Brad; Milchan, Arnon; Gardner, Dede; Katagas, Anthony; Pohland, Bill"/>
    <s v="McQueen, Steve"/>
    <s v="Ridley, John"/>
    <s v="Martin, Michael S."/>
    <s v="Walker, Joe"/>
    <s v="Giamatti, Paul"/>
    <s v="credited non-star"/>
    <s v="Cigar"/>
    <s v="30+"/>
    <s v="Male"/>
    <s v="Caucasian"/>
    <m/>
    <s v="Bad guy"/>
    <s v="Non-IMDb, Extra"/>
    <s v="extra"/>
    <s v="Cigar"/>
    <s v="30+"/>
    <s v="Male"/>
    <s v="Caucasian"/>
    <m/>
    <m/>
    <m/>
    <m/>
    <m/>
    <m/>
    <m/>
    <m/>
    <m/>
    <m/>
    <m/>
    <m/>
    <m/>
    <m/>
    <m/>
    <m/>
    <m/>
    <m/>
    <m/>
    <m/>
    <m/>
    <m/>
    <m/>
    <m/>
    <m/>
    <m/>
    <m/>
    <m/>
    <m/>
    <m/>
    <m/>
    <m/>
    <m/>
    <m/>
    <m/>
    <m/>
    <m/>
    <m/>
    <m/>
    <m/>
    <m/>
    <m/>
    <m/>
    <m/>
    <m/>
    <m/>
    <m/>
    <m/>
    <m/>
    <m/>
    <m/>
    <m/>
    <m/>
    <m/>
    <m/>
    <m/>
    <m/>
    <m/>
    <m/>
    <m/>
    <m/>
    <m/>
    <m/>
    <m/>
    <m/>
    <m/>
    <m/>
    <m/>
    <m/>
    <m/>
    <m/>
    <m/>
    <m/>
    <m/>
    <m/>
    <m/>
    <m/>
    <m/>
    <m/>
    <m/>
    <m/>
    <m/>
    <m/>
    <m/>
    <m/>
    <m/>
    <m/>
    <m/>
    <m/>
    <n v="0"/>
    <n v="2"/>
    <n v="3"/>
    <n v="0"/>
    <n v="5"/>
    <s v="1 — 9"/>
    <n v="6970725"/>
    <n v="34853625"/>
    <s v="Outdoors"/>
    <m/>
    <m/>
    <m/>
    <m/>
    <m/>
    <m/>
    <s v="street"/>
    <s v="Non-smoking adult"/>
    <m/>
    <m/>
    <s v="Elsewhere in US"/>
    <m/>
    <m/>
    <m/>
    <m/>
    <m/>
    <m/>
    <m/>
    <m/>
    <m/>
    <m/>
    <m/>
    <n v="0"/>
    <n v="1"/>
    <n v="1"/>
    <m/>
    <m/>
    <m/>
    <m/>
    <m/>
    <m/>
    <m/>
    <m/>
    <m/>
    <m/>
    <m/>
    <m/>
    <m/>
    <m/>
    <m/>
    <m/>
    <m/>
    <m/>
    <m/>
    <s v="cigar"/>
    <s v="cigar"/>
    <m/>
    <m/>
    <m/>
    <m/>
    <m/>
    <m/>
    <s v="cigar"/>
    <m/>
    <s v="pipe"/>
    <m/>
    <m/>
    <s v="Neutral"/>
    <n v="2"/>
    <n v="2"/>
    <n v="4"/>
    <n v="2"/>
    <m/>
    <m/>
    <n v="0"/>
    <n v="1.43"/>
    <n v="2"/>
    <n v="1"/>
    <n v="1"/>
    <m/>
    <m/>
  </r>
  <r>
    <n v="50230"/>
    <s v="Ender's Game"/>
    <d v="2013-11-01T00:00:00"/>
    <x v="11"/>
    <s v="T10"/>
    <n v="114"/>
    <s v="Summit"/>
    <x v="0"/>
    <s v="Lionsgate"/>
    <x v="0"/>
    <n v="110000000"/>
    <n v="0"/>
    <m/>
    <n v="61656849"/>
    <s v="final"/>
    <n v="8.1300000000000008"/>
    <n v="0"/>
    <n v="0"/>
    <n v="0"/>
    <n v="0"/>
    <s v="US"/>
    <s v="LA"/>
    <m/>
    <s v="CAN"/>
    <m/>
    <s v="BC"/>
    <s v="Scott Card, Orson; Chartoff, Robert; Hendee, Lynn; Kurtzman, Alex; Orci, Roberto; Pritzker, Gigi"/>
    <s v="Hood, Gavin"/>
    <s v="Hood, Gavin; Scott Card, Orson"/>
    <s v="Miloyevich, Don"/>
    <s v="Smith, Lee; Staenberg, Zach"/>
    <m/>
    <m/>
    <m/>
    <m/>
    <m/>
    <m/>
    <m/>
    <m/>
    <m/>
    <m/>
    <m/>
    <m/>
    <m/>
    <m/>
    <m/>
    <m/>
    <m/>
    <m/>
    <m/>
    <m/>
    <m/>
    <m/>
    <m/>
    <m/>
    <m/>
    <m/>
    <m/>
    <m/>
    <m/>
    <m/>
    <m/>
    <m/>
    <m/>
    <m/>
    <m/>
    <m/>
    <m/>
    <m/>
    <m/>
    <m/>
    <m/>
    <m/>
    <m/>
    <m/>
    <m/>
    <m/>
    <m/>
    <m/>
    <m/>
    <m/>
    <m/>
    <m/>
    <m/>
    <m/>
    <m/>
    <m/>
    <m/>
    <m/>
    <m/>
    <m/>
    <m/>
    <m/>
    <m/>
    <m/>
    <m/>
    <m/>
    <m/>
    <m/>
    <m/>
    <m/>
    <m/>
    <m/>
    <m/>
    <m/>
    <m/>
    <m/>
    <m/>
    <m/>
    <m/>
    <m/>
    <m/>
    <m/>
    <m/>
    <m/>
    <m/>
    <m/>
    <m/>
    <m/>
    <m/>
    <m/>
    <m/>
    <m/>
    <m/>
    <m/>
    <m/>
    <m/>
    <m/>
    <m/>
    <m/>
    <m/>
    <m/>
    <m/>
    <m/>
    <n v="0"/>
    <n v="0"/>
    <n v="0"/>
    <n v="0"/>
    <n v="0"/>
    <n v="0"/>
    <n v="7583868"/>
    <n v="0"/>
    <m/>
    <m/>
    <m/>
    <m/>
    <m/>
    <m/>
    <m/>
    <m/>
    <m/>
    <m/>
    <m/>
    <m/>
    <m/>
    <m/>
    <m/>
    <m/>
    <m/>
    <m/>
    <m/>
    <m/>
    <m/>
    <m/>
    <m/>
    <n v="0"/>
    <n v="0"/>
    <n v="0"/>
    <m/>
    <m/>
    <m/>
    <m/>
    <m/>
    <m/>
    <m/>
    <m/>
    <m/>
    <m/>
    <m/>
    <m/>
    <m/>
    <m/>
    <m/>
    <m/>
    <m/>
    <m/>
    <m/>
    <m/>
    <m/>
    <m/>
    <m/>
    <m/>
    <m/>
    <m/>
    <m/>
    <m/>
    <m/>
    <m/>
    <m/>
    <m/>
    <m/>
    <n v="0"/>
    <n v="0"/>
    <n v="0"/>
    <n v="0"/>
    <m/>
    <m/>
    <n v="0"/>
    <n v="0"/>
    <n v="1"/>
    <n v="1"/>
    <n v="1"/>
    <m/>
    <m/>
  </r>
  <r>
    <n v="50231"/>
    <s v="Free Birds"/>
    <d v="2013-11-01T00:00:00"/>
    <x v="11"/>
    <s v="T10"/>
    <n v="91"/>
    <s v="Relativity"/>
    <x v="0"/>
    <s v="Relativity"/>
    <x v="2"/>
    <n v="55000000"/>
    <n v="0"/>
    <m/>
    <n v="55747724"/>
    <s v="final"/>
    <n v="8.1300000000000008"/>
    <n v="0"/>
    <n v="0"/>
    <n v="0"/>
    <n v="0"/>
    <s v="US"/>
    <s v="CA"/>
    <m/>
    <m/>
    <m/>
    <m/>
    <s v="Mosier, Scott"/>
    <s v="Hayward, Jimmy"/>
    <s v="Hayward, Jimmy; Mosier, Scott"/>
    <m/>
    <s v="Cartagena, Chris"/>
    <m/>
    <m/>
    <m/>
    <m/>
    <m/>
    <m/>
    <m/>
    <m/>
    <m/>
    <m/>
    <m/>
    <m/>
    <m/>
    <m/>
    <m/>
    <m/>
    <m/>
    <m/>
    <m/>
    <m/>
    <m/>
    <m/>
    <m/>
    <m/>
    <m/>
    <m/>
    <m/>
    <m/>
    <m/>
    <m/>
    <m/>
    <m/>
    <m/>
    <m/>
    <m/>
    <m/>
    <m/>
    <m/>
    <m/>
    <m/>
    <m/>
    <m/>
    <m/>
    <m/>
    <m/>
    <m/>
    <m/>
    <m/>
    <m/>
    <m/>
    <m/>
    <m/>
    <m/>
    <m/>
    <m/>
    <m/>
    <m/>
    <m/>
    <m/>
    <m/>
    <m/>
    <m/>
    <m/>
    <m/>
    <m/>
    <m/>
    <m/>
    <m/>
    <m/>
    <m/>
    <m/>
    <m/>
    <m/>
    <m/>
    <m/>
    <m/>
    <m/>
    <m/>
    <m/>
    <m/>
    <m/>
    <m/>
    <m/>
    <m/>
    <m/>
    <m/>
    <m/>
    <m/>
    <m/>
    <m/>
    <m/>
    <m/>
    <m/>
    <m/>
    <m/>
    <m/>
    <m/>
    <m/>
    <m/>
    <m/>
    <m/>
    <m/>
    <m/>
    <n v="0"/>
    <n v="0"/>
    <n v="0"/>
    <n v="0"/>
    <n v="0"/>
    <n v="0"/>
    <n v="6857039"/>
    <n v="0"/>
    <m/>
    <m/>
    <m/>
    <m/>
    <m/>
    <m/>
    <m/>
    <m/>
    <m/>
    <m/>
    <m/>
    <m/>
    <m/>
    <m/>
    <m/>
    <m/>
    <m/>
    <m/>
    <m/>
    <m/>
    <m/>
    <m/>
    <m/>
    <n v="0"/>
    <n v="0"/>
    <n v="0"/>
    <m/>
    <m/>
    <m/>
    <m/>
    <m/>
    <m/>
    <m/>
    <m/>
    <m/>
    <m/>
    <m/>
    <m/>
    <m/>
    <m/>
    <m/>
    <m/>
    <m/>
    <m/>
    <m/>
    <m/>
    <m/>
    <m/>
    <m/>
    <m/>
    <m/>
    <m/>
    <m/>
    <m/>
    <m/>
    <m/>
    <m/>
    <m/>
    <m/>
    <n v="0"/>
    <n v="0"/>
    <n v="0"/>
    <n v="0"/>
    <m/>
    <m/>
    <n v="0"/>
    <n v="0"/>
    <n v="1"/>
    <n v="1"/>
    <n v="1"/>
    <m/>
    <m/>
  </r>
  <r>
    <n v="50232"/>
    <s v="Last Vegas"/>
    <d v="2013-11-01T00:00:00"/>
    <x v="11"/>
    <s v="T10"/>
    <n v="105"/>
    <s v="Good Universe"/>
    <x v="0"/>
    <s v="CBS"/>
    <x v="0"/>
    <n v="28000000"/>
    <n v="0"/>
    <m/>
    <n v="63910583"/>
    <s v="final"/>
    <n v="8.1300000000000008"/>
    <n v="0"/>
    <n v="1"/>
    <n v="0"/>
    <n v="0"/>
    <s v="US"/>
    <s v="GA"/>
    <m/>
    <s v="US"/>
    <s v="NV"/>
    <m/>
    <s v="Baer, Amy; Mark, Laurence; Drake, Joseph"/>
    <s v="Turteltaub, Jon"/>
    <s v="Fogelman, Dan"/>
    <s v="Benjamin-Creel, Dwight"/>
    <s v="Rennie, David"/>
    <s v="Non-IMDb, Extra"/>
    <s v="extra"/>
    <s v="Cigarette"/>
    <s v="30+"/>
    <s v="Male"/>
    <s v="Caucasian"/>
    <m/>
    <m/>
    <m/>
    <m/>
    <m/>
    <m/>
    <m/>
    <m/>
    <m/>
    <m/>
    <m/>
    <m/>
    <m/>
    <m/>
    <m/>
    <m/>
    <m/>
    <m/>
    <m/>
    <m/>
    <m/>
    <m/>
    <m/>
    <m/>
    <m/>
    <m/>
    <m/>
    <m/>
    <m/>
    <m/>
    <m/>
    <m/>
    <m/>
    <m/>
    <m/>
    <m/>
    <m/>
    <m/>
    <m/>
    <m/>
    <m/>
    <m/>
    <m/>
    <m/>
    <m/>
    <m/>
    <m/>
    <m/>
    <m/>
    <m/>
    <m/>
    <m/>
    <m/>
    <m/>
    <m/>
    <m/>
    <m/>
    <m/>
    <m/>
    <m/>
    <m/>
    <m/>
    <m/>
    <m/>
    <m/>
    <m/>
    <m/>
    <m/>
    <m/>
    <m/>
    <m/>
    <m/>
    <m/>
    <m/>
    <m/>
    <m/>
    <m/>
    <m/>
    <m/>
    <m/>
    <m/>
    <m/>
    <m/>
    <m/>
    <m/>
    <m/>
    <m/>
    <m/>
    <m/>
    <m/>
    <m/>
    <m/>
    <m/>
    <m/>
    <m/>
    <m/>
    <m/>
    <n v="6"/>
    <n v="1"/>
    <n v="0"/>
    <n v="0"/>
    <n v="7"/>
    <s v="1 — 9"/>
    <n v="7861080"/>
    <n v="55027560"/>
    <s v="Restaurant"/>
    <s v="Outdoors"/>
    <m/>
    <m/>
    <m/>
    <m/>
    <m/>
    <m/>
    <s v="Non-smoking adult"/>
    <m/>
    <m/>
    <s v="Elsewhere in US"/>
    <m/>
    <m/>
    <m/>
    <m/>
    <m/>
    <m/>
    <m/>
    <m/>
    <m/>
    <m/>
    <m/>
    <n v="0"/>
    <n v="0"/>
    <n v="1"/>
    <s v="Comment by actor/actress"/>
    <s v="&quot;Can't Smoke&quot; - Morgan Freeman"/>
    <m/>
    <s v="Health of Non-Smoker"/>
    <m/>
    <m/>
    <m/>
    <m/>
    <m/>
    <m/>
    <m/>
    <m/>
    <m/>
    <m/>
    <m/>
    <m/>
    <m/>
    <m/>
    <m/>
    <m/>
    <m/>
    <s v="cigar"/>
    <m/>
    <m/>
    <m/>
    <m/>
    <s v="cigarette"/>
    <m/>
    <m/>
    <m/>
    <m/>
    <m/>
    <s v="Pro"/>
    <n v="2"/>
    <n v="6"/>
    <n v="2"/>
    <n v="2"/>
    <m/>
    <m/>
    <n v="0"/>
    <n v="1.71"/>
    <n v="3"/>
    <n v="1"/>
    <n v="1"/>
    <m/>
    <m/>
  </r>
  <r>
    <n v="50238"/>
    <s v="Dallas Buyers Club"/>
    <d v="2013-11-01T00:00:00"/>
    <x v="11"/>
    <s v="T10"/>
    <n v="117"/>
    <s v="Focus"/>
    <x v="2"/>
    <m/>
    <x v="1"/>
    <n v="5500000"/>
    <n v="0"/>
    <m/>
    <n v="27298285"/>
    <s v="final"/>
    <n v="8.1300000000000008"/>
    <n v="0"/>
    <n v="1"/>
    <n v="0"/>
    <n v="0"/>
    <s v="US"/>
    <s v="LA"/>
    <m/>
    <m/>
    <m/>
    <m/>
    <s v="Brenner, Robbie; Winter, Rachel"/>
    <s v="Vallée, Jean-Marc"/>
    <s v="Borten, Craig; Wallack, Melissa"/>
    <s v="Wert, Andrew"/>
    <s v="Vallée, Jean-Marc; Pensa, Martin"/>
    <s v="McConaughey, Matthew"/>
    <s v="star"/>
    <s v="Cigarette"/>
    <s v="30+"/>
    <s v="Male"/>
    <s v="Caucasian"/>
    <m/>
    <m/>
    <s v="Leto, Jared"/>
    <s v="star"/>
    <s v="Cigarette"/>
    <s v="20-30"/>
    <s v="Male"/>
    <s v="Caucasian"/>
    <m/>
    <m/>
    <s v="Rankin, Kevin"/>
    <s v="credited non-star"/>
    <s v="Cigarette"/>
    <s v="30+"/>
    <s v="Male"/>
    <s v="Caucasian"/>
    <m/>
    <s v="Bad guy"/>
    <s v="Evermore, J.D."/>
    <s v="credited non-star"/>
    <s v="Cigarette"/>
    <s v="30+"/>
    <s v="Male"/>
    <s v="Caucasian"/>
    <m/>
    <s v="Bad guy"/>
    <m/>
    <s v="extra"/>
    <s v="Cigarette"/>
    <s v="30+"/>
    <s v="Male"/>
    <s v="Caucasian"/>
    <m/>
    <m/>
    <m/>
    <m/>
    <m/>
    <m/>
    <m/>
    <m/>
    <m/>
    <m/>
    <m/>
    <m/>
    <m/>
    <m/>
    <m/>
    <m/>
    <m/>
    <m/>
    <m/>
    <m/>
    <m/>
    <m/>
    <m/>
    <m/>
    <m/>
    <m/>
    <m/>
    <m/>
    <m/>
    <m/>
    <m/>
    <m/>
    <m/>
    <m/>
    <m/>
    <m/>
    <m/>
    <m/>
    <m/>
    <m/>
    <m/>
    <m/>
    <m/>
    <m/>
    <m/>
    <m/>
    <m/>
    <m/>
    <m/>
    <m/>
    <m/>
    <m/>
    <m/>
    <m/>
    <m/>
    <m/>
    <m/>
    <m/>
    <m/>
    <m/>
    <m/>
    <m/>
    <m/>
    <m/>
    <m/>
    <n v="101"/>
    <n v="0"/>
    <n v="0"/>
    <n v="0"/>
    <n v="101"/>
    <s v="50+"/>
    <n v="3357723"/>
    <n v="339130023"/>
    <s v="Home"/>
    <s v="Workplace"/>
    <s v="Outdoors"/>
    <s v="Bar/nightclub"/>
    <s v="Medical facility"/>
    <s v="Hotel/motel"/>
    <m/>
    <s v="streets, near car, hospital, workplace"/>
    <s v="Non-smoking adult"/>
    <s v="Pregnant/ill person"/>
    <s v="Designated non-smoking area"/>
    <s v="Elsewhere in US"/>
    <m/>
    <m/>
    <s v="Outside of US"/>
    <m/>
    <s v="Outside of US"/>
    <m/>
    <m/>
    <m/>
    <m/>
    <m/>
    <m/>
    <n v="2"/>
    <n v="2"/>
    <n v="1"/>
    <m/>
    <m/>
    <m/>
    <m/>
    <m/>
    <m/>
    <m/>
    <m/>
    <m/>
    <m/>
    <m/>
    <m/>
    <m/>
    <m/>
    <m/>
    <m/>
    <m/>
    <m/>
    <m/>
    <m/>
    <m/>
    <m/>
    <m/>
    <m/>
    <s v="cigarette"/>
    <s v="cigarette"/>
    <s v="cigarette"/>
    <m/>
    <s v="cigarette"/>
    <m/>
    <m/>
    <m/>
    <s v="Pro"/>
    <n v="6"/>
    <n v="6"/>
    <n v="6"/>
    <n v="3"/>
    <s v="Tobacco use in designated non-smoking area, tobacco use around pregnant/ill person"/>
    <s v="use near child/pregnant/ill person; use in non-smoking area"/>
    <n v="0"/>
    <n v="3"/>
    <n v="6"/>
    <n v="1"/>
    <n v="1"/>
    <m/>
    <m/>
  </r>
  <r>
    <n v="50233"/>
    <s v="Thor: The Dark World"/>
    <d v="2013-11-08T00:00:00"/>
    <x v="11"/>
    <s v="T10"/>
    <n v="112"/>
    <s v="Marvel"/>
    <x v="1"/>
    <m/>
    <x v="0"/>
    <n v="170000000"/>
    <n v="0"/>
    <m/>
    <n v="206360018"/>
    <s v="final"/>
    <n v="8.1300000000000008"/>
    <n v="0"/>
    <n v="0"/>
    <n v="0"/>
    <n v="0"/>
    <s v="UK"/>
    <m/>
    <m/>
    <s v="US"/>
    <s v="CA"/>
    <m/>
    <s v="Feige, Kevin"/>
    <s v="Taylor, Alan"/>
    <s v="Yost, Christopher; Markus, Christopher; McFeely, Stephen"/>
    <s v="Gibbs, Barry"/>
    <s v="Lebental, Dan; Smith, Wyatt"/>
    <m/>
    <m/>
    <m/>
    <m/>
    <m/>
    <m/>
    <m/>
    <m/>
    <m/>
    <m/>
    <m/>
    <m/>
    <m/>
    <m/>
    <m/>
    <m/>
    <m/>
    <m/>
    <m/>
    <m/>
    <m/>
    <m/>
    <m/>
    <m/>
    <m/>
    <m/>
    <m/>
    <m/>
    <m/>
    <m/>
    <m/>
    <m/>
    <m/>
    <m/>
    <m/>
    <m/>
    <m/>
    <m/>
    <m/>
    <m/>
    <m/>
    <m/>
    <m/>
    <m/>
    <m/>
    <m/>
    <m/>
    <m/>
    <m/>
    <m/>
    <m/>
    <m/>
    <m/>
    <m/>
    <m/>
    <m/>
    <m/>
    <m/>
    <m/>
    <m/>
    <m/>
    <m/>
    <m/>
    <m/>
    <m/>
    <m/>
    <m/>
    <m/>
    <m/>
    <m/>
    <m/>
    <m/>
    <m/>
    <m/>
    <m/>
    <m/>
    <m/>
    <m/>
    <m/>
    <m/>
    <m/>
    <m/>
    <m/>
    <m/>
    <m/>
    <m/>
    <m/>
    <m/>
    <m/>
    <m/>
    <m/>
    <m/>
    <m/>
    <m/>
    <m/>
    <m/>
    <m/>
    <m/>
    <m/>
    <m/>
    <m/>
    <m/>
    <m/>
    <n v="0"/>
    <n v="0"/>
    <n v="0"/>
    <n v="0"/>
    <n v="0"/>
    <n v="0"/>
    <n v="25382536"/>
    <n v="0"/>
    <m/>
    <m/>
    <m/>
    <m/>
    <m/>
    <m/>
    <m/>
    <m/>
    <m/>
    <m/>
    <m/>
    <m/>
    <m/>
    <m/>
    <m/>
    <m/>
    <m/>
    <m/>
    <m/>
    <m/>
    <m/>
    <m/>
    <m/>
    <n v="0"/>
    <n v="0"/>
    <n v="0"/>
    <m/>
    <m/>
    <m/>
    <m/>
    <m/>
    <m/>
    <m/>
    <m/>
    <m/>
    <m/>
    <m/>
    <m/>
    <m/>
    <m/>
    <m/>
    <m/>
    <m/>
    <m/>
    <m/>
    <m/>
    <m/>
    <m/>
    <m/>
    <m/>
    <m/>
    <m/>
    <m/>
    <m/>
    <m/>
    <m/>
    <m/>
    <m/>
    <m/>
    <n v="0"/>
    <n v="0"/>
    <n v="0"/>
    <n v="0"/>
    <m/>
    <m/>
    <n v="0"/>
    <n v="0"/>
    <n v="1"/>
    <n v="1"/>
    <n v="1"/>
    <m/>
    <m/>
  </r>
  <r>
    <n v="50234"/>
    <s v="About Time"/>
    <d v="2013-11-08T00:00:00"/>
    <x v="11"/>
    <s v="T10"/>
    <n v="123"/>
    <s v="Working Title"/>
    <x v="2"/>
    <m/>
    <x v="1"/>
    <n v="12000000"/>
    <n v="0"/>
    <m/>
    <n v="15294553"/>
    <s v="final"/>
    <n v="8.1300000000000008"/>
    <n v="0"/>
    <n v="1"/>
    <n v="0"/>
    <n v="0"/>
    <s v="UK"/>
    <m/>
    <m/>
    <m/>
    <m/>
    <m/>
    <s v="Bevan, Tim; Fellner, Eric"/>
    <s v="Curtis, Richard"/>
    <s v="Curtis, Richard"/>
    <s v="Price, Craig"/>
    <s v="Day, Mark"/>
    <s v="Moss, Kate"/>
    <s v="extra"/>
    <s v="Cigarette"/>
    <s v="30+"/>
    <s v="Female"/>
    <s v="Caucasian"/>
    <m/>
    <m/>
    <s v="Non-IMDb, Extra"/>
    <s v="extra"/>
    <s v="Cigarette"/>
    <s v="30+"/>
    <s v="Male"/>
    <s v="Caucasian"/>
    <m/>
    <m/>
    <s v="Non-IMDb, Extra"/>
    <s v="extra"/>
    <s v="Cigarette"/>
    <s v="30+"/>
    <s v="Male"/>
    <s v="Caucasian"/>
    <m/>
    <m/>
    <m/>
    <m/>
    <m/>
    <m/>
    <m/>
    <m/>
    <m/>
    <m/>
    <m/>
    <m/>
    <m/>
    <m/>
    <m/>
    <m/>
    <m/>
    <m/>
    <m/>
    <m/>
    <m/>
    <m/>
    <m/>
    <m/>
    <m/>
    <m/>
    <m/>
    <m/>
    <m/>
    <m/>
    <m/>
    <m/>
    <m/>
    <m/>
    <m/>
    <m/>
    <m/>
    <m/>
    <m/>
    <m/>
    <m/>
    <m/>
    <m/>
    <m/>
    <m/>
    <m/>
    <m/>
    <m/>
    <m/>
    <m/>
    <m/>
    <m/>
    <m/>
    <m/>
    <m/>
    <m/>
    <m/>
    <m/>
    <m/>
    <m/>
    <m/>
    <m/>
    <m/>
    <m/>
    <m/>
    <m/>
    <m/>
    <m/>
    <m/>
    <m/>
    <m/>
    <m/>
    <m/>
    <m/>
    <m/>
    <m/>
    <m/>
    <m/>
    <m/>
    <m/>
    <m/>
    <n v="14"/>
    <n v="0"/>
    <n v="0"/>
    <n v="0"/>
    <n v="14"/>
    <s v="10 — 29"/>
    <n v="1881249"/>
    <n v="26337486"/>
    <m/>
    <m/>
    <m/>
    <m/>
    <m/>
    <m/>
    <s v="in photos"/>
    <m/>
    <m/>
    <m/>
    <m/>
    <s v="Outside of US"/>
    <m/>
    <m/>
    <m/>
    <m/>
    <m/>
    <m/>
    <m/>
    <m/>
    <m/>
    <m/>
    <m/>
    <n v="0"/>
    <n v="0"/>
    <n v="3"/>
    <s v="Comment by actor/actress"/>
    <s v="About his cancer, &quot;It was probably caused by too much smoking. I wouldn’t change it though.. Your mom wouldn’t have gone out with me if I hadnt been such a sexy smoker.&quot; Bill Nighy"/>
    <m/>
    <s v="Health of Smoker"/>
    <m/>
    <m/>
    <m/>
    <m/>
    <m/>
    <m/>
    <m/>
    <m/>
    <m/>
    <m/>
    <m/>
    <m/>
    <m/>
    <s v="cigarette"/>
    <m/>
    <m/>
    <m/>
    <m/>
    <m/>
    <m/>
    <m/>
    <m/>
    <m/>
    <m/>
    <m/>
    <s v="cigarette"/>
    <m/>
    <m/>
    <s v="Balanced"/>
    <n v="4"/>
    <n v="4"/>
    <n v="2"/>
    <n v="0"/>
    <m/>
    <m/>
    <n v="0"/>
    <n v="1.43"/>
    <n v="2"/>
    <n v="1"/>
    <n v="1"/>
    <m/>
    <s v="Kate Moss is seen with a cigarette in a picture in the background at an art gallery."/>
  </r>
  <r>
    <n v="50235"/>
    <s v="Best Man Holiday, The"/>
    <d v="2013-11-15T00:00:00"/>
    <x v="11"/>
    <s v="T10"/>
    <n v="123"/>
    <s v="Sean Daniel"/>
    <x v="2"/>
    <m/>
    <x v="1"/>
    <n v="17000000"/>
    <n v="0"/>
    <m/>
    <n v="70525195"/>
    <s v="final"/>
    <n v="8.1300000000000008"/>
    <n v="0"/>
    <n v="0"/>
    <n v="0"/>
    <n v="0"/>
    <s v="CAN"/>
    <m/>
    <s v="ON"/>
    <s v="US"/>
    <s v="NY"/>
    <m/>
    <s v="Lee, Malcolm D.; Daniel, Sean"/>
    <s v="Lee, Malcolm D."/>
    <s v="Lee, Malcolm D."/>
    <s v="Bellingham, Tory"/>
    <s v="Millspaugh, Paul"/>
    <m/>
    <m/>
    <m/>
    <m/>
    <m/>
    <m/>
    <m/>
    <m/>
    <m/>
    <m/>
    <m/>
    <m/>
    <m/>
    <m/>
    <m/>
    <m/>
    <m/>
    <m/>
    <m/>
    <m/>
    <m/>
    <m/>
    <m/>
    <m/>
    <m/>
    <m/>
    <m/>
    <m/>
    <m/>
    <m/>
    <m/>
    <m/>
    <m/>
    <m/>
    <m/>
    <m/>
    <m/>
    <m/>
    <m/>
    <m/>
    <m/>
    <m/>
    <m/>
    <m/>
    <m/>
    <m/>
    <m/>
    <m/>
    <m/>
    <m/>
    <m/>
    <m/>
    <m/>
    <m/>
    <m/>
    <m/>
    <m/>
    <m/>
    <m/>
    <m/>
    <m/>
    <m/>
    <m/>
    <m/>
    <m/>
    <m/>
    <m/>
    <m/>
    <m/>
    <m/>
    <m/>
    <m/>
    <m/>
    <m/>
    <m/>
    <m/>
    <m/>
    <m/>
    <m/>
    <m/>
    <m/>
    <m/>
    <m/>
    <m/>
    <m/>
    <m/>
    <m/>
    <m/>
    <m/>
    <m/>
    <m/>
    <m/>
    <m/>
    <m/>
    <m/>
    <m/>
    <m/>
    <m/>
    <m/>
    <m/>
    <m/>
    <m/>
    <m/>
    <n v="0"/>
    <n v="0"/>
    <n v="0"/>
    <n v="0"/>
    <n v="0"/>
    <n v="0"/>
    <n v="8674686"/>
    <n v="0"/>
    <m/>
    <m/>
    <m/>
    <m/>
    <m/>
    <m/>
    <m/>
    <m/>
    <m/>
    <m/>
    <m/>
    <m/>
    <m/>
    <m/>
    <m/>
    <m/>
    <m/>
    <m/>
    <m/>
    <m/>
    <m/>
    <m/>
    <m/>
    <n v="0"/>
    <n v="0"/>
    <n v="0"/>
    <m/>
    <m/>
    <m/>
    <m/>
    <m/>
    <m/>
    <m/>
    <m/>
    <m/>
    <m/>
    <m/>
    <m/>
    <m/>
    <m/>
    <m/>
    <m/>
    <m/>
    <m/>
    <m/>
    <m/>
    <m/>
    <m/>
    <m/>
    <m/>
    <m/>
    <m/>
    <m/>
    <m/>
    <m/>
    <m/>
    <m/>
    <m/>
    <m/>
    <n v="0"/>
    <n v="0"/>
    <n v="0"/>
    <n v="0"/>
    <m/>
    <m/>
    <n v="0"/>
    <n v="0"/>
    <n v="1"/>
    <n v="1"/>
    <n v="1"/>
    <m/>
    <m/>
  </r>
  <r>
    <n v="50236"/>
    <s v="Hunger Games, The: Catching Fire"/>
    <d v="2013-11-22T00:00:00"/>
    <x v="11"/>
    <s v="T10"/>
    <n v="146"/>
    <s v="Color Force"/>
    <x v="0"/>
    <s v="Lionsgate"/>
    <x v="0"/>
    <n v="130000000"/>
    <n v="0"/>
    <m/>
    <n v="424645577"/>
    <s v="final"/>
    <n v="8.1300000000000008"/>
    <n v="0"/>
    <n v="0"/>
    <n v="0"/>
    <n v="0"/>
    <s v="US"/>
    <s v="CA"/>
    <m/>
    <s v="US"/>
    <s v="GA"/>
    <m/>
    <s v="Jacobson, Nina; Kilik, Jon"/>
    <s v="Lawrence, Francis"/>
    <s v="Beaufoy, Simon; Arndt, Michael"/>
    <s v="Boxer, Daniel"/>
    <s v="Bell, Alan Edward"/>
    <m/>
    <m/>
    <m/>
    <m/>
    <m/>
    <m/>
    <m/>
    <m/>
    <m/>
    <m/>
    <m/>
    <m/>
    <m/>
    <m/>
    <m/>
    <m/>
    <m/>
    <m/>
    <m/>
    <m/>
    <m/>
    <m/>
    <m/>
    <m/>
    <m/>
    <m/>
    <m/>
    <m/>
    <m/>
    <m/>
    <m/>
    <m/>
    <m/>
    <m/>
    <m/>
    <m/>
    <m/>
    <m/>
    <m/>
    <m/>
    <m/>
    <m/>
    <m/>
    <m/>
    <m/>
    <m/>
    <m/>
    <m/>
    <m/>
    <m/>
    <m/>
    <m/>
    <m/>
    <m/>
    <m/>
    <m/>
    <m/>
    <m/>
    <m/>
    <m/>
    <m/>
    <m/>
    <m/>
    <m/>
    <m/>
    <m/>
    <m/>
    <m/>
    <m/>
    <m/>
    <m/>
    <m/>
    <m/>
    <m/>
    <m/>
    <m/>
    <m/>
    <m/>
    <m/>
    <m/>
    <m/>
    <m/>
    <m/>
    <m/>
    <m/>
    <m/>
    <m/>
    <m/>
    <m/>
    <m/>
    <m/>
    <m/>
    <m/>
    <m/>
    <m/>
    <m/>
    <m/>
    <m/>
    <m/>
    <m/>
    <m/>
    <m/>
    <m/>
    <n v="0"/>
    <n v="0"/>
    <n v="0"/>
    <n v="0"/>
    <n v="0"/>
    <n v="0"/>
    <n v="52231928"/>
    <n v="0"/>
    <m/>
    <m/>
    <m/>
    <m/>
    <m/>
    <m/>
    <m/>
    <m/>
    <m/>
    <m/>
    <m/>
    <m/>
    <m/>
    <m/>
    <m/>
    <m/>
    <m/>
    <m/>
    <m/>
    <m/>
    <m/>
    <m/>
    <m/>
    <n v="0"/>
    <n v="0"/>
    <n v="0"/>
    <m/>
    <m/>
    <m/>
    <m/>
    <m/>
    <m/>
    <m/>
    <m/>
    <m/>
    <m/>
    <m/>
    <m/>
    <m/>
    <m/>
    <m/>
    <m/>
    <m/>
    <m/>
    <m/>
    <m/>
    <m/>
    <m/>
    <m/>
    <m/>
    <m/>
    <m/>
    <m/>
    <m/>
    <m/>
    <m/>
    <m/>
    <m/>
    <m/>
    <n v="0"/>
    <n v="0"/>
    <n v="0"/>
    <n v="0"/>
    <m/>
    <m/>
    <n v="0"/>
    <n v="0"/>
    <n v="1"/>
    <n v="1"/>
    <n v="1"/>
    <m/>
    <m/>
  </r>
  <r>
    <n v="50237"/>
    <s v="Delivery Man"/>
    <d v="2013-11-22T00:00:00"/>
    <x v="11"/>
    <s v="T10"/>
    <n v="103"/>
    <s v="DreamWorks"/>
    <x v="1"/>
    <m/>
    <x v="0"/>
    <n v="23000000"/>
    <n v="0"/>
    <m/>
    <n v="30659817"/>
    <s v="final"/>
    <n v="8.1300000000000008"/>
    <n v="0"/>
    <n v="0"/>
    <n v="0"/>
    <n v="0"/>
    <s v="US"/>
    <s v="NY"/>
    <m/>
    <m/>
    <m/>
    <m/>
    <s v="Rouleau, André"/>
    <s v="Scott, Ken"/>
    <s v="Scott, Ken"/>
    <s v="Jortner, Michael"/>
    <s v="Nedd-Friendly, Priscilla"/>
    <m/>
    <m/>
    <m/>
    <m/>
    <m/>
    <m/>
    <m/>
    <m/>
    <m/>
    <m/>
    <m/>
    <m/>
    <m/>
    <m/>
    <m/>
    <m/>
    <m/>
    <m/>
    <m/>
    <m/>
    <m/>
    <m/>
    <m/>
    <m/>
    <m/>
    <m/>
    <m/>
    <m/>
    <m/>
    <m/>
    <m/>
    <m/>
    <m/>
    <m/>
    <m/>
    <m/>
    <m/>
    <m/>
    <m/>
    <m/>
    <m/>
    <m/>
    <m/>
    <m/>
    <m/>
    <m/>
    <m/>
    <m/>
    <m/>
    <m/>
    <m/>
    <m/>
    <m/>
    <m/>
    <m/>
    <m/>
    <m/>
    <m/>
    <m/>
    <m/>
    <m/>
    <m/>
    <m/>
    <m/>
    <m/>
    <m/>
    <m/>
    <m/>
    <m/>
    <m/>
    <m/>
    <m/>
    <m/>
    <m/>
    <m/>
    <m/>
    <m/>
    <m/>
    <m/>
    <m/>
    <m/>
    <m/>
    <m/>
    <m/>
    <m/>
    <m/>
    <m/>
    <m/>
    <m/>
    <m/>
    <m/>
    <m/>
    <m/>
    <m/>
    <m/>
    <m/>
    <m/>
    <m/>
    <m/>
    <m/>
    <m/>
    <m/>
    <m/>
    <n v="0"/>
    <n v="0"/>
    <n v="0"/>
    <n v="0"/>
    <n v="0"/>
    <n v="0"/>
    <n v="3771195"/>
    <n v="0"/>
    <m/>
    <m/>
    <m/>
    <m/>
    <m/>
    <m/>
    <m/>
    <m/>
    <m/>
    <m/>
    <m/>
    <m/>
    <m/>
    <m/>
    <m/>
    <m/>
    <m/>
    <m/>
    <m/>
    <m/>
    <m/>
    <m/>
    <m/>
    <n v="0"/>
    <n v="0"/>
    <n v="0"/>
    <m/>
    <m/>
    <m/>
    <m/>
    <m/>
    <m/>
    <m/>
    <m/>
    <m/>
    <m/>
    <m/>
    <m/>
    <m/>
    <m/>
    <m/>
    <m/>
    <m/>
    <m/>
    <m/>
    <m/>
    <m/>
    <m/>
    <m/>
    <m/>
    <m/>
    <m/>
    <m/>
    <m/>
    <m/>
    <m/>
    <m/>
    <m/>
    <m/>
    <n v="0"/>
    <n v="0"/>
    <n v="0"/>
    <n v="0"/>
    <m/>
    <m/>
    <n v="0"/>
    <n v="0"/>
    <n v="1"/>
    <n v="1"/>
    <n v="1"/>
    <m/>
    <m/>
  </r>
  <r>
    <n v="50239"/>
    <s v="Black Nativity"/>
    <d v="2013-11-27T00:00:00"/>
    <x v="11"/>
    <s v="T10"/>
    <n v="93"/>
    <s v="Maven"/>
    <x v="5"/>
    <m/>
    <x v="2"/>
    <n v="17500000"/>
    <n v="0"/>
    <m/>
    <n v="7018189"/>
    <s v="final"/>
    <n v="8.1300000000000008"/>
    <n v="0"/>
    <n v="0"/>
    <n v="0"/>
    <n v="0"/>
    <s v="US"/>
    <s v="NY"/>
    <m/>
    <m/>
    <m/>
    <m/>
    <s v="Horberg, William; Jakes, T.D.; Niederhoffer, Galt; Rattray, Celine; Styler, Trudie"/>
    <s v="Lemmons, Kasi"/>
    <s v="Lemmons, Kasi"/>
    <s v="Danielle Kane, Heather"/>
    <s v="Shropshire, Terilyn A."/>
    <m/>
    <m/>
    <m/>
    <m/>
    <m/>
    <m/>
    <m/>
    <m/>
    <m/>
    <m/>
    <m/>
    <m/>
    <m/>
    <m/>
    <m/>
    <m/>
    <m/>
    <m/>
    <m/>
    <m/>
    <m/>
    <m/>
    <m/>
    <m/>
    <m/>
    <m/>
    <m/>
    <m/>
    <m/>
    <m/>
    <m/>
    <m/>
    <m/>
    <m/>
    <m/>
    <m/>
    <m/>
    <m/>
    <m/>
    <m/>
    <m/>
    <m/>
    <m/>
    <m/>
    <m/>
    <m/>
    <m/>
    <m/>
    <m/>
    <m/>
    <m/>
    <m/>
    <m/>
    <m/>
    <m/>
    <m/>
    <m/>
    <m/>
    <m/>
    <m/>
    <m/>
    <m/>
    <m/>
    <m/>
    <m/>
    <m/>
    <m/>
    <m/>
    <m/>
    <m/>
    <m/>
    <m/>
    <m/>
    <m/>
    <m/>
    <m/>
    <m/>
    <m/>
    <m/>
    <m/>
    <m/>
    <m/>
    <m/>
    <m/>
    <m/>
    <m/>
    <m/>
    <m/>
    <m/>
    <m/>
    <m/>
    <m/>
    <m/>
    <m/>
    <m/>
    <m/>
    <m/>
    <m/>
    <m/>
    <m/>
    <m/>
    <m/>
    <m/>
    <n v="0"/>
    <n v="0"/>
    <n v="0"/>
    <n v="0"/>
    <n v="0"/>
    <n v="0"/>
    <n v="863246"/>
    <n v="0"/>
    <m/>
    <m/>
    <m/>
    <m/>
    <m/>
    <m/>
    <m/>
    <m/>
    <m/>
    <m/>
    <m/>
    <m/>
    <m/>
    <m/>
    <m/>
    <m/>
    <m/>
    <m/>
    <m/>
    <m/>
    <m/>
    <m/>
    <m/>
    <n v="0"/>
    <n v="0"/>
    <n v="0"/>
    <m/>
    <m/>
    <m/>
    <m/>
    <m/>
    <m/>
    <m/>
    <m/>
    <m/>
    <m/>
    <m/>
    <m/>
    <m/>
    <m/>
    <m/>
    <m/>
    <m/>
    <m/>
    <m/>
    <m/>
    <m/>
    <m/>
    <m/>
    <m/>
    <m/>
    <m/>
    <m/>
    <m/>
    <m/>
    <m/>
    <m/>
    <m/>
    <m/>
    <n v="0"/>
    <n v="0"/>
    <n v="0"/>
    <n v="0"/>
    <m/>
    <m/>
    <n v="0"/>
    <n v="0"/>
    <n v="1"/>
    <n v="1"/>
    <n v="1"/>
    <m/>
    <m/>
  </r>
  <r>
    <n v="50240"/>
    <s v="Homefront"/>
    <d v="2013-11-27T00:00:00"/>
    <x v="11"/>
    <s v="T10"/>
    <n v="100"/>
    <s v="Millennium"/>
    <x v="0"/>
    <s v="Open Road"/>
    <x v="1"/>
    <n v="22000000"/>
    <n v="0"/>
    <m/>
    <n v="19783777"/>
    <s v="final"/>
    <n v="8.1300000000000008"/>
    <n v="0"/>
    <n v="1"/>
    <n v="0"/>
    <n v="0"/>
    <s v="US"/>
    <s v="LA"/>
    <s v="BC"/>
    <m/>
    <s v="CA"/>
    <s v="BC"/>
    <s v="Stallone, Sylvester; Thompson, John; Templeton, Kevin King"/>
    <s v="Fleder, Gary"/>
    <s v="Stallone, Sylvester"/>
    <s v="Guanci Jr., Charles"/>
    <s v="McKinley, Padraic"/>
    <s v="Bosworth, Kate"/>
    <s v="star"/>
    <s v="Cigarette"/>
    <s v="30+"/>
    <s v="Female"/>
    <s v="Caucasian"/>
    <m/>
    <m/>
    <s v="Ryder, Winona"/>
    <s v="star"/>
    <s v="Cigarette"/>
    <s v="30+"/>
    <s v="Female"/>
    <s v="Caucasian"/>
    <m/>
    <s v="Bad guy"/>
    <s v="Non-IMDb, Extra"/>
    <s v="extra"/>
    <s v="Cigarette"/>
    <s v="30+"/>
    <s v="Male"/>
    <s v="Caucasian"/>
    <m/>
    <m/>
    <s v="Non-IMDb, Extra"/>
    <s v="extra"/>
    <s v="Cigarette"/>
    <s v="30+"/>
    <s v="Male"/>
    <s v="Caucasian"/>
    <m/>
    <m/>
    <m/>
    <m/>
    <m/>
    <m/>
    <m/>
    <m/>
    <m/>
    <m/>
    <m/>
    <m/>
    <m/>
    <m/>
    <m/>
    <m/>
    <m/>
    <m/>
    <m/>
    <m/>
    <m/>
    <m/>
    <m/>
    <m/>
    <m/>
    <m/>
    <m/>
    <m/>
    <m/>
    <m/>
    <m/>
    <m/>
    <m/>
    <m/>
    <m/>
    <m/>
    <m/>
    <m/>
    <m/>
    <m/>
    <m/>
    <m/>
    <m/>
    <m/>
    <m/>
    <m/>
    <m/>
    <m/>
    <m/>
    <m/>
    <m/>
    <m/>
    <m/>
    <m/>
    <m/>
    <m/>
    <m/>
    <m/>
    <m/>
    <m/>
    <m/>
    <m/>
    <m/>
    <m/>
    <m/>
    <m/>
    <m/>
    <m/>
    <m/>
    <m/>
    <m/>
    <m/>
    <m/>
    <n v="24"/>
    <n v="0"/>
    <n v="0"/>
    <n v="0"/>
    <n v="24"/>
    <s v="10 — 29"/>
    <n v="2433429"/>
    <n v="58402296"/>
    <s v="Vehicle"/>
    <s v="Bar/nightclub"/>
    <s v="Outdoors"/>
    <m/>
    <m/>
    <m/>
    <m/>
    <s v="boat dock, front yard"/>
    <s v="Non-smoking adult"/>
    <s v="Child"/>
    <m/>
    <s v="Elsewhere in US"/>
    <m/>
    <m/>
    <m/>
    <m/>
    <m/>
    <m/>
    <m/>
    <m/>
    <m/>
    <m/>
    <m/>
    <n v="2"/>
    <n v="0"/>
    <n v="2"/>
    <m/>
    <m/>
    <m/>
    <m/>
    <m/>
    <m/>
    <m/>
    <m/>
    <m/>
    <m/>
    <m/>
    <m/>
    <m/>
    <m/>
    <m/>
    <m/>
    <m/>
    <m/>
    <m/>
    <m/>
    <m/>
    <m/>
    <m/>
    <s v="cigarette"/>
    <s v="cigarette"/>
    <m/>
    <s v="cigarette"/>
    <s v="cigarette"/>
    <s v="cigarette"/>
    <m/>
    <m/>
    <m/>
    <s v="Pro"/>
    <n v="4"/>
    <n v="6"/>
    <n v="6"/>
    <n v="3"/>
    <s v="Tobacco use around child"/>
    <s v="use near child/pregnant/ill person"/>
    <n v="0"/>
    <n v="2.71"/>
    <n v="6"/>
    <n v="1"/>
    <n v="1"/>
    <m/>
    <m/>
  </r>
  <r>
    <n v="50241"/>
    <s v="Frozen"/>
    <d v="2013-11-27T00:00:00"/>
    <x v="11"/>
    <s v="T10"/>
    <n v="108"/>
    <s v="Disney Anim"/>
    <x v="1"/>
    <m/>
    <x v="2"/>
    <n v="150000000"/>
    <n v="0"/>
    <m/>
    <n v="400738009"/>
    <s v="final"/>
    <n v="8.1300000000000008"/>
    <n v="0"/>
    <n v="0"/>
    <n v="0"/>
    <n v="0"/>
    <s v="US"/>
    <s v="CA"/>
    <m/>
    <m/>
    <m/>
    <m/>
    <s v="Del Vecho, Peter"/>
    <s v="Lee, Jennifer; Buck, Chris"/>
    <s v="Lee, Jennifer"/>
    <m/>
    <s v="Draheim, Jeff"/>
    <m/>
    <m/>
    <m/>
    <m/>
    <m/>
    <m/>
    <m/>
    <m/>
    <m/>
    <m/>
    <m/>
    <m/>
    <m/>
    <m/>
    <m/>
    <m/>
    <m/>
    <m/>
    <m/>
    <m/>
    <m/>
    <m/>
    <m/>
    <m/>
    <m/>
    <m/>
    <m/>
    <m/>
    <m/>
    <m/>
    <m/>
    <m/>
    <m/>
    <m/>
    <m/>
    <m/>
    <m/>
    <m/>
    <m/>
    <m/>
    <m/>
    <m/>
    <m/>
    <m/>
    <m/>
    <m/>
    <m/>
    <m/>
    <m/>
    <m/>
    <m/>
    <m/>
    <m/>
    <m/>
    <m/>
    <m/>
    <m/>
    <m/>
    <m/>
    <m/>
    <m/>
    <m/>
    <m/>
    <m/>
    <m/>
    <m/>
    <m/>
    <m/>
    <m/>
    <m/>
    <m/>
    <m/>
    <m/>
    <m/>
    <m/>
    <m/>
    <m/>
    <m/>
    <m/>
    <m/>
    <m/>
    <m/>
    <m/>
    <m/>
    <m/>
    <m/>
    <m/>
    <m/>
    <m/>
    <m/>
    <m/>
    <m/>
    <m/>
    <m/>
    <m/>
    <m/>
    <m/>
    <m/>
    <m/>
    <m/>
    <m/>
    <m/>
    <m/>
    <n v="0"/>
    <n v="0"/>
    <n v="0"/>
    <n v="0"/>
    <n v="0"/>
    <n v="0"/>
    <n v="49291268"/>
    <n v="0"/>
    <m/>
    <m/>
    <m/>
    <m/>
    <m/>
    <m/>
    <m/>
    <m/>
    <m/>
    <m/>
    <m/>
    <m/>
    <m/>
    <m/>
    <m/>
    <m/>
    <m/>
    <m/>
    <m/>
    <m/>
    <m/>
    <m/>
    <m/>
    <n v="0"/>
    <n v="0"/>
    <n v="0"/>
    <m/>
    <m/>
    <m/>
    <m/>
    <m/>
    <m/>
    <m/>
    <m/>
    <m/>
    <m/>
    <m/>
    <m/>
    <m/>
    <m/>
    <m/>
    <m/>
    <m/>
    <m/>
    <m/>
    <m/>
    <m/>
    <m/>
    <m/>
    <m/>
    <m/>
    <m/>
    <m/>
    <m/>
    <m/>
    <m/>
    <m/>
    <m/>
    <m/>
    <n v="0"/>
    <n v="0"/>
    <n v="0"/>
    <n v="0"/>
    <m/>
    <m/>
    <n v="0"/>
    <n v="0"/>
    <n v="1"/>
    <n v="1"/>
    <n v="1"/>
    <m/>
    <m/>
  </r>
  <r>
    <n v="50242"/>
    <s v="Philomena"/>
    <d v="2013-11-27T00:00:00"/>
    <x v="11"/>
    <s v="T10"/>
    <n v="98"/>
    <s v="Baby Cow"/>
    <x v="5"/>
    <m/>
    <x v="0"/>
    <n v="12000000"/>
    <n v="0"/>
    <m/>
    <n v="37709979"/>
    <s v="final"/>
    <n v="8.1300000000000008"/>
    <n v="0"/>
    <n v="1"/>
    <n v="0"/>
    <n v="0"/>
    <s v="UK"/>
    <m/>
    <m/>
    <s v="US"/>
    <s v="MD"/>
    <m/>
    <s v="Coogan, Steve; Seaward, Tracey; Tana, Gabrielle"/>
    <s v="Frears, Stephen"/>
    <s v="Coogan, Steve; Pope, Jeff"/>
    <s v="Bigg, Bruce"/>
    <s v="Bonelli, Valerio"/>
    <s v="Non-IMDb, Extra"/>
    <s v="extra"/>
    <s v="Cigarette"/>
    <s v="30+"/>
    <s v="Male"/>
    <s v="Caucasian"/>
    <m/>
    <m/>
    <s v="Non-IMDb, Extra"/>
    <s v="extra"/>
    <s v="Pipe"/>
    <s v="30+"/>
    <s v="Male"/>
    <s v="Caucasian"/>
    <m/>
    <m/>
    <m/>
    <m/>
    <m/>
    <m/>
    <m/>
    <m/>
    <m/>
    <m/>
    <m/>
    <m/>
    <m/>
    <m/>
    <m/>
    <m/>
    <m/>
    <m/>
    <m/>
    <m/>
    <m/>
    <m/>
    <m/>
    <m/>
    <m/>
    <m/>
    <m/>
    <m/>
    <m/>
    <m/>
    <m/>
    <m/>
    <m/>
    <m/>
    <m/>
    <m/>
    <m/>
    <m/>
    <m/>
    <m/>
    <m/>
    <m/>
    <m/>
    <m/>
    <m/>
    <m/>
    <m/>
    <m/>
    <m/>
    <m/>
    <m/>
    <m/>
    <m/>
    <m/>
    <m/>
    <m/>
    <m/>
    <m/>
    <m/>
    <m/>
    <m/>
    <m/>
    <m/>
    <m/>
    <m/>
    <m/>
    <m/>
    <m/>
    <m/>
    <m/>
    <m/>
    <m/>
    <m/>
    <m/>
    <m/>
    <m/>
    <m/>
    <m/>
    <m/>
    <m/>
    <m/>
    <m/>
    <m/>
    <m/>
    <m/>
    <m/>
    <m/>
    <m/>
    <m/>
    <n v="1"/>
    <n v="0"/>
    <n v="1"/>
    <n v="0"/>
    <n v="2"/>
    <s v="1 — 9"/>
    <n v="4638374"/>
    <n v="9276748"/>
    <m/>
    <m/>
    <m/>
    <m/>
    <m/>
    <m/>
    <s v="archive film footage"/>
    <m/>
    <m/>
    <m/>
    <m/>
    <s v="Elsewhere in US"/>
    <m/>
    <m/>
    <s v="Outside of US"/>
    <m/>
    <s v="Outside of US"/>
    <m/>
    <m/>
    <m/>
    <m/>
    <m/>
    <m/>
    <n v="0"/>
    <n v="0"/>
    <n v="2"/>
    <m/>
    <m/>
    <m/>
    <m/>
    <m/>
    <m/>
    <m/>
    <m/>
    <m/>
    <m/>
    <m/>
    <m/>
    <m/>
    <m/>
    <m/>
    <m/>
    <m/>
    <m/>
    <m/>
    <m/>
    <m/>
    <m/>
    <m/>
    <m/>
    <m/>
    <m/>
    <m/>
    <m/>
    <m/>
    <s v="cigarette"/>
    <m/>
    <m/>
    <s v="Neutral"/>
    <n v="2"/>
    <n v="2"/>
    <n v="2"/>
    <n v="0"/>
    <s v="Archival film footage"/>
    <m/>
    <n v="0"/>
    <n v="0.86"/>
    <n v="2"/>
    <n v="1"/>
    <n v="1"/>
    <m/>
    <m/>
  </r>
  <r>
    <n v="50243"/>
    <s v="Book Thief, The"/>
    <d v="2013-11-27T00:00:00"/>
    <x v="11"/>
    <s v="T10"/>
    <n v="131"/>
    <s v="Fox 2000"/>
    <x v="5"/>
    <m/>
    <x v="0"/>
    <n v="19000000"/>
    <n v="0"/>
    <m/>
    <n v="21488481"/>
    <s v="final"/>
    <n v="8.1300000000000008"/>
    <n v="0"/>
    <n v="0"/>
    <n v="0"/>
    <n v="0"/>
    <s v="Germany"/>
    <m/>
    <m/>
    <m/>
    <m/>
    <m/>
    <s v="Blancato, Ken; Rosenfelt, Karen"/>
    <s v="Percival, Brian"/>
    <s v="Petroni, Michael"/>
    <s v="Kahnt, Axel"/>
    <s v="Wilson, John"/>
    <m/>
    <m/>
    <m/>
    <m/>
    <m/>
    <m/>
    <m/>
    <m/>
    <m/>
    <m/>
    <m/>
    <m/>
    <m/>
    <m/>
    <m/>
    <m/>
    <m/>
    <m/>
    <m/>
    <m/>
    <m/>
    <m/>
    <m/>
    <m/>
    <m/>
    <m/>
    <m/>
    <m/>
    <m/>
    <m/>
    <m/>
    <m/>
    <m/>
    <m/>
    <m/>
    <m/>
    <m/>
    <m/>
    <m/>
    <m/>
    <m/>
    <m/>
    <m/>
    <m/>
    <m/>
    <m/>
    <m/>
    <m/>
    <m/>
    <m/>
    <m/>
    <m/>
    <m/>
    <m/>
    <m/>
    <m/>
    <m/>
    <m/>
    <m/>
    <m/>
    <m/>
    <m/>
    <m/>
    <m/>
    <m/>
    <m/>
    <m/>
    <m/>
    <m/>
    <m/>
    <m/>
    <m/>
    <m/>
    <m/>
    <m/>
    <m/>
    <m/>
    <m/>
    <m/>
    <m/>
    <m/>
    <m/>
    <m/>
    <m/>
    <m/>
    <m/>
    <m/>
    <m/>
    <m/>
    <m/>
    <m/>
    <m/>
    <m/>
    <m/>
    <m/>
    <m/>
    <m/>
    <m/>
    <m/>
    <m/>
    <m/>
    <m/>
    <m/>
    <n v="0"/>
    <n v="0"/>
    <n v="0"/>
    <n v="0"/>
    <n v="0"/>
    <n v="0"/>
    <n v="2643110"/>
    <n v="0"/>
    <m/>
    <m/>
    <m/>
    <m/>
    <m/>
    <m/>
    <m/>
    <m/>
    <m/>
    <m/>
    <m/>
    <m/>
    <m/>
    <m/>
    <m/>
    <m/>
    <m/>
    <m/>
    <m/>
    <m/>
    <m/>
    <m/>
    <m/>
    <n v="0"/>
    <n v="0"/>
    <n v="0"/>
    <m/>
    <m/>
    <m/>
    <m/>
    <m/>
    <m/>
    <m/>
    <m/>
    <m/>
    <m/>
    <m/>
    <m/>
    <m/>
    <m/>
    <m/>
    <m/>
    <m/>
    <m/>
    <m/>
    <m/>
    <m/>
    <m/>
    <m/>
    <m/>
    <m/>
    <m/>
    <m/>
    <m/>
    <m/>
    <m/>
    <m/>
    <m/>
    <m/>
    <n v="0"/>
    <n v="0"/>
    <n v="0"/>
    <n v="0"/>
    <m/>
    <m/>
    <n v="0"/>
    <n v="0"/>
    <n v="1"/>
    <n v="1"/>
    <n v="1"/>
    <m/>
    <m/>
  </r>
  <r>
    <n v="50244"/>
    <s v="Out of the Furnace"/>
    <d v="2013-12-06T00:00:00"/>
    <x v="11"/>
    <s v="T10"/>
    <n v="116"/>
    <s v="Appian Way"/>
    <x v="0"/>
    <s v="Relativity"/>
    <x v="1"/>
    <n v="22000000"/>
    <n v="0"/>
    <m/>
    <n v="11330849"/>
    <s v="final"/>
    <n v="8.1300000000000008"/>
    <n v="0"/>
    <n v="1"/>
    <n v="0"/>
    <n v="0"/>
    <s v="US"/>
    <s v="PA"/>
    <m/>
    <m/>
    <m/>
    <m/>
    <s v="DiCaprio, Leonardo; Costigan, Michael; Killoran, Jennifer Davisson; Kavanaugh, Ryan; Scott, Ridley"/>
    <s v="Cooper, Scott"/>
    <s v="Cooper, Scott; Ingelsby, Brad"/>
    <s v="Tuers, Gary"/>
    <s v="Rosenbloom, David"/>
    <s v="Harrelson, Woody"/>
    <s v="star"/>
    <s v="Cigarette"/>
    <s v="30+"/>
    <s v="Male"/>
    <s v="Caucasian"/>
    <m/>
    <s v="Bad guy"/>
    <s v="Holbrook, Boyd"/>
    <s v="credited non-star"/>
    <s v="Cigarette"/>
    <s v="20-30"/>
    <s v="Male"/>
    <s v="Caucasian"/>
    <m/>
    <s v="Bad guy"/>
    <m/>
    <m/>
    <m/>
    <m/>
    <m/>
    <m/>
    <m/>
    <m/>
    <m/>
    <m/>
    <m/>
    <m/>
    <m/>
    <m/>
    <m/>
    <m/>
    <m/>
    <m/>
    <m/>
    <m/>
    <m/>
    <m/>
    <m/>
    <m/>
    <m/>
    <m/>
    <m/>
    <m/>
    <m/>
    <m/>
    <m/>
    <m/>
    <m/>
    <m/>
    <m/>
    <m/>
    <m/>
    <m/>
    <m/>
    <m/>
    <m/>
    <m/>
    <m/>
    <m/>
    <m/>
    <m/>
    <m/>
    <m/>
    <m/>
    <m/>
    <m/>
    <m/>
    <m/>
    <m/>
    <m/>
    <m/>
    <m/>
    <m/>
    <m/>
    <m/>
    <m/>
    <m/>
    <m/>
    <m/>
    <m/>
    <m/>
    <m/>
    <m/>
    <m/>
    <m/>
    <m/>
    <m/>
    <m/>
    <m/>
    <m/>
    <m/>
    <m/>
    <m/>
    <m/>
    <m/>
    <m/>
    <m/>
    <m/>
    <m/>
    <m/>
    <m/>
    <m/>
    <n v="13"/>
    <n v="0"/>
    <n v="0"/>
    <n v="0"/>
    <n v="13"/>
    <s v="10 — 29"/>
    <n v="1393708"/>
    <n v="18118204"/>
    <s v="Home"/>
    <s v="Workplace"/>
    <s v="Outdoors"/>
    <m/>
    <m/>
    <m/>
    <m/>
    <s v="by vehicle"/>
    <s v="Non-smoking adult"/>
    <m/>
    <m/>
    <s v="Elsewhere in US"/>
    <m/>
    <m/>
    <m/>
    <m/>
    <m/>
    <m/>
    <m/>
    <m/>
    <m/>
    <m/>
    <m/>
    <n v="1"/>
    <n v="1"/>
    <n v="0"/>
    <m/>
    <m/>
    <m/>
    <m/>
    <m/>
    <m/>
    <m/>
    <m/>
    <m/>
    <m/>
    <m/>
    <m/>
    <m/>
    <m/>
    <m/>
    <m/>
    <m/>
    <m/>
    <m/>
    <m/>
    <m/>
    <m/>
    <m/>
    <m/>
    <m/>
    <m/>
    <s v="cigarette"/>
    <s v="cigarette"/>
    <m/>
    <m/>
    <m/>
    <m/>
    <s v="Pro"/>
    <n v="4"/>
    <n v="6"/>
    <n v="6"/>
    <n v="3"/>
    <m/>
    <m/>
    <n v="0"/>
    <n v="2.71"/>
    <n v="4"/>
    <n v="1"/>
    <n v="1"/>
    <m/>
    <m/>
  </r>
  <r>
    <n v="50245"/>
    <s v="Tyler Perry's A Madea Christmas"/>
    <d v="2013-12-13T00:00:00"/>
    <x v="11"/>
    <s v="T10"/>
    <n v="105"/>
    <s v="Tyler Perry"/>
    <x v="0"/>
    <s v="Lionsgate"/>
    <x v="0"/>
    <n v="25000000"/>
    <n v="0"/>
    <m/>
    <n v="52543354"/>
    <s v="final"/>
    <n v="8.1300000000000008"/>
    <n v="0"/>
    <n v="0"/>
    <n v="0"/>
    <n v="0"/>
    <s v="US"/>
    <s v="GA"/>
    <m/>
    <m/>
    <m/>
    <m/>
    <s v="Areu, Ozzie; Perry, Tyler"/>
    <s v="Perry, Tyler"/>
    <s v="Perry, Tyler"/>
    <m/>
    <s v="Hoy, Maysie"/>
    <m/>
    <m/>
    <m/>
    <m/>
    <m/>
    <m/>
    <m/>
    <m/>
    <m/>
    <m/>
    <m/>
    <m/>
    <m/>
    <m/>
    <m/>
    <m/>
    <m/>
    <m/>
    <m/>
    <m/>
    <m/>
    <m/>
    <m/>
    <m/>
    <m/>
    <m/>
    <m/>
    <m/>
    <m/>
    <m/>
    <m/>
    <m/>
    <m/>
    <m/>
    <m/>
    <m/>
    <m/>
    <m/>
    <m/>
    <m/>
    <m/>
    <m/>
    <m/>
    <m/>
    <m/>
    <m/>
    <m/>
    <m/>
    <m/>
    <m/>
    <m/>
    <m/>
    <m/>
    <m/>
    <m/>
    <m/>
    <m/>
    <m/>
    <m/>
    <m/>
    <m/>
    <m/>
    <m/>
    <m/>
    <m/>
    <m/>
    <m/>
    <m/>
    <m/>
    <m/>
    <m/>
    <m/>
    <m/>
    <m/>
    <m/>
    <m/>
    <m/>
    <m/>
    <m/>
    <m/>
    <m/>
    <m/>
    <m/>
    <m/>
    <m/>
    <m/>
    <m/>
    <m/>
    <m/>
    <m/>
    <m/>
    <m/>
    <m/>
    <m/>
    <m/>
    <m/>
    <m/>
    <m/>
    <m/>
    <m/>
    <m/>
    <m/>
    <m/>
    <n v="0"/>
    <n v="0"/>
    <n v="0"/>
    <n v="0"/>
    <n v="0"/>
    <n v="0"/>
    <n v="6462897"/>
    <n v="0"/>
    <m/>
    <m/>
    <m/>
    <m/>
    <m/>
    <m/>
    <m/>
    <m/>
    <m/>
    <m/>
    <m/>
    <m/>
    <m/>
    <m/>
    <m/>
    <m/>
    <m/>
    <m/>
    <m/>
    <m/>
    <m/>
    <m/>
    <m/>
    <n v="0"/>
    <n v="0"/>
    <n v="0"/>
    <m/>
    <m/>
    <m/>
    <m/>
    <m/>
    <m/>
    <m/>
    <m/>
    <m/>
    <m/>
    <m/>
    <m/>
    <m/>
    <m/>
    <m/>
    <m/>
    <m/>
    <m/>
    <m/>
    <m/>
    <m/>
    <m/>
    <m/>
    <m/>
    <m/>
    <m/>
    <m/>
    <m/>
    <m/>
    <m/>
    <m/>
    <m/>
    <m/>
    <n v="0"/>
    <n v="0"/>
    <n v="0"/>
    <n v="0"/>
    <m/>
    <m/>
    <n v="0"/>
    <n v="0"/>
    <n v="1"/>
    <n v="1"/>
    <n v="1"/>
    <m/>
    <m/>
  </r>
  <r>
    <n v="50246"/>
    <s v="Hobbit, The: The Desolation of Smaug"/>
    <d v="2013-12-13T00:00:00"/>
    <x v="11"/>
    <s v="T10"/>
    <n v="161"/>
    <s v="MGM"/>
    <x v="4"/>
    <m/>
    <x v="0"/>
    <n v="225000000"/>
    <n v="0"/>
    <m/>
    <n v="258355354"/>
    <s v="final"/>
    <n v="8.1300000000000008"/>
    <n v="0"/>
    <n v="1"/>
    <n v="0"/>
    <n v="0"/>
    <s v="New Zealand"/>
    <m/>
    <m/>
    <m/>
    <m/>
    <m/>
    <s v="Cunningham, Carolynne; Jackson, Peter; Walsh, Fran; Weiner, Zane"/>
    <s v="Jackson, Peter"/>
    <s v="Walsh, Fran; Boyens, Philippa; Jackson, Peter; del Toro, Guillermo"/>
    <m/>
    <s v="Olssen, Jabez"/>
    <s v="McKellen, Ian"/>
    <s v="star"/>
    <s v="Pipe"/>
    <s v="30+"/>
    <s v="Male"/>
    <s v="Caucasian"/>
    <m/>
    <s v="Good guy"/>
    <s v="Armitage, Richard"/>
    <s v="star"/>
    <s v="Pipe"/>
    <s v="30+"/>
    <s v="Male"/>
    <s v="Caucasian"/>
    <m/>
    <s v="Good guy"/>
    <s v="Non-IMDb, Extra"/>
    <s v="extra"/>
    <s v="Pipe"/>
    <s v="30+"/>
    <s v="Male"/>
    <s v="Caucasian"/>
    <m/>
    <m/>
    <s v="Non-IMDb, Extra"/>
    <s v="extra"/>
    <s v="Pipe"/>
    <s v="30+"/>
    <s v="Male"/>
    <s v="Caucasian"/>
    <m/>
    <m/>
    <s v="Non-IMDb, Extra"/>
    <s v="extra"/>
    <s v="Pipe"/>
    <s v="30+"/>
    <s v="Male"/>
    <s v="Caucasian"/>
    <m/>
    <m/>
    <s v="Non-IMDb, Extra"/>
    <s v="extra"/>
    <s v="Pipe"/>
    <s v="30+"/>
    <s v="Male"/>
    <s v="Caucasian"/>
    <m/>
    <m/>
    <m/>
    <m/>
    <m/>
    <m/>
    <m/>
    <m/>
    <m/>
    <m/>
    <m/>
    <m/>
    <m/>
    <m/>
    <m/>
    <m/>
    <m/>
    <m/>
    <m/>
    <m/>
    <m/>
    <m/>
    <m/>
    <m/>
    <m/>
    <m/>
    <m/>
    <m/>
    <m/>
    <m/>
    <m/>
    <m/>
    <m/>
    <m/>
    <m/>
    <m/>
    <m/>
    <m/>
    <m/>
    <m/>
    <m/>
    <m/>
    <m/>
    <m/>
    <m/>
    <m/>
    <m/>
    <m/>
    <m/>
    <m/>
    <m/>
    <m/>
    <m/>
    <m/>
    <m/>
    <m/>
    <m/>
    <n v="0"/>
    <n v="0"/>
    <n v="14"/>
    <n v="0"/>
    <n v="14"/>
    <s v="10 — 29"/>
    <n v="31778026"/>
    <n v="444892364"/>
    <s v="Home"/>
    <s v="Bar/nightclub"/>
    <s v="Outdoors"/>
    <m/>
    <m/>
    <m/>
    <m/>
    <s v="outside home, riverbank"/>
    <s v="Non-smoking adult"/>
    <m/>
    <m/>
    <s v="Outside of US"/>
    <m/>
    <m/>
    <m/>
    <m/>
    <m/>
    <m/>
    <m/>
    <m/>
    <m/>
    <m/>
    <m/>
    <n v="2"/>
    <n v="0"/>
    <n v="4"/>
    <m/>
    <m/>
    <m/>
    <m/>
    <m/>
    <m/>
    <m/>
    <m/>
    <m/>
    <m/>
    <m/>
    <m/>
    <m/>
    <m/>
    <m/>
    <m/>
    <m/>
    <m/>
    <m/>
    <m/>
    <s v="pipe"/>
    <m/>
    <m/>
    <m/>
    <m/>
    <s v="pipe"/>
    <m/>
    <m/>
    <m/>
    <m/>
    <m/>
    <m/>
    <s v="Pro"/>
    <n v="4"/>
    <n v="6"/>
    <n v="6"/>
    <n v="3"/>
    <m/>
    <m/>
    <n v="0"/>
    <n v="2.71"/>
    <n v="4"/>
    <n v="1"/>
    <n v="1"/>
    <m/>
    <m/>
  </r>
  <r>
    <n v="50248"/>
    <s v="Anchorman 2: The Legend Continues"/>
    <d v="2013-12-18T00:00:00"/>
    <x v="11"/>
    <s v="T10"/>
    <n v="119"/>
    <s v="Apatow"/>
    <x v="3"/>
    <m/>
    <x v="0"/>
    <n v="50000000"/>
    <n v="0"/>
    <m/>
    <n v="126527201"/>
    <s v="final"/>
    <n v="8.1300000000000008"/>
    <n v="0"/>
    <n v="1"/>
    <n v="0"/>
    <n v="0"/>
    <s v="US"/>
    <s v="GA"/>
    <m/>
    <m/>
    <m/>
    <m/>
    <s v="Apatow, Judd; Ferrell, Will; McKay, Adam"/>
    <s v="McKay, Adam"/>
    <s v="Ferrell, Will; McKay, Adam"/>
    <s v="Mazzola, James"/>
    <s v="White, Brent; Bretherton, Mellissa"/>
    <s v="Good, Meagan"/>
    <s v="star"/>
    <s v="Cigarette"/>
    <s v="30+"/>
    <s v="Female"/>
    <s v="African American"/>
    <m/>
    <m/>
    <s v="Vaughn, Vince"/>
    <s v="credited non-star"/>
    <s v="Cigarette"/>
    <s v="30+"/>
    <s v="Male"/>
    <s v="Caucasian"/>
    <m/>
    <m/>
    <s v="Non-IMDb, Extra"/>
    <s v="extra"/>
    <s v="Cigarette"/>
    <s v="30+"/>
    <s v="Male"/>
    <s v="African American"/>
    <m/>
    <m/>
    <s v="Non-IMDb, Extra"/>
    <s v="extra"/>
    <s v="Cigar"/>
    <s v="30+"/>
    <s v="Male"/>
    <s v="Caucasian"/>
    <m/>
    <m/>
    <s v="Non-IMDb, Extra"/>
    <s v="extra"/>
    <s v="Cigarette"/>
    <s v="30+"/>
    <s v="Female"/>
    <s v="Caucasian"/>
    <m/>
    <m/>
    <m/>
    <m/>
    <m/>
    <m/>
    <m/>
    <m/>
    <m/>
    <m/>
    <m/>
    <m/>
    <m/>
    <m/>
    <m/>
    <m/>
    <m/>
    <m/>
    <m/>
    <m/>
    <m/>
    <m/>
    <m/>
    <m/>
    <m/>
    <m/>
    <m/>
    <m/>
    <m/>
    <m/>
    <m/>
    <m/>
    <m/>
    <m/>
    <m/>
    <m/>
    <m/>
    <m/>
    <m/>
    <m/>
    <m/>
    <m/>
    <m/>
    <m/>
    <m/>
    <m/>
    <m/>
    <m/>
    <m/>
    <m/>
    <m/>
    <m/>
    <m/>
    <m/>
    <m/>
    <m/>
    <m/>
    <m/>
    <m/>
    <m/>
    <m/>
    <m/>
    <m/>
    <m/>
    <m/>
    <n v="11"/>
    <n v="1"/>
    <n v="0"/>
    <n v="0"/>
    <n v="12"/>
    <s v="10 — 29"/>
    <n v="15563001"/>
    <n v="186756012"/>
    <s v="Workplace"/>
    <s v="Outdoors"/>
    <m/>
    <m/>
    <m/>
    <m/>
    <s v="ashtrays"/>
    <s v="in the park, streets"/>
    <s v="Non-smoking adult"/>
    <m/>
    <m/>
    <s v="Elsewhere in US"/>
    <m/>
    <m/>
    <m/>
    <m/>
    <m/>
    <m/>
    <m/>
    <m/>
    <m/>
    <m/>
    <m/>
    <n v="1"/>
    <n v="1"/>
    <n v="3"/>
    <m/>
    <m/>
    <m/>
    <m/>
    <m/>
    <m/>
    <m/>
    <m/>
    <m/>
    <m/>
    <m/>
    <m/>
    <m/>
    <m/>
    <m/>
    <m/>
    <m/>
    <m/>
    <m/>
    <s v="cigarette"/>
    <m/>
    <s v="cigarette"/>
    <m/>
    <s v="cigarette"/>
    <m/>
    <m/>
    <m/>
    <m/>
    <m/>
    <m/>
    <m/>
    <m/>
    <s v="Pro"/>
    <n v="4"/>
    <n v="6"/>
    <n v="6"/>
    <n v="3"/>
    <m/>
    <m/>
    <n v="0"/>
    <n v="2.71"/>
    <n v="4"/>
    <n v="1"/>
    <n v="1"/>
    <m/>
    <m/>
  </r>
  <r>
    <n v="50247"/>
    <s v="Dhoom: 3"/>
    <d v="2013-12-20T00:00:00"/>
    <x v="11"/>
    <s v="T10"/>
    <n v="172"/>
    <s v="Yash Raj"/>
    <x v="0"/>
    <s v="Yash Raj"/>
    <x v="4"/>
    <n v="2300000"/>
    <n v="0"/>
    <m/>
    <n v="8031955"/>
    <s v="final"/>
    <n v="8.1300000000000008"/>
    <n v="0"/>
    <n v="0"/>
    <n v="0"/>
    <n v="0"/>
    <s v="India"/>
    <m/>
    <m/>
    <s v="US"/>
    <s v="IL"/>
    <m/>
    <s v="Chopra, Aditya"/>
    <s v="Acharya, Vijay Krishna"/>
    <s v="Acharya, Vijay Krishna"/>
    <s v="Voogd, Jessica"/>
    <s v="Soni, Ritesh"/>
    <m/>
    <m/>
    <m/>
    <m/>
    <m/>
    <m/>
    <m/>
    <m/>
    <m/>
    <m/>
    <m/>
    <m/>
    <m/>
    <m/>
    <m/>
    <m/>
    <m/>
    <m/>
    <m/>
    <m/>
    <m/>
    <m/>
    <m/>
    <m/>
    <m/>
    <m/>
    <m/>
    <m/>
    <m/>
    <m/>
    <m/>
    <m/>
    <m/>
    <m/>
    <m/>
    <m/>
    <m/>
    <m/>
    <m/>
    <m/>
    <m/>
    <m/>
    <m/>
    <m/>
    <m/>
    <m/>
    <m/>
    <m/>
    <m/>
    <m/>
    <m/>
    <m/>
    <m/>
    <m/>
    <m/>
    <m/>
    <m/>
    <m/>
    <m/>
    <m/>
    <m/>
    <m/>
    <m/>
    <m/>
    <m/>
    <m/>
    <m/>
    <m/>
    <m/>
    <m/>
    <m/>
    <m/>
    <m/>
    <m/>
    <m/>
    <m/>
    <m/>
    <m/>
    <m/>
    <m/>
    <m/>
    <m/>
    <m/>
    <m/>
    <m/>
    <m/>
    <m/>
    <m/>
    <m/>
    <m/>
    <m/>
    <m/>
    <m/>
    <m/>
    <m/>
    <m/>
    <m/>
    <m/>
    <m/>
    <m/>
    <m/>
    <m/>
    <m/>
    <n v="0"/>
    <n v="0"/>
    <n v="0"/>
    <n v="0"/>
    <n v="0"/>
    <n v="0"/>
    <n v="987940"/>
    <n v="0"/>
    <m/>
    <m/>
    <m/>
    <m/>
    <m/>
    <m/>
    <m/>
    <m/>
    <m/>
    <m/>
    <m/>
    <m/>
    <m/>
    <m/>
    <m/>
    <m/>
    <m/>
    <m/>
    <m/>
    <m/>
    <m/>
    <m/>
    <m/>
    <n v="0"/>
    <n v="0"/>
    <n v="0"/>
    <m/>
    <m/>
    <m/>
    <m/>
    <m/>
    <m/>
    <m/>
    <m/>
    <m/>
    <m/>
    <m/>
    <m/>
    <m/>
    <m/>
    <m/>
    <m/>
    <m/>
    <m/>
    <m/>
    <m/>
    <m/>
    <m/>
    <m/>
    <m/>
    <m/>
    <m/>
    <m/>
    <m/>
    <m/>
    <m/>
    <m/>
    <m/>
    <m/>
    <n v="0"/>
    <n v="0"/>
    <n v="0"/>
    <n v="0"/>
    <m/>
    <m/>
    <n v="0"/>
    <n v="0"/>
    <n v="1"/>
    <n v="1"/>
    <n v="1"/>
    <m/>
    <m/>
  </r>
  <r>
    <n v="50249"/>
    <s v="Saving Mr. Banks"/>
    <d v="2013-12-20T00:00:00"/>
    <x v="11"/>
    <s v="T10"/>
    <n v="125"/>
    <s v="Ruby"/>
    <x v="1"/>
    <m/>
    <x v="0"/>
    <n v="35000000"/>
    <n v="0"/>
    <m/>
    <n v="83289481"/>
    <s v="final"/>
    <n v="8.1300000000000008"/>
    <n v="0"/>
    <n v="1"/>
    <n v="0"/>
    <n v="1"/>
    <s v="US"/>
    <s v="CA"/>
    <s v="BC"/>
    <m/>
    <s v="CA"/>
    <s v="BC"/>
    <s v="Owen, Alison; Collie, Ian; Steuer, Philip"/>
    <s v="Hancock, John Lee"/>
    <s v="Marcel, Kelly; Smith, Sue"/>
    <s v="Maginnis, Scott"/>
    <s v="Livolsi, Mark"/>
    <s v="Hanks, Tom"/>
    <s v="star"/>
    <s v="Cigarette"/>
    <s v="30+"/>
    <s v="Male"/>
    <s v="Caucasian"/>
    <m/>
    <m/>
    <m/>
    <m/>
    <m/>
    <m/>
    <m/>
    <m/>
    <m/>
    <m/>
    <m/>
    <m/>
    <m/>
    <m/>
    <m/>
    <m/>
    <m/>
    <m/>
    <m/>
    <m/>
    <m/>
    <m/>
    <m/>
    <m/>
    <m/>
    <m/>
    <m/>
    <m/>
    <m/>
    <m/>
    <m/>
    <m/>
    <m/>
    <m/>
    <m/>
    <m/>
    <m/>
    <m/>
    <m/>
    <m/>
    <m/>
    <m/>
    <m/>
    <m/>
    <m/>
    <m/>
    <m/>
    <m/>
    <m/>
    <m/>
    <m/>
    <m/>
    <m/>
    <m/>
    <m/>
    <m/>
    <m/>
    <m/>
    <m/>
    <m/>
    <m/>
    <m/>
    <m/>
    <m/>
    <m/>
    <m/>
    <m/>
    <m/>
    <m/>
    <m/>
    <m/>
    <m/>
    <m/>
    <m/>
    <m/>
    <m/>
    <m/>
    <m/>
    <m/>
    <m/>
    <m/>
    <m/>
    <m/>
    <m/>
    <m/>
    <m/>
    <m/>
    <m/>
    <m/>
    <m/>
    <m/>
    <m/>
    <m/>
    <m/>
    <m/>
    <m/>
    <m/>
    <n v="1"/>
    <n v="0"/>
    <n v="0"/>
    <n v="0"/>
    <n v="1"/>
    <s v="1 — 9"/>
    <n v="10244709"/>
    <n v="10244709"/>
    <s v="Workplace"/>
    <m/>
    <m/>
    <m/>
    <m/>
    <m/>
    <m/>
    <m/>
    <m/>
    <m/>
    <m/>
    <m/>
    <m/>
    <m/>
    <m/>
    <m/>
    <m/>
    <m/>
    <m/>
    <m/>
    <m/>
    <m/>
    <m/>
    <n v="1"/>
    <n v="0"/>
    <n v="0"/>
    <s v="Comment by actor/actress"/>
    <s v="Tom Hanks who plays Walt Disney, an avid smoker, puts out his cigarette and says, &quot;I never let anyone see me smoking, no need to encourage bad habits.&quot;"/>
    <m/>
    <s v="Health of Non-Smoker"/>
    <m/>
    <m/>
    <m/>
    <m/>
    <m/>
    <m/>
    <m/>
    <m/>
    <m/>
    <m/>
    <m/>
    <m/>
    <m/>
    <m/>
    <m/>
    <m/>
    <m/>
    <m/>
    <m/>
    <m/>
    <m/>
    <m/>
    <s v="cigarette"/>
    <m/>
    <m/>
    <m/>
    <m/>
    <m/>
    <s v="Anti"/>
    <n v="2"/>
    <n v="0"/>
    <n v="6"/>
    <n v="2"/>
    <m/>
    <m/>
    <n v="1"/>
    <n v="1.43"/>
    <n v="5"/>
    <n v="1"/>
    <n v="1"/>
    <m/>
    <m/>
  </r>
  <r>
    <n v="50250"/>
    <s v="American Hustle"/>
    <d v="2013-12-20T00:00:00"/>
    <x v="11"/>
    <s v="T10"/>
    <n v="138"/>
    <s v="Annapurna"/>
    <x v="6"/>
    <m/>
    <x v="1"/>
    <n v="40000000"/>
    <n v="0"/>
    <m/>
    <n v="150117807"/>
    <s v="final"/>
    <n v="8.1300000000000008"/>
    <n v="0"/>
    <n v="1"/>
    <n v="0"/>
    <n v="0"/>
    <s v="US"/>
    <s v="MA"/>
    <m/>
    <m/>
    <m/>
    <m/>
    <s v="Ellison, Megan; Gordon, Jonathan; Roven, Charles; Suckle, Richard"/>
    <s v="Russell, David O."/>
    <s v="Russell, David O.; Singer, Eric"/>
    <s v="Fisher, Daniel"/>
    <s v="Cassidy, Jay; Baumgarten, Alan; Struthers, Crispin"/>
    <s v="Bale, Christian"/>
    <s v="star"/>
    <s v="Cigar"/>
    <s v="30+"/>
    <s v="Male"/>
    <s v="Caucasian"/>
    <m/>
    <m/>
    <s v="Adams, Amy"/>
    <s v="star"/>
    <s v="Cigarette"/>
    <s v="30+"/>
    <s v="Female"/>
    <s v="Caucasian"/>
    <m/>
    <m/>
    <s v="Renner, Jeremy"/>
    <s v="star"/>
    <s v="Cigarette"/>
    <s v="30+"/>
    <s v="Male"/>
    <s v="Caucasian"/>
    <m/>
    <m/>
    <s v="Lawrence, Jennifer"/>
    <s v="star"/>
    <s v="Cigarette"/>
    <s v="20-30"/>
    <s v="Female"/>
    <s v="Caucasian"/>
    <m/>
    <m/>
    <s v="Rohm, Elizabeth"/>
    <s v="credited non-star"/>
    <s v="Cigarette"/>
    <s v="30+"/>
    <s v="Female"/>
    <s v="Caucasian"/>
    <m/>
    <m/>
    <s v="Nivola, Alessandro"/>
    <s v="credited non-star"/>
    <s v="Cigar"/>
    <s v="30+"/>
    <s v="Male"/>
    <s v="Caucasian"/>
    <m/>
    <m/>
    <s v="Non-IMDb, Extra"/>
    <s v="extra"/>
    <s v="Cigarette"/>
    <s v="30+"/>
    <s v="Male"/>
    <s v="Caucasian"/>
    <m/>
    <m/>
    <s v="Non-IMDb, Extra"/>
    <s v="extra"/>
    <s v="Cigarette"/>
    <s v="30+"/>
    <s v="Male"/>
    <s v="Caucasian"/>
    <m/>
    <m/>
    <m/>
    <s v="extra"/>
    <s v="Cigarette"/>
    <s v="30+"/>
    <s v="Male"/>
    <s v="Caucasian"/>
    <m/>
    <m/>
    <m/>
    <s v="extra"/>
    <s v="Cigar"/>
    <s v="30+"/>
    <s v="Male"/>
    <m/>
    <m/>
    <m/>
    <s v="Non-IMDb, Extra"/>
    <s v="extra"/>
    <s v="Cigarette"/>
    <s v="30+"/>
    <s v="Female"/>
    <s v="Caucasian"/>
    <m/>
    <m/>
    <s v="Alessandro Nivola, Credited non-star, Cigarette, 30+, Caucasian, Male Non-IMDB, Extra, Cigarette, 30+, Caucasian, Female Non-IMDB, Extra, Cigarette, 30+, Caucasian, Female Non-IMDB, Extra, Cigarette, 30+, Caucasian, Male Non-IMDB, Extra, Cigarette, 30+, Caucasian, Male Non-IMDB, Extra, Cigarette, 30+, Caucasian, Male Non-IMDB, Extra, Cigar, 30+, Caucasian, Male"/>
    <m/>
    <m/>
    <m/>
    <m/>
    <m/>
    <m/>
    <m/>
    <m/>
    <m/>
    <m/>
    <m/>
    <m/>
    <m/>
    <m/>
    <n v="92"/>
    <n v="31"/>
    <n v="0"/>
    <n v="0"/>
    <n v="123"/>
    <s v="50+"/>
    <n v="18464675"/>
    <n v="2271155025"/>
    <s v="Home"/>
    <s v="Workplace"/>
    <s v="Restaurant"/>
    <s v="Bar/nightclub"/>
    <s v="Outdoors"/>
    <m/>
    <s v="casino"/>
    <s v="streets"/>
    <s v="Non-smoking adult"/>
    <s v="Child"/>
    <m/>
    <s v="Elsewhere in US"/>
    <m/>
    <m/>
    <m/>
    <m/>
    <m/>
    <m/>
    <m/>
    <m/>
    <m/>
    <m/>
    <m/>
    <n v="4"/>
    <n v="2"/>
    <n v="5"/>
    <m/>
    <m/>
    <m/>
    <m/>
    <m/>
    <m/>
    <m/>
    <m/>
    <m/>
    <m/>
    <m/>
    <m/>
    <m/>
    <m/>
    <m/>
    <m/>
    <m/>
    <s v="cigarette"/>
    <s v="cigar"/>
    <s v="cigarette; cigar"/>
    <s v="cigar"/>
    <s v="cigarette; cigar"/>
    <s v="cigarette; cigar"/>
    <m/>
    <m/>
    <s v="cigarette; cigar"/>
    <s v="cigarette; cigar"/>
    <m/>
    <m/>
    <m/>
    <m/>
    <m/>
    <s v="Pro"/>
    <n v="6"/>
    <n v="6"/>
    <n v="6"/>
    <n v="3"/>
    <s v="Tobacco use around child"/>
    <s v="use near child/pregnant/ill person"/>
    <n v="0"/>
    <n v="3"/>
    <n v="6"/>
    <n v="1"/>
    <n v="1"/>
    <m/>
    <m/>
  </r>
  <r>
    <n v="50251"/>
    <s v="Walking with Dinosaurs 3D"/>
    <d v="2013-12-20T00:00:00"/>
    <x v="11"/>
    <s v="T10"/>
    <n v="87"/>
    <s v="Animal Logic"/>
    <x v="5"/>
    <m/>
    <x v="2"/>
    <n v="80000000"/>
    <n v="0"/>
    <m/>
    <n v="36076121"/>
    <s v="final"/>
    <n v="8.1300000000000008"/>
    <n v="0"/>
    <n v="0"/>
    <n v="0"/>
    <n v="0"/>
    <s v="Australia"/>
    <m/>
    <m/>
    <s v="New Zealand"/>
    <m/>
    <m/>
    <s v="Devlin, Mike; Hetherington, Luke; Hill, Amanda; Nayar, Deepak"/>
    <s v="Cook, Barry; Nightingale, Neil"/>
    <s v="Collee, John"/>
    <m/>
    <s v="Carnochan, John"/>
    <m/>
    <m/>
    <m/>
    <m/>
    <m/>
    <m/>
    <m/>
    <m/>
    <m/>
    <m/>
    <m/>
    <m/>
    <m/>
    <m/>
    <m/>
    <m/>
    <m/>
    <m/>
    <m/>
    <m/>
    <m/>
    <m/>
    <m/>
    <m/>
    <m/>
    <m/>
    <m/>
    <m/>
    <m/>
    <m/>
    <m/>
    <m/>
    <m/>
    <m/>
    <m/>
    <m/>
    <m/>
    <m/>
    <m/>
    <m/>
    <m/>
    <m/>
    <m/>
    <m/>
    <m/>
    <m/>
    <m/>
    <m/>
    <m/>
    <m/>
    <m/>
    <m/>
    <m/>
    <m/>
    <m/>
    <m/>
    <m/>
    <m/>
    <m/>
    <m/>
    <m/>
    <m/>
    <m/>
    <m/>
    <m/>
    <m/>
    <m/>
    <m/>
    <m/>
    <m/>
    <m/>
    <m/>
    <m/>
    <m/>
    <m/>
    <m/>
    <m/>
    <m/>
    <m/>
    <m/>
    <m/>
    <m/>
    <m/>
    <m/>
    <m/>
    <m/>
    <m/>
    <m/>
    <m/>
    <m/>
    <m/>
    <m/>
    <m/>
    <m/>
    <m/>
    <m/>
    <m/>
    <m/>
    <m/>
    <m/>
    <m/>
    <m/>
    <m/>
    <n v="0"/>
    <n v="0"/>
    <n v="0"/>
    <n v="0"/>
    <n v="0"/>
    <n v="0"/>
    <n v="4437407"/>
    <n v="0"/>
    <m/>
    <m/>
    <m/>
    <m/>
    <m/>
    <m/>
    <m/>
    <m/>
    <m/>
    <m/>
    <m/>
    <m/>
    <m/>
    <m/>
    <m/>
    <m/>
    <m/>
    <m/>
    <m/>
    <m/>
    <m/>
    <m/>
    <m/>
    <n v="0"/>
    <n v="0"/>
    <n v="0"/>
    <m/>
    <m/>
    <m/>
    <m/>
    <m/>
    <m/>
    <m/>
    <m/>
    <m/>
    <m/>
    <m/>
    <m/>
    <m/>
    <m/>
    <m/>
    <m/>
    <m/>
    <m/>
    <m/>
    <m/>
    <m/>
    <m/>
    <m/>
    <m/>
    <m/>
    <m/>
    <m/>
    <m/>
    <m/>
    <m/>
    <m/>
    <m/>
    <m/>
    <n v="0"/>
    <n v="0"/>
    <n v="0"/>
    <n v="0"/>
    <m/>
    <m/>
    <n v="0"/>
    <n v="0"/>
    <n v="1"/>
    <n v="1"/>
    <n v="1"/>
    <m/>
    <m/>
  </r>
  <r>
    <n v="50252"/>
    <s v="Wolf of Wall Street, The"/>
    <d v="2013-12-25T00:00:00"/>
    <x v="11"/>
    <s v="T10"/>
    <n v="180"/>
    <s v="Red Granite"/>
    <x v="3"/>
    <m/>
    <x v="1"/>
    <n v="100000000"/>
    <n v="0"/>
    <m/>
    <n v="116900694"/>
    <s v="final"/>
    <n v="8.1300000000000008"/>
    <n v="0"/>
    <n v="1"/>
    <n v="0"/>
    <n v="0"/>
    <s v="US"/>
    <s v="NY"/>
    <m/>
    <m/>
    <m/>
    <m/>
    <s v="Scorsese, Martin; DiCaprio, Leonardo; Aziz, Riza; McFarland, Joey; Koskoff, Emma Tillinger"/>
    <s v="Scorsese, Martin"/>
    <s v="Winter, Terence"/>
    <s v="Clinebelle, Katie"/>
    <s v="Schoonmaker, Thelma"/>
    <s v="Hill, Jonah"/>
    <s v="star"/>
    <s v="Cigarette"/>
    <s v="20-30"/>
    <s v="Male"/>
    <s v="Caucasian"/>
    <m/>
    <m/>
    <s v="Bernthal, Jon"/>
    <s v="credited non-star"/>
    <s v="Cigarette"/>
    <s v="30+"/>
    <s v="Male"/>
    <s v="Caucasian"/>
    <m/>
    <m/>
    <s v="Choi, Kenneth"/>
    <s v="credited non-star"/>
    <s v="Cigarette"/>
    <s v="30+"/>
    <s v="Male"/>
    <s v="Asian"/>
    <m/>
    <m/>
    <s v="Byrne, P.J."/>
    <s v="credited non-star"/>
    <s v="Cigarette"/>
    <s v="30+"/>
    <s v="Male"/>
    <s v="Caucasian"/>
    <m/>
    <m/>
    <s v="Dujardin, Jean"/>
    <s v="credited non-star"/>
    <s v="Cigarette"/>
    <s v="30+"/>
    <s v="Male"/>
    <s v="Caucasian"/>
    <m/>
    <m/>
    <m/>
    <s v="extra"/>
    <s v="Cigarette"/>
    <s v="30+"/>
    <s v="Male"/>
    <s v="Caucasian"/>
    <m/>
    <m/>
    <s v="Non-IMDb, Extra"/>
    <s v="extra"/>
    <s v="Cigarette"/>
    <s v="30+"/>
    <s v="Female"/>
    <s v="Caucasian"/>
    <m/>
    <m/>
    <s v="Non-IMDb, Extra"/>
    <s v="extra"/>
    <s v="Cigarette"/>
    <s v="30+"/>
    <s v="Female"/>
    <s v="Caucasian"/>
    <m/>
    <m/>
    <s v="Non-IMDb, Extra"/>
    <s v="extra"/>
    <s v="Cigarette"/>
    <s v="30+"/>
    <s v="Male"/>
    <s v="Caucasian"/>
    <m/>
    <m/>
    <s v="Non-IMDb, Extra"/>
    <s v="extra"/>
    <s v="Cigarette"/>
    <s v="30+"/>
    <s v="Male"/>
    <s v="Caucasian"/>
    <m/>
    <m/>
    <s v="Non-IMDb, Extra"/>
    <s v="extra"/>
    <s v="Cigarette"/>
    <s v="30+"/>
    <s v="Male"/>
    <s v="Caucasian"/>
    <m/>
    <m/>
    <s v="Non-IMDB, Extra, Cigarette, 30+, Caucasian, Male Non-IMDB, Extra, Cigarette, 30+, Caucasian, Male Non-IMDB, Extra, Cigarette, 30+, Caucasian, Male"/>
    <m/>
    <m/>
    <m/>
    <m/>
    <m/>
    <m/>
    <m/>
    <m/>
    <m/>
    <m/>
    <m/>
    <m/>
    <m/>
    <m/>
    <n v="155"/>
    <n v="0"/>
    <n v="3"/>
    <n v="0"/>
    <n v="158"/>
    <s v="50+"/>
    <n v="14378929"/>
    <n v="2271870782"/>
    <s v="Home"/>
    <s v="Workplace"/>
    <s v="Restaurant"/>
    <s v="Vehicle"/>
    <s v="Outdoors"/>
    <m/>
    <s v="in photo, ashtray, airplane, cartoon footage"/>
    <s v="backyard, golf course"/>
    <s v="Non-smoking adult"/>
    <m/>
    <m/>
    <s v="Elsewhere in US"/>
    <m/>
    <m/>
    <s v="Outside of US"/>
    <m/>
    <m/>
    <m/>
    <m/>
    <m/>
    <m/>
    <m/>
    <m/>
    <n v="1"/>
    <n v="4"/>
    <n v="6"/>
    <m/>
    <m/>
    <m/>
    <m/>
    <m/>
    <m/>
    <m/>
    <m/>
    <m/>
    <m/>
    <m/>
    <m/>
    <m/>
    <m/>
    <m/>
    <m/>
    <m/>
    <m/>
    <m/>
    <s v="cigarette"/>
    <s v="cigarette"/>
    <s v="cigarette"/>
    <m/>
    <m/>
    <m/>
    <s v="cigarette"/>
    <s v="cigarette"/>
    <m/>
    <m/>
    <m/>
    <m/>
    <m/>
    <s v="Pro"/>
    <n v="6"/>
    <n v="6"/>
    <n v="6"/>
    <n v="3"/>
    <m/>
    <m/>
    <n v="0"/>
    <n v="3"/>
    <n v="4"/>
    <n v="1"/>
    <n v="1"/>
    <m/>
    <m/>
  </r>
  <r>
    <n v="50253"/>
    <s v="47 Ronin"/>
    <d v="2013-12-25T00:00:00"/>
    <x v="11"/>
    <s v="T10"/>
    <n v="119"/>
    <s v="H2F"/>
    <x v="2"/>
    <m/>
    <x v="0"/>
    <n v="200000000"/>
    <n v="0"/>
    <m/>
    <n v="38362475"/>
    <s v="final"/>
    <n v="8.1300000000000008"/>
    <n v="0"/>
    <n v="0"/>
    <n v="0"/>
    <n v="0"/>
    <s v="Hungary"/>
    <m/>
    <m/>
    <s v="UK"/>
    <m/>
    <m/>
    <s v="Abdy, Pamela; McLeod, Eric; Stuber, Scott"/>
    <s v="Rinsch, Carl"/>
    <s v="Morgan, Chris; Amini, Hossein"/>
    <s v="Purdy, Graeme"/>
    <s v="Baird, Stuart"/>
    <m/>
    <m/>
    <m/>
    <m/>
    <m/>
    <m/>
    <m/>
    <m/>
    <m/>
    <m/>
    <m/>
    <m/>
    <m/>
    <m/>
    <m/>
    <m/>
    <m/>
    <m/>
    <m/>
    <m/>
    <m/>
    <m/>
    <m/>
    <m/>
    <m/>
    <m/>
    <m/>
    <m/>
    <m/>
    <m/>
    <m/>
    <m/>
    <m/>
    <m/>
    <m/>
    <m/>
    <m/>
    <m/>
    <m/>
    <m/>
    <m/>
    <m/>
    <m/>
    <m/>
    <m/>
    <m/>
    <m/>
    <m/>
    <m/>
    <m/>
    <m/>
    <m/>
    <m/>
    <m/>
    <m/>
    <m/>
    <m/>
    <m/>
    <m/>
    <m/>
    <m/>
    <m/>
    <m/>
    <m/>
    <m/>
    <m/>
    <m/>
    <m/>
    <m/>
    <m/>
    <m/>
    <m/>
    <m/>
    <m/>
    <m/>
    <m/>
    <m/>
    <m/>
    <m/>
    <m/>
    <m/>
    <m/>
    <m/>
    <m/>
    <m/>
    <m/>
    <m/>
    <m/>
    <m/>
    <m/>
    <m/>
    <m/>
    <m/>
    <m/>
    <m/>
    <m/>
    <m/>
    <m/>
    <m/>
    <m/>
    <m/>
    <m/>
    <m/>
    <n v="0"/>
    <n v="0"/>
    <n v="0"/>
    <n v="0"/>
    <n v="0"/>
    <n v="0"/>
    <n v="4718632"/>
    <n v="0"/>
    <m/>
    <m/>
    <m/>
    <m/>
    <m/>
    <m/>
    <m/>
    <m/>
    <m/>
    <m/>
    <m/>
    <m/>
    <m/>
    <m/>
    <m/>
    <m/>
    <m/>
    <m/>
    <m/>
    <m/>
    <m/>
    <m/>
    <m/>
    <n v="0"/>
    <n v="0"/>
    <n v="0"/>
    <m/>
    <m/>
    <m/>
    <m/>
    <m/>
    <m/>
    <m/>
    <m/>
    <m/>
    <m/>
    <m/>
    <m/>
    <m/>
    <m/>
    <m/>
    <m/>
    <m/>
    <m/>
    <m/>
    <m/>
    <m/>
    <m/>
    <m/>
    <m/>
    <m/>
    <m/>
    <m/>
    <m/>
    <m/>
    <m/>
    <m/>
    <m/>
    <m/>
    <n v="0"/>
    <n v="0"/>
    <n v="0"/>
    <n v="0"/>
    <m/>
    <m/>
    <n v="0"/>
    <n v="0"/>
    <n v="1"/>
    <n v="1"/>
    <n v="1"/>
    <m/>
    <m/>
  </r>
  <r>
    <n v="50254"/>
    <s v="Secret Life of Walter Mitty, The"/>
    <d v="2013-12-25T00:00:00"/>
    <x v="11"/>
    <s v="T10"/>
    <n v="114"/>
    <s v="Goldwyn"/>
    <x v="5"/>
    <m/>
    <x v="2"/>
    <n v="90000000"/>
    <n v="0"/>
    <m/>
    <n v="58236838"/>
    <s v="final"/>
    <n v="8.1300000000000008"/>
    <n v="0"/>
    <n v="0"/>
    <n v="0"/>
    <n v="0"/>
    <s v="US"/>
    <s v="NY"/>
    <m/>
    <s v="Iceland"/>
    <m/>
    <m/>
    <s v="Stiller, Ben; Cornfeld, Stuart; Goldwyn, Jr., Samuel; Goldwyn, John"/>
    <s v="Stiller, Ben"/>
    <s v="Conrad, Steve"/>
    <s v="Burton, Diana"/>
    <s v="Hayden, Greg"/>
    <m/>
    <m/>
    <m/>
    <m/>
    <m/>
    <m/>
    <m/>
    <m/>
    <m/>
    <m/>
    <m/>
    <m/>
    <m/>
    <m/>
    <m/>
    <m/>
    <m/>
    <m/>
    <m/>
    <m/>
    <m/>
    <m/>
    <m/>
    <m/>
    <m/>
    <m/>
    <m/>
    <m/>
    <m/>
    <m/>
    <m/>
    <m/>
    <m/>
    <m/>
    <m/>
    <m/>
    <m/>
    <m/>
    <m/>
    <m/>
    <m/>
    <m/>
    <m/>
    <m/>
    <m/>
    <m/>
    <m/>
    <m/>
    <m/>
    <m/>
    <m/>
    <m/>
    <m/>
    <m/>
    <m/>
    <m/>
    <m/>
    <m/>
    <m/>
    <m/>
    <m/>
    <m/>
    <m/>
    <m/>
    <m/>
    <m/>
    <m/>
    <m/>
    <m/>
    <m/>
    <m/>
    <m/>
    <m/>
    <m/>
    <m/>
    <m/>
    <m/>
    <m/>
    <m/>
    <m/>
    <m/>
    <m/>
    <m/>
    <m/>
    <m/>
    <m/>
    <m/>
    <m/>
    <m/>
    <m/>
    <m/>
    <m/>
    <m/>
    <m/>
    <m/>
    <m/>
    <m/>
    <m/>
    <m/>
    <m/>
    <m/>
    <m/>
    <m/>
    <n v="0"/>
    <n v="0"/>
    <n v="0"/>
    <n v="0"/>
    <n v="0"/>
    <n v="0"/>
    <n v="7163203"/>
    <n v="0"/>
    <m/>
    <m/>
    <m/>
    <m/>
    <m/>
    <m/>
    <m/>
    <m/>
    <m/>
    <m/>
    <m/>
    <m/>
    <m/>
    <m/>
    <m/>
    <m/>
    <m/>
    <m/>
    <m/>
    <m/>
    <m/>
    <m/>
    <m/>
    <n v="0"/>
    <n v="0"/>
    <n v="0"/>
    <m/>
    <m/>
    <m/>
    <m/>
    <m/>
    <m/>
    <m/>
    <m/>
    <m/>
    <m/>
    <m/>
    <m/>
    <m/>
    <m/>
    <m/>
    <m/>
    <m/>
    <m/>
    <m/>
    <m/>
    <m/>
    <m/>
    <m/>
    <m/>
    <m/>
    <m/>
    <m/>
    <m/>
    <m/>
    <m/>
    <m/>
    <m/>
    <m/>
    <n v="0"/>
    <n v="0"/>
    <n v="0"/>
    <n v="0"/>
    <m/>
    <m/>
    <n v="0"/>
    <n v="0"/>
    <n v="1"/>
    <n v="1"/>
    <n v="1"/>
    <m/>
    <m/>
  </r>
  <r>
    <n v="50255"/>
    <s v="Grudge Match"/>
    <d v="2013-12-25T00:00:00"/>
    <x v="11"/>
    <s v="T10"/>
    <n v="113"/>
    <s v="Callahan"/>
    <x v="4"/>
    <m/>
    <x v="0"/>
    <n v="40000000"/>
    <n v="0"/>
    <m/>
    <n v="29807260"/>
    <s v="final"/>
    <n v="8.1300000000000008"/>
    <n v="0"/>
    <n v="0"/>
    <n v="0"/>
    <n v="0"/>
    <s v="US"/>
    <s v="LA"/>
    <m/>
    <m/>
    <m/>
    <m/>
    <s v="Segal, Peter; Mehta, Ravi D.; Johnson, Mark Steven; Gerber, Bill; Ewing, Michael"/>
    <s v="Segal, Peter"/>
    <s v="Kelleher, Tim; Rothman, Rodney"/>
    <s v="Borasch Jr., Edward J."/>
    <s v="Kerr, William"/>
    <m/>
    <m/>
    <m/>
    <m/>
    <m/>
    <m/>
    <m/>
    <m/>
    <m/>
    <m/>
    <m/>
    <m/>
    <m/>
    <m/>
    <m/>
    <m/>
    <m/>
    <m/>
    <m/>
    <m/>
    <m/>
    <m/>
    <m/>
    <m/>
    <m/>
    <m/>
    <m/>
    <m/>
    <m/>
    <m/>
    <m/>
    <m/>
    <m/>
    <m/>
    <m/>
    <m/>
    <m/>
    <m/>
    <m/>
    <m/>
    <m/>
    <m/>
    <m/>
    <m/>
    <m/>
    <m/>
    <m/>
    <m/>
    <m/>
    <m/>
    <m/>
    <m/>
    <m/>
    <m/>
    <m/>
    <m/>
    <m/>
    <m/>
    <m/>
    <m/>
    <m/>
    <m/>
    <m/>
    <m/>
    <m/>
    <m/>
    <m/>
    <m/>
    <m/>
    <m/>
    <m/>
    <m/>
    <m/>
    <m/>
    <m/>
    <m/>
    <m/>
    <m/>
    <m/>
    <m/>
    <m/>
    <m/>
    <m/>
    <m/>
    <m/>
    <m/>
    <m/>
    <m/>
    <m/>
    <m/>
    <m/>
    <m/>
    <m/>
    <m/>
    <m/>
    <m/>
    <m/>
    <m/>
    <m/>
    <m/>
    <m/>
    <m/>
    <m/>
    <n v="0"/>
    <n v="0"/>
    <n v="0"/>
    <n v="0"/>
    <n v="0"/>
    <n v="0"/>
    <n v="3666330"/>
    <n v="0"/>
    <m/>
    <m/>
    <m/>
    <m/>
    <m/>
    <m/>
    <m/>
    <m/>
    <m/>
    <m/>
    <m/>
    <m/>
    <m/>
    <m/>
    <m/>
    <m/>
    <m/>
    <m/>
    <m/>
    <m/>
    <m/>
    <m/>
    <m/>
    <n v="0"/>
    <n v="0"/>
    <n v="0"/>
    <m/>
    <m/>
    <m/>
    <m/>
    <m/>
    <m/>
    <m/>
    <m/>
    <m/>
    <m/>
    <m/>
    <m/>
    <m/>
    <m/>
    <m/>
    <m/>
    <m/>
    <m/>
    <m/>
    <m/>
    <m/>
    <m/>
    <m/>
    <m/>
    <m/>
    <m/>
    <m/>
    <m/>
    <m/>
    <m/>
    <m/>
    <m/>
    <m/>
    <n v="0"/>
    <n v="0"/>
    <n v="0"/>
    <n v="0"/>
    <m/>
    <m/>
    <n v="0"/>
    <n v="0"/>
    <n v="1"/>
    <n v="1"/>
    <n v="1"/>
    <m/>
    <m/>
  </r>
  <r>
    <n v="50256"/>
    <s v="Lone Survivor"/>
    <d v="2013-12-25T00:00:00"/>
    <x v="11"/>
    <s v="T10"/>
    <n v="121"/>
    <s v="Emmettt/Furla"/>
    <x v="2"/>
    <m/>
    <x v="1"/>
    <n v="40000000"/>
    <n v="0"/>
    <m/>
    <n v="125095601"/>
    <s v="final"/>
    <n v="8.1300000000000008"/>
    <n v="0"/>
    <n v="1"/>
    <n v="0"/>
    <n v="0"/>
    <s v="US"/>
    <s v="NM"/>
    <m/>
    <m/>
    <m/>
    <m/>
    <s v="Aubrey, Sarah; Emmett, Randall; Goldsman, Akiva; Herrick, Norton; Levinson, Stephen; Spikings, Barry; Wahlberg, Mark"/>
    <s v="Berg, Peter"/>
    <s v="Berg, Peter"/>
    <s v="Fox, Douglas"/>
    <s v="Parker, Jr., Colby"/>
    <s v="Non-IMDb, Extra"/>
    <s v="extra"/>
    <s v="Smokeless"/>
    <s v="20-30"/>
    <s v="Male"/>
    <s v="Caucasian"/>
    <m/>
    <m/>
    <s v="Non-IMDb, Extra"/>
    <s v="extra"/>
    <s v="Cigarette"/>
    <s v="30+"/>
    <s v="Male"/>
    <s v="Other"/>
    <s v="Unidentified"/>
    <m/>
    <m/>
    <m/>
    <m/>
    <m/>
    <m/>
    <m/>
    <m/>
    <m/>
    <m/>
    <m/>
    <m/>
    <m/>
    <m/>
    <m/>
    <m/>
    <m/>
    <m/>
    <m/>
    <m/>
    <m/>
    <m/>
    <m/>
    <m/>
    <m/>
    <m/>
    <m/>
    <m/>
    <m/>
    <m/>
    <m/>
    <m/>
    <m/>
    <m/>
    <m/>
    <m/>
    <m/>
    <m/>
    <m/>
    <m/>
    <m/>
    <m/>
    <m/>
    <m/>
    <m/>
    <m/>
    <m/>
    <m/>
    <m/>
    <m/>
    <m/>
    <m/>
    <m/>
    <m/>
    <m/>
    <m/>
    <m/>
    <m/>
    <m/>
    <m/>
    <m/>
    <m/>
    <m/>
    <m/>
    <m/>
    <m/>
    <m/>
    <m/>
    <m/>
    <m/>
    <m/>
    <m/>
    <m/>
    <m/>
    <m/>
    <m/>
    <m/>
    <m/>
    <m/>
    <m/>
    <m/>
    <m/>
    <m/>
    <m/>
    <m/>
    <m/>
    <m/>
    <m/>
    <n v="1"/>
    <n v="0"/>
    <n v="0"/>
    <n v="2"/>
    <n v="3"/>
    <s v="1 — 9"/>
    <n v="15386913"/>
    <n v="46160739"/>
    <s v="Workplace"/>
    <s v="Outdoors"/>
    <m/>
    <m/>
    <m/>
    <m/>
    <m/>
    <s v="street of small village"/>
    <s v="Non-smoking adult"/>
    <m/>
    <m/>
    <s v="Outside of US"/>
    <m/>
    <m/>
    <m/>
    <m/>
    <m/>
    <m/>
    <m/>
    <m/>
    <m/>
    <m/>
    <m/>
    <n v="0"/>
    <n v="0"/>
    <n v="2"/>
    <m/>
    <m/>
    <m/>
    <m/>
    <m/>
    <m/>
    <m/>
    <m/>
    <m/>
    <m/>
    <m/>
    <m/>
    <m/>
    <m/>
    <m/>
    <m/>
    <m/>
    <m/>
    <m/>
    <m/>
    <m/>
    <m/>
    <m/>
    <m/>
    <m/>
    <m/>
    <m/>
    <m/>
    <m/>
    <s v="cigarette; smokeless"/>
    <m/>
    <m/>
    <s v="Neutral"/>
    <n v="2"/>
    <n v="2"/>
    <n v="2"/>
    <n v="2"/>
    <m/>
    <m/>
    <n v="0"/>
    <n v="1.1399999999999999"/>
    <n v="2"/>
    <n v="1"/>
    <n v="1"/>
    <m/>
    <m/>
  </r>
  <r>
    <n v="50257"/>
    <s v="August: Osage County"/>
    <d v="2013-12-27T00:00:00"/>
    <x v="11"/>
    <s v="T10"/>
    <n v="121"/>
    <s v="Doumanian"/>
    <x v="0"/>
    <s v="Weinstein"/>
    <x v="1"/>
    <n v="25000000"/>
    <n v="0"/>
    <m/>
    <n v="37738810"/>
    <s v="final"/>
    <n v="8.1300000000000008"/>
    <n v="0"/>
    <n v="1"/>
    <n v="0"/>
    <n v="0"/>
    <s v="US"/>
    <s v="OK"/>
    <m/>
    <s v="US"/>
    <s v="CA"/>
    <m/>
    <s v="Clooney, George; Doumanian, Jean; Heslov, Grant; Traxler, Steve"/>
    <s v="Wells, John"/>
    <s v="Letts, Tracy"/>
    <s v="Corwin, Kirk"/>
    <s v="Mirrione, Stephen"/>
    <s v="Streep, Meryl"/>
    <s v="star"/>
    <s v="Cigarette"/>
    <s v="30+"/>
    <s v="Female"/>
    <s v="Caucasian"/>
    <m/>
    <m/>
    <s v="Cooper, Chris"/>
    <s v="star"/>
    <s v="Cigarette"/>
    <s v="30+"/>
    <s v="Male"/>
    <s v="Caucasian"/>
    <m/>
    <m/>
    <m/>
    <m/>
    <m/>
    <m/>
    <m/>
    <m/>
    <m/>
    <m/>
    <m/>
    <m/>
    <m/>
    <m/>
    <m/>
    <m/>
    <m/>
    <m/>
    <m/>
    <m/>
    <m/>
    <m/>
    <m/>
    <m/>
    <m/>
    <m/>
    <m/>
    <m/>
    <m/>
    <m/>
    <m/>
    <m/>
    <m/>
    <m/>
    <m/>
    <m/>
    <m/>
    <m/>
    <m/>
    <m/>
    <m/>
    <m/>
    <m/>
    <m/>
    <m/>
    <m/>
    <m/>
    <m/>
    <m/>
    <m/>
    <m/>
    <m/>
    <m/>
    <m/>
    <m/>
    <m/>
    <m/>
    <m/>
    <m/>
    <m/>
    <m/>
    <m/>
    <m/>
    <m/>
    <m/>
    <m/>
    <m/>
    <m/>
    <m/>
    <m/>
    <m/>
    <m/>
    <m/>
    <m/>
    <m/>
    <s v="Winston"/>
    <s v="Winston"/>
    <s v="Streep, Meryl"/>
    <s v="Cigarette pack/smokeless container"/>
    <m/>
    <m/>
    <m/>
    <m/>
    <m/>
    <m/>
    <m/>
    <m/>
    <m/>
    <m/>
    <n v="131"/>
    <n v="0"/>
    <n v="0"/>
    <n v="0"/>
    <n v="131"/>
    <s v="50+"/>
    <n v="4641920"/>
    <n v="608091520"/>
    <s v="Home"/>
    <s v="Vehicle"/>
    <s v="Outdoors"/>
    <m/>
    <m/>
    <m/>
    <m/>
    <s v="by vehicle, front yard"/>
    <s v="Non-smoking adult"/>
    <s v="Pregnant/ill person"/>
    <m/>
    <s v="Elsewhere in US"/>
    <m/>
    <m/>
    <m/>
    <m/>
    <m/>
    <m/>
    <m/>
    <m/>
    <m/>
    <m/>
    <m/>
    <n v="2"/>
    <n v="0"/>
    <n v="0"/>
    <m/>
    <m/>
    <m/>
    <m/>
    <m/>
    <m/>
    <m/>
    <m/>
    <m/>
    <m/>
    <m/>
    <m/>
    <m/>
    <m/>
    <m/>
    <m/>
    <m/>
    <m/>
    <m/>
    <m/>
    <m/>
    <m/>
    <m/>
    <m/>
    <m/>
    <s v="cigarette"/>
    <s v="cigarette"/>
    <s v="cigarette"/>
    <s v="cigarette"/>
    <m/>
    <m/>
    <m/>
    <s v="Pro"/>
    <n v="6"/>
    <n v="6"/>
    <n v="6"/>
    <n v="3"/>
    <s v="Tobacco use around pregnant/ill person, specific brand"/>
    <s v="use near child/pregnant/ill person; specific brand depiction"/>
    <n v="0"/>
    <n v="3"/>
    <n v="6"/>
    <n v="1"/>
    <n v="1"/>
    <m/>
    <m/>
  </r>
  <r>
    <n v="50258"/>
    <s v="Paranormal Activity: The Marked Ones"/>
    <d v="2014-01-03T00:00:00"/>
    <x v="12"/>
    <s v="T10"/>
    <n v="84"/>
    <s v="Blumhouse"/>
    <x v="3"/>
    <m/>
    <x v="1"/>
    <n v="5000000"/>
    <n v="0"/>
    <m/>
    <n v="32462372"/>
    <s v="final"/>
    <n v="8.17"/>
    <n v="0"/>
    <n v="0"/>
    <n v="0"/>
    <n v="0"/>
    <s v="US"/>
    <s v="CA"/>
    <m/>
    <m/>
    <m/>
    <m/>
    <s v="Blum, Jason; Barron, David; Peli, Oren; Bonaventura, Lorenzo di; Neufeld, Mace"/>
    <s v="Landon, Christopher"/>
    <s v="Landon, Christopher; Cozad, Adam; Koepp, David"/>
    <s v="Elsner, Jem"/>
    <s v="Plotkin, Gregory"/>
    <m/>
    <m/>
    <m/>
    <m/>
    <m/>
    <m/>
    <m/>
    <m/>
    <m/>
    <m/>
    <m/>
    <m/>
    <m/>
    <m/>
    <m/>
    <m/>
    <m/>
    <m/>
    <m/>
    <m/>
    <m/>
    <m/>
    <m/>
    <m/>
    <m/>
    <m/>
    <m/>
    <m/>
    <m/>
    <m/>
    <m/>
    <m/>
    <m/>
    <m/>
    <m/>
    <m/>
    <m/>
    <m/>
    <m/>
    <m/>
    <m/>
    <m/>
    <m/>
    <m/>
    <m/>
    <m/>
    <m/>
    <m/>
    <m/>
    <m/>
    <m/>
    <m/>
    <m/>
    <m/>
    <m/>
    <m/>
    <m/>
    <m/>
    <m/>
    <m/>
    <m/>
    <m/>
    <m/>
    <m/>
    <m/>
    <m/>
    <m/>
    <m/>
    <m/>
    <m/>
    <m/>
    <m/>
    <m/>
    <m/>
    <m/>
    <m/>
    <m/>
    <m/>
    <m/>
    <m/>
    <m/>
    <m/>
    <m/>
    <m/>
    <m/>
    <m/>
    <m/>
    <m/>
    <m/>
    <m/>
    <m/>
    <m/>
    <m/>
    <m/>
    <m/>
    <m/>
    <m/>
    <m/>
    <m/>
    <m/>
    <m/>
    <m/>
    <m/>
    <n v="0"/>
    <n v="0"/>
    <n v="0"/>
    <n v="0"/>
    <n v="0"/>
    <n v="0"/>
    <n v="3973363"/>
    <n v="0"/>
    <m/>
    <m/>
    <m/>
    <m/>
    <m/>
    <m/>
    <m/>
    <m/>
    <m/>
    <m/>
    <m/>
    <m/>
    <m/>
    <m/>
    <m/>
    <m/>
    <m/>
    <m/>
    <m/>
    <m/>
    <m/>
    <m/>
    <m/>
    <n v="0"/>
    <n v="0"/>
    <n v="0"/>
    <m/>
    <m/>
    <m/>
    <m/>
    <m/>
    <m/>
    <m/>
    <m/>
    <m/>
    <m/>
    <m/>
    <m/>
    <m/>
    <m/>
    <m/>
    <m/>
    <m/>
    <m/>
    <m/>
    <m/>
    <m/>
    <m/>
    <m/>
    <m/>
    <m/>
    <m/>
    <m/>
    <m/>
    <m/>
    <m/>
    <m/>
    <m/>
    <m/>
    <n v="0"/>
    <n v="0"/>
    <n v="0"/>
    <n v="0"/>
    <m/>
    <m/>
    <n v="0"/>
    <n v="0"/>
    <n v="1"/>
    <n v="1"/>
    <n v="1"/>
    <m/>
    <m/>
  </r>
  <r>
    <n v="50259"/>
    <s v="Legend of Hercules, The"/>
    <d v="2014-01-10T00:00:00"/>
    <x v="12"/>
    <s v="T10"/>
    <n v="99"/>
    <s v="Millennium"/>
    <x v="0"/>
    <s v="Lionsgate"/>
    <x v="0"/>
    <n v="70000000"/>
    <n v="0"/>
    <m/>
    <n v="18848538"/>
    <s v="final"/>
    <n v="8.17"/>
    <n v="0"/>
    <n v="0"/>
    <n v="0"/>
    <n v="0"/>
    <s v="Bulgaria"/>
    <m/>
    <m/>
    <m/>
    <m/>
    <m/>
    <s v="Harlin, Renny; Davidson, Boaz; Lerner, Danny"/>
    <s v="Harlin, Renny"/>
    <s v="Harlin, Renny; Hood, Sean; Giat, Daniel; Steve, Giulio"/>
    <m/>
    <s v="Tabaillon, Vincent"/>
    <m/>
    <m/>
    <m/>
    <m/>
    <m/>
    <m/>
    <m/>
    <m/>
    <m/>
    <m/>
    <m/>
    <m/>
    <m/>
    <m/>
    <m/>
    <m/>
    <m/>
    <m/>
    <m/>
    <m/>
    <m/>
    <m/>
    <m/>
    <m/>
    <m/>
    <m/>
    <m/>
    <m/>
    <m/>
    <m/>
    <m/>
    <m/>
    <m/>
    <m/>
    <m/>
    <m/>
    <m/>
    <m/>
    <m/>
    <m/>
    <m/>
    <m/>
    <m/>
    <m/>
    <m/>
    <m/>
    <m/>
    <m/>
    <m/>
    <m/>
    <m/>
    <m/>
    <m/>
    <m/>
    <m/>
    <m/>
    <m/>
    <m/>
    <m/>
    <m/>
    <m/>
    <m/>
    <m/>
    <m/>
    <m/>
    <m/>
    <m/>
    <m/>
    <m/>
    <m/>
    <m/>
    <m/>
    <m/>
    <m/>
    <m/>
    <m/>
    <m/>
    <m/>
    <m/>
    <m/>
    <m/>
    <m/>
    <m/>
    <m/>
    <m/>
    <m/>
    <m/>
    <m/>
    <m/>
    <m/>
    <m/>
    <m/>
    <m/>
    <m/>
    <m/>
    <m/>
    <m/>
    <m/>
    <m/>
    <m/>
    <m/>
    <m/>
    <m/>
    <n v="0"/>
    <n v="0"/>
    <n v="0"/>
    <n v="0"/>
    <n v="0"/>
    <n v="0"/>
    <n v="2307043"/>
    <n v="0"/>
    <m/>
    <m/>
    <m/>
    <m/>
    <m/>
    <m/>
    <m/>
    <m/>
    <m/>
    <m/>
    <m/>
    <m/>
    <m/>
    <m/>
    <m/>
    <m/>
    <m/>
    <m/>
    <m/>
    <m/>
    <m/>
    <m/>
    <m/>
    <n v="0"/>
    <n v="0"/>
    <n v="0"/>
    <m/>
    <m/>
    <m/>
    <m/>
    <m/>
    <m/>
    <m/>
    <m/>
    <m/>
    <m/>
    <m/>
    <m/>
    <m/>
    <m/>
    <m/>
    <m/>
    <m/>
    <m/>
    <m/>
    <m/>
    <m/>
    <m/>
    <m/>
    <m/>
    <m/>
    <m/>
    <m/>
    <m/>
    <m/>
    <m/>
    <m/>
    <m/>
    <m/>
    <n v="0"/>
    <n v="0"/>
    <n v="0"/>
    <n v="0"/>
    <m/>
    <m/>
    <n v="0"/>
    <n v="0"/>
    <n v="1"/>
    <n v="1"/>
    <n v="1"/>
    <m/>
    <m/>
  </r>
  <r>
    <n v="50263"/>
    <s v="Jack Ryan: Shadow Recruit"/>
    <d v="2014-01-17T00:00:00"/>
    <x v="12"/>
    <s v="T10"/>
    <n v="105"/>
    <s v="Di Bonaventura"/>
    <x v="3"/>
    <m/>
    <x v="0"/>
    <n v="60000000"/>
    <n v="0"/>
    <m/>
    <n v="50577412"/>
    <s v="final"/>
    <n v="8.17"/>
    <n v="0"/>
    <n v="0"/>
    <n v="0"/>
    <n v="0"/>
    <s v="UK"/>
    <m/>
    <m/>
    <m/>
    <m/>
    <m/>
    <s v="Barron, David; di Bonaventura, Lorenzo; Neufeld, Mace; Vahradian, Mark"/>
    <s v="Branagh, Kenneth"/>
    <s v="Cozad, Adam; Koepp, David"/>
    <s v="Purdy, Paul"/>
    <s v="Walsh, Martin"/>
    <m/>
    <m/>
    <m/>
    <m/>
    <m/>
    <m/>
    <m/>
    <m/>
    <m/>
    <m/>
    <m/>
    <m/>
    <m/>
    <m/>
    <m/>
    <m/>
    <m/>
    <m/>
    <m/>
    <m/>
    <m/>
    <m/>
    <m/>
    <m/>
    <m/>
    <m/>
    <m/>
    <m/>
    <m/>
    <m/>
    <m/>
    <m/>
    <m/>
    <m/>
    <m/>
    <m/>
    <m/>
    <m/>
    <m/>
    <m/>
    <m/>
    <m/>
    <m/>
    <m/>
    <m/>
    <m/>
    <m/>
    <m/>
    <m/>
    <m/>
    <m/>
    <m/>
    <m/>
    <m/>
    <m/>
    <m/>
    <m/>
    <m/>
    <m/>
    <m/>
    <m/>
    <m/>
    <m/>
    <m/>
    <m/>
    <m/>
    <m/>
    <m/>
    <m/>
    <m/>
    <m/>
    <m/>
    <m/>
    <m/>
    <m/>
    <m/>
    <m/>
    <m/>
    <m/>
    <m/>
    <m/>
    <m/>
    <m/>
    <m/>
    <m/>
    <m/>
    <m/>
    <m/>
    <m/>
    <m/>
    <m/>
    <m/>
    <m/>
    <m/>
    <m/>
    <m/>
    <m/>
    <m/>
    <m/>
    <m/>
    <m/>
    <m/>
    <m/>
    <n v="0"/>
    <n v="0"/>
    <n v="0"/>
    <n v="0"/>
    <n v="0"/>
    <n v="0"/>
    <n v="6190626"/>
    <n v="0"/>
    <m/>
    <m/>
    <m/>
    <m/>
    <m/>
    <m/>
    <m/>
    <m/>
    <m/>
    <m/>
    <m/>
    <m/>
    <m/>
    <m/>
    <m/>
    <m/>
    <m/>
    <m/>
    <m/>
    <m/>
    <m/>
    <m/>
    <m/>
    <n v="0"/>
    <n v="0"/>
    <n v="0"/>
    <m/>
    <m/>
    <m/>
    <m/>
    <m/>
    <m/>
    <m/>
    <m/>
    <m/>
    <m/>
    <m/>
    <m/>
    <m/>
    <m/>
    <m/>
    <m/>
    <m/>
    <m/>
    <m/>
    <m/>
    <m/>
    <m/>
    <m/>
    <m/>
    <m/>
    <m/>
    <m/>
    <m/>
    <m/>
    <m/>
    <m/>
    <m/>
    <m/>
    <n v="0"/>
    <n v="0"/>
    <n v="0"/>
    <n v="0"/>
    <m/>
    <m/>
    <n v="0"/>
    <n v="0"/>
    <n v="1"/>
    <n v="1"/>
    <n v="1"/>
    <m/>
    <m/>
  </r>
  <r>
    <n v="50262"/>
    <s v="Nut Job, The"/>
    <d v="2014-01-17T00:00:00"/>
    <x v="12"/>
    <s v="T10"/>
    <n v="85"/>
    <s v="Gulfstream"/>
    <x v="0"/>
    <s v="Open Road"/>
    <x v="2"/>
    <n v="42000000"/>
    <n v="0"/>
    <m/>
    <n v="64251541"/>
    <s v="final"/>
    <n v="8.17"/>
    <n v="0"/>
    <n v="0"/>
    <n v="0"/>
    <n v="0"/>
    <m/>
    <m/>
    <s v="BC"/>
    <m/>
    <s v="CA"/>
    <s v="BC"/>
    <m/>
    <s v="Lepeniotis, Peter"/>
    <m/>
    <m/>
    <s v="Hunter, Paul"/>
    <m/>
    <m/>
    <m/>
    <m/>
    <m/>
    <m/>
    <m/>
    <m/>
    <m/>
    <m/>
    <m/>
    <m/>
    <m/>
    <m/>
    <m/>
    <m/>
    <m/>
    <m/>
    <m/>
    <m/>
    <m/>
    <m/>
    <m/>
    <m/>
    <m/>
    <m/>
    <m/>
    <m/>
    <m/>
    <m/>
    <m/>
    <m/>
    <m/>
    <m/>
    <m/>
    <m/>
    <m/>
    <m/>
    <m/>
    <m/>
    <m/>
    <m/>
    <m/>
    <m/>
    <m/>
    <m/>
    <m/>
    <m/>
    <m/>
    <m/>
    <m/>
    <m/>
    <m/>
    <m/>
    <m/>
    <m/>
    <m/>
    <m/>
    <m/>
    <m/>
    <m/>
    <m/>
    <m/>
    <m/>
    <m/>
    <m/>
    <m/>
    <m/>
    <m/>
    <m/>
    <m/>
    <m/>
    <m/>
    <m/>
    <m/>
    <m/>
    <m/>
    <m/>
    <m/>
    <m/>
    <m/>
    <m/>
    <m/>
    <m/>
    <m/>
    <m/>
    <m/>
    <m/>
    <m/>
    <m/>
    <m/>
    <m/>
    <m/>
    <m/>
    <m/>
    <m/>
    <m/>
    <m/>
    <m/>
    <m/>
    <m/>
    <m/>
    <m/>
    <n v="0"/>
    <n v="0"/>
    <n v="0"/>
    <n v="0"/>
    <n v="0"/>
    <n v="0"/>
    <n v="7864326"/>
    <n v="0"/>
    <m/>
    <m/>
    <m/>
    <m/>
    <m/>
    <m/>
    <m/>
    <m/>
    <m/>
    <m/>
    <m/>
    <m/>
    <m/>
    <m/>
    <m/>
    <m/>
    <m/>
    <m/>
    <m/>
    <m/>
    <m/>
    <m/>
    <m/>
    <n v="0"/>
    <n v="0"/>
    <n v="0"/>
    <m/>
    <m/>
    <m/>
    <m/>
    <m/>
    <m/>
    <m/>
    <m/>
    <m/>
    <m/>
    <m/>
    <m/>
    <m/>
    <m/>
    <m/>
    <m/>
    <m/>
    <m/>
    <m/>
    <m/>
    <m/>
    <m/>
    <m/>
    <m/>
    <m/>
    <m/>
    <m/>
    <m/>
    <m/>
    <m/>
    <m/>
    <m/>
    <m/>
    <n v="0"/>
    <n v="0"/>
    <n v="0"/>
    <n v="0"/>
    <m/>
    <m/>
    <n v="0"/>
    <n v="0"/>
    <n v="1"/>
    <n v="1"/>
    <n v="1"/>
    <m/>
    <m/>
  </r>
  <r>
    <n v="50261"/>
    <s v="Devil's Due"/>
    <d v="2014-01-17T00:00:00"/>
    <x v="12"/>
    <s v="T10"/>
    <n v="89"/>
    <s v="Davis Ent"/>
    <x v="5"/>
    <m/>
    <x v="1"/>
    <n v="7000000"/>
    <n v="0"/>
    <m/>
    <n v="15821461"/>
    <s v="final"/>
    <n v="8.17"/>
    <n v="0"/>
    <n v="0"/>
    <n v="0"/>
    <n v="0"/>
    <s v="US"/>
    <s v="LA"/>
    <m/>
    <m/>
    <m/>
    <m/>
    <s v="Davis, John"/>
    <s v="Bettinelli-Olpin, Matt"/>
    <s v="Devlin, Lindsay"/>
    <s v="Yeaton, Brook"/>
    <s v="Dean, Rod"/>
    <m/>
    <m/>
    <m/>
    <m/>
    <m/>
    <m/>
    <m/>
    <m/>
    <m/>
    <m/>
    <m/>
    <m/>
    <m/>
    <m/>
    <m/>
    <m/>
    <m/>
    <m/>
    <m/>
    <m/>
    <m/>
    <m/>
    <m/>
    <m/>
    <m/>
    <m/>
    <m/>
    <m/>
    <m/>
    <m/>
    <m/>
    <m/>
    <m/>
    <m/>
    <m/>
    <m/>
    <m/>
    <m/>
    <m/>
    <m/>
    <m/>
    <m/>
    <m/>
    <m/>
    <m/>
    <m/>
    <m/>
    <m/>
    <m/>
    <m/>
    <m/>
    <m/>
    <m/>
    <m/>
    <m/>
    <m/>
    <m/>
    <m/>
    <m/>
    <m/>
    <m/>
    <m/>
    <m/>
    <m/>
    <m/>
    <m/>
    <m/>
    <m/>
    <m/>
    <m/>
    <m/>
    <m/>
    <m/>
    <m/>
    <m/>
    <m/>
    <m/>
    <m/>
    <m/>
    <m/>
    <m/>
    <m/>
    <m/>
    <m/>
    <m/>
    <m/>
    <m/>
    <m/>
    <m/>
    <m/>
    <m/>
    <m/>
    <m/>
    <m/>
    <m/>
    <m/>
    <m/>
    <m/>
    <m/>
    <m/>
    <m/>
    <m/>
    <m/>
    <n v="0"/>
    <n v="0"/>
    <n v="0"/>
    <n v="0"/>
    <n v="0"/>
    <n v="0"/>
    <n v="1936531"/>
    <n v="0"/>
    <m/>
    <m/>
    <m/>
    <m/>
    <m/>
    <m/>
    <m/>
    <m/>
    <m/>
    <m/>
    <m/>
    <m/>
    <m/>
    <m/>
    <m/>
    <m/>
    <m/>
    <m/>
    <m/>
    <m/>
    <m/>
    <m/>
    <m/>
    <n v="0"/>
    <n v="0"/>
    <n v="0"/>
    <m/>
    <m/>
    <m/>
    <m/>
    <m/>
    <m/>
    <m/>
    <m/>
    <m/>
    <m/>
    <m/>
    <m/>
    <m/>
    <m/>
    <m/>
    <m/>
    <m/>
    <m/>
    <m/>
    <m/>
    <m/>
    <m/>
    <m/>
    <m/>
    <m/>
    <m/>
    <m/>
    <m/>
    <m/>
    <m/>
    <m/>
    <m/>
    <m/>
    <n v="0"/>
    <n v="0"/>
    <n v="0"/>
    <n v="0"/>
    <m/>
    <m/>
    <n v="0"/>
    <n v="0"/>
    <n v="1"/>
    <n v="1"/>
    <n v="1"/>
    <m/>
    <m/>
  </r>
  <r>
    <n v="50260"/>
    <s v="Ride Along"/>
    <d v="2014-01-17T00:00:00"/>
    <x v="12"/>
    <s v="T10"/>
    <n v="99"/>
    <s v="Cube Vision"/>
    <x v="2"/>
    <m/>
    <x v="0"/>
    <n v="25000000"/>
    <n v="0"/>
    <m/>
    <n v="134202565"/>
    <s v="final"/>
    <n v="8.17"/>
    <n v="0"/>
    <n v="1"/>
    <n v="0"/>
    <n v="0"/>
    <s v="US"/>
    <s v="GA"/>
    <m/>
    <m/>
    <m/>
    <m/>
    <s v="Cube, Ice; Alvarez, Matt; Brezner, Larry; Packer, William"/>
    <s v="Story, Tim"/>
    <s v="Coolidge, Greg; Mantzoukas, Jason; Manfredi, Matt; Hay, Phil"/>
    <s v="Walters, Keith"/>
    <s v="Alpert, Craig"/>
    <s v="Tolar, Anona"/>
    <s v="credited non-star"/>
    <s v="Smokeless"/>
    <s v="30+"/>
    <s v="Female"/>
    <s v="Caucasian"/>
    <m/>
    <s v="Bad guy"/>
    <m/>
    <m/>
    <m/>
    <m/>
    <m/>
    <m/>
    <m/>
    <m/>
    <m/>
    <m/>
    <m/>
    <m/>
    <m/>
    <m/>
    <m/>
    <m/>
    <m/>
    <m/>
    <m/>
    <m/>
    <m/>
    <m/>
    <m/>
    <m/>
    <m/>
    <m/>
    <m/>
    <m/>
    <m/>
    <m/>
    <m/>
    <m/>
    <m/>
    <m/>
    <m/>
    <m/>
    <m/>
    <m/>
    <m/>
    <m/>
    <m/>
    <m/>
    <m/>
    <m/>
    <m/>
    <m/>
    <m/>
    <m/>
    <m/>
    <m/>
    <m/>
    <m/>
    <m/>
    <m/>
    <m/>
    <m/>
    <m/>
    <m/>
    <m/>
    <m/>
    <m/>
    <m/>
    <m/>
    <m/>
    <m/>
    <m/>
    <m/>
    <m/>
    <m/>
    <m/>
    <m/>
    <m/>
    <m/>
    <m/>
    <m/>
    <m/>
    <m/>
    <m/>
    <m/>
    <m/>
    <m/>
    <m/>
    <m/>
    <m/>
    <m/>
    <m/>
    <m/>
    <m/>
    <m/>
    <m/>
    <m/>
    <m/>
    <m/>
    <m/>
    <m/>
    <n v="0"/>
    <n v="0"/>
    <n v="0"/>
    <n v="2"/>
    <n v="2"/>
    <s v="1 — 9"/>
    <n v="16426263"/>
    <n v="32852526"/>
    <s v="Outdoors"/>
    <m/>
    <m/>
    <m/>
    <m/>
    <m/>
    <m/>
    <s v="outside bar, in the street"/>
    <m/>
    <m/>
    <m/>
    <s v="Elsewhere in US"/>
    <m/>
    <m/>
    <m/>
    <m/>
    <m/>
    <m/>
    <m/>
    <m/>
    <m/>
    <m/>
    <m/>
    <n v="0"/>
    <n v="1"/>
    <n v="0"/>
    <m/>
    <m/>
    <m/>
    <m/>
    <m/>
    <m/>
    <m/>
    <m/>
    <m/>
    <m/>
    <m/>
    <m/>
    <m/>
    <m/>
    <m/>
    <m/>
    <m/>
    <m/>
    <m/>
    <m/>
    <m/>
    <s v="smokeless"/>
    <m/>
    <m/>
    <m/>
    <m/>
    <m/>
    <s v="smokeless"/>
    <m/>
    <m/>
    <m/>
    <m/>
    <s v="Pro"/>
    <n v="2"/>
    <n v="6"/>
    <n v="4"/>
    <n v="1"/>
    <m/>
    <m/>
    <n v="0"/>
    <n v="1.86"/>
    <n v="3"/>
    <n v="1"/>
    <n v="1"/>
    <m/>
    <m/>
  </r>
  <r>
    <n v="50264"/>
    <s v="I, Frankenstein"/>
    <d v="2014-01-24T00:00:00"/>
    <x v="12"/>
    <s v="T10"/>
    <n v="92"/>
    <s v="Hopscotch"/>
    <x v="0"/>
    <s v="Lionsgate"/>
    <x v="0"/>
    <n v="65000000"/>
    <n v="0"/>
    <m/>
    <n v="19075290"/>
    <s v="final"/>
    <n v="8.17"/>
    <n v="0"/>
    <n v="0"/>
    <n v="0"/>
    <n v="0"/>
    <s v="Australia"/>
    <m/>
    <m/>
    <m/>
    <m/>
    <m/>
    <s v="Lucchesi, Gary; Mason, Andrew; Rosenberg, Tom; Kimmel, Sidney; Wright, Richard S."/>
    <s v="Beattie, Stuart"/>
    <s v="Beattie, Stuart; Grevioux, Kevin"/>
    <s v="Brennan, Lisa"/>
    <s v="D'Arcy, Marcus"/>
    <m/>
    <m/>
    <m/>
    <m/>
    <m/>
    <m/>
    <m/>
    <m/>
    <m/>
    <m/>
    <m/>
    <m/>
    <m/>
    <m/>
    <m/>
    <m/>
    <m/>
    <m/>
    <m/>
    <m/>
    <m/>
    <m/>
    <m/>
    <m/>
    <m/>
    <m/>
    <m/>
    <m/>
    <m/>
    <m/>
    <m/>
    <m/>
    <m/>
    <m/>
    <m/>
    <m/>
    <m/>
    <m/>
    <m/>
    <m/>
    <m/>
    <m/>
    <m/>
    <m/>
    <m/>
    <m/>
    <m/>
    <m/>
    <m/>
    <m/>
    <m/>
    <m/>
    <m/>
    <m/>
    <m/>
    <m/>
    <m/>
    <m/>
    <m/>
    <m/>
    <m/>
    <m/>
    <m/>
    <m/>
    <m/>
    <m/>
    <m/>
    <m/>
    <m/>
    <m/>
    <m/>
    <m/>
    <m/>
    <m/>
    <m/>
    <m/>
    <m/>
    <m/>
    <m/>
    <m/>
    <m/>
    <m/>
    <m/>
    <m/>
    <m/>
    <m/>
    <m/>
    <m/>
    <m/>
    <m/>
    <m/>
    <m/>
    <m/>
    <m/>
    <m/>
    <m/>
    <m/>
    <m/>
    <m/>
    <m/>
    <m/>
    <m/>
    <m/>
    <n v="0"/>
    <n v="0"/>
    <n v="0"/>
    <n v="0"/>
    <n v="0"/>
    <n v="0"/>
    <n v="2334797"/>
    <n v="0"/>
    <m/>
    <m/>
    <m/>
    <m/>
    <m/>
    <m/>
    <m/>
    <m/>
    <m/>
    <m/>
    <m/>
    <m/>
    <m/>
    <m/>
    <m/>
    <m/>
    <m/>
    <m/>
    <m/>
    <m/>
    <m/>
    <m/>
    <m/>
    <n v="0"/>
    <n v="0"/>
    <n v="0"/>
    <m/>
    <m/>
    <m/>
    <m/>
    <m/>
    <m/>
    <m/>
    <m/>
    <m/>
    <m/>
    <m/>
    <m/>
    <m/>
    <m/>
    <m/>
    <m/>
    <m/>
    <m/>
    <m/>
    <m/>
    <m/>
    <m/>
    <m/>
    <m/>
    <m/>
    <m/>
    <m/>
    <m/>
    <m/>
    <m/>
    <m/>
    <m/>
    <m/>
    <n v="0"/>
    <n v="0"/>
    <n v="0"/>
    <n v="0"/>
    <m/>
    <m/>
    <n v="0"/>
    <n v="0"/>
    <n v="1"/>
    <n v="1"/>
    <n v="1"/>
    <m/>
    <m/>
  </r>
  <r>
    <n v="50266"/>
    <s v="That Awkward Moment"/>
    <d v="2014-01-31T00:00:00"/>
    <x v="12"/>
    <s v="T10"/>
    <n v="94"/>
    <s v="Treehouse"/>
    <x v="2"/>
    <m/>
    <x v="1"/>
    <n v="8000000"/>
    <n v="0"/>
    <m/>
    <n v="26068955"/>
    <s v="final"/>
    <n v="8.17"/>
    <n v="0"/>
    <n v="0"/>
    <n v="0"/>
    <n v="0"/>
    <s v="US"/>
    <s v="NY"/>
    <m/>
    <m/>
    <m/>
    <m/>
    <s v="Aversano, Scott; Nappi, Justin; O'Connor, Andrew"/>
    <s v="Gormican, Tom"/>
    <s v="Gormican, Tom"/>
    <s v="Murray Jr., Martin"/>
    <s v="Paper, Shawn"/>
    <m/>
    <m/>
    <m/>
    <m/>
    <m/>
    <m/>
    <m/>
    <m/>
    <m/>
    <m/>
    <m/>
    <m/>
    <m/>
    <m/>
    <m/>
    <m/>
    <m/>
    <m/>
    <m/>
    <m/>
    <m/>
    <m/>
    <m/>
    <m/>
    <m/>
    <m/>
    <m/>
    <m/>
    <m/>
    <m/>
    <m/>
    <m/>
    <m/>
    <m/>
    <m/>
    <m/>
    <m/>
    <m/>
    <m/>
    <m/>
    <m/>
    <m/>
    <m/>
    <m/>
    <m/>
    <m/>
    <m/>
    <m/>
    <m/>
    <m/>
    <m/>
    <m/>
    <m/>
    <m/>
    <m/>
    <m/>
    <m/>
    <m/>
    <m/>
    <m/>
    <m/>
    <m/>
    <m/>
    <m/>
    <m/>
    <m/>
    <m/>
    <m/>
    <m/>
    <m/>
    <m/>
    <m/>
    <m/>
    <m/>
    <m/>
    <m/>
    <m/>
    <m/>
    <m/>
    <m/>
    <m/>
    <m/>
    <m/>
    <m/>
    <m/>
    <m/>
    <m/>
    <m/>
    <m/>
    <m/>
    <m/>
    <m/>
    <m/>
    <m/>
    <m/>
    <m/>
    <m/>
    <m/>
    <m/>
    <m/>
    <m/>
    <m/>
    <m/>
    <n v="0"/>
    <n v="0"/>
    <n v="0"/>
    <n v="0"/>
    <n v="0"/>
    <n v="0"/>
    <n v="3190815"/>
    <n v="0"/>
    <m/>
    <m/>
    <m/>
    <m/>
    <m/>
    <m/>
    <m/>
    <m/>
    <m/>
    <m/>
    <m/>
    <m/>
    <m/>
    <m/>
    <m/>
    <m/>
    <m/>
    <m/>
    <m/>
    <m/>
    <m/>
    <m/>
    <m/>
    <n v="0"/>
    <n v="0"/>
    <n v="0"/>
    <m/>
    <m/>
    <m/>
    <m/>
    <m/>
    <m/>
    <m/>
    <m/>
    <m/>
    <m/>
    <m/>
    <m/>
    <m/>
    <m/>
    <m/>
    <m/>
    <m/>
    <m/>
    <m/>
    <m/>
    <m/>
    <m/>
    <m/>
    <m/>
    <m/>
    <m/>
    <m/>
    <m/>
    <m/>
    <m/>
    <m/>
    <m/>
    <m/>
    <n v="0"/>
    <n v="0"/>
    <n v="0"/>
    <n v="0"/>
    <m/>
    <m/>
    <n v="0"/>
    <n v="0"/>
    <n v="1"/>
    <n v="1"/>
    <n v="1"/>
    <m/>
    <m/>
  </r>
  <r>
    <n v="50265"/>
    <s v="Labor Day"/>
    <d v="2014-01-31T00:00:00"/>
    <x v="12"/>
    <s v="T10"/>
    <n v="111"/>
    <s v="Indian Paintbrush"/>
    <x v="3"/>
    <m/>
    <x v="0"/>
    <n v="18000000"/>
    <n v="0"/>
    <m/>
    <n v="13371528"/>
    <s v="final"/>
    <n v="8.17"/>
    <n v="0"/>
    <n v="0"/>
    <n v="0"/>
    <n v="0"/>
    <s v="US"/>
    <s v="MA"/>
    <m/>
    <m/>
    <m/>
    <m/>
    <s v="Reitman, Jason; Estabrook, Helen; Halfon, Lianne"/>
    <s v="Reitman, Jason"/>
    <s v="Reitman, Jason"/>
    <s v="Ubick, Chris"/>
    <s v="Glauberman, Dana"/>
    <m/>
    <m/>
    <m/>
    <m/>
    <m/>
    <m/>
    <m/>
    <m/>
    <m/>
    <m/>
    <m/>
    <m/>
    <m/>
    <m/>
    <m/>
    <m/>
    <m/>
    <m/>
    <m/>
    <m/>
    <m/>
    <m/>
    <m/>
    <m/>
    <m/>
    <m/>
    <m/>
    <m/>
    <m/>
    <m/>
    <m/>
    <m/>
    <m/>
    <m/>
    <m/>
    <m/>
    <m/>
    <m/>
    <m/>
    <m/>
    <m/>
    <m/>
    <m/>
    <m/>
    <m/>
    <m/>
    <m/>
    <m/>
    <m/>
    <m/>
    <m/>
    <m/>
    <m/>
    <m/>
    <m/>
    <m/>
    <m/>
    <m/>
    <m/>
    <m/>
    <m/>
    <m/>
    <m/>
    <m/>
    <m/>
    <m/>
    <m/>
    <m/>
    <m/>
    <m/>
    <m/>
    <m/>
    <m/>
    <m/>
    <m/>
    <m/>
    <m/>
    <m/>
    <m/>
    <m/>
    <m/>
    <m/>
    <m/>
    <m/>
    <m/>
    <m/>
    <m/>
    <m/>
    <m/>
    <m/>
    <m/>
    <m/>
    <m/>
    <m/>
    <m/>
    <m/>
    <m/>
    <m/>
    <m/>
    <m/>
    <m/>
    <m/>
    <m/>
    <n v="0"/>
    <n v="0"/>
    <n v="0"/>
    <n v="0"/>
    <n v="0"/>
    <n v="0"/>
    <n v="1636662"/>
    <n v="0"/>
    <m/>
    <m/>
    <m/>
    <m/>
    <m/>
    <m/>
    <m/>
    <m/>
    <m/>
    <m/>
    <m/>
    <m/>
    <m/>
    <m/>
    <m/>
    <m/>
    <m/>
    <m/>
    <m/>
    <m/>
    <m/>
    <m/>
    <m/>
    <n v="0"/>
    <n v="0"/>
    <n v="0"/>
    <m/>
    <m/>
    <m/>
    <m/>
    <m/>
    <m/>
    <m/>
    <m/>
    <m/>
    <m/>
    <m/>
    <m/>
    <m/>
    <m/>
    <m/>
    <m/>
    <m/>
    <m/>
    <m/>
    <m/>
    <m/>
    <m/>
    <m/>
    <m/>
    <m/>
    <m/>
    <m/>
    <m/>
    <m/>
    <m/>
    <m/>
    <m/>
    <m/>
    <n v="0"/>
    <n v="0"/>
    <n v="0"/>
    <n v="0"/>
    <m/>
    <m/>
    <n v="0"/>
    <n v="0"/>
    <n v="1"/>
    <n v="1"/>
    <n v="1"/>
    <m/>
    <m/>
  </r>
  <r>
    <n v="50269"/>
    <s v="Vampire Academy"/>
    <d v="2014-02-07T00:00:00"/>
    <x v="12"/>
    <s v="T10"/>
    <n v="104"/>
    <s v="Angry"/>
    <x v="0"/>
    <s v="Weinstein"/>
    <x v="0"/>
    <n v="0"/>
    <n v="0"/>
    <m/>
    <n v="7791979"/>
    <s v="final"/>
    <n v="8.17"/>
    <n v="0"/>
    <n v="0"/>
    <n v="0"/>
    <n v="0"/>
    <s v="UK"/>
    <m/>
    <m/>
    <m/>
    <m/>
    <m/>
    <s v="Montford, Susan; Murphy, Don; Nayar, Deepak; Preger, Michael"/>
    <s v="Waters, Mark"/>
    <s v="Waters, Daniel"/>
    <m/>
    <s v="Gill, Chris"/>
    <m/>
    <m/>
    <m/>
    <m/>
    <m/>
    <m/>
    <m/>
    <m/>
    <m/>
    <m/>
    <m/>
    <m/>
    <m/>
    <m/>
    <m/>
    <m/>
    <m/>
    <m/>
    <m/>
    <m/>
    <m/>
    <m/>
    <m/>
    <m/>
    <m/>
    <m/>
    <m/>
    <m/>
    <m/>
    <m/>
    <m/>
    <m/>
    <m/>
    <m/>
    <m/>
    <m/>
    <m/>
    <m/>
    <m/>
    <m/>
    <m/>
    <m/>
    <m/>
    <m/>
    <m/>
    <m/>
    <m/>
    <m/>
    <m/>
    <m/>
    <m/>
    <m/>
    <m/>
    <m/>
    <m/>
    <m/>
    <m/>
    <m/>
    <m/>
    <m/>
    <m/>
    <m/>
    <m/>
    <m/>
    <m/>
    <m/>
    <m/>
    <m/>
    <m/>
    <m/>
    <m/>
    <m/>
    <m/>
    <m/>
    <m/>
    <m/>
    <m/>
    <m/>
    <m/>
    <m/>
    <m/>
    <m/>
    <m/>
    <m/>
    <m/>
    <m/>
    <m/>
    <m/>
    <m/>
    <m/>
    <m/>
    <m/>
    <m/>
    <m/>
    <m/>
    <m/>
    <m/>
    <m/>
    <m/>
    <m/>
    <m/>
    <m/>
    <m/>
    <n v="0"/>
    <n v="0"/>
    <n v="0"/>
    <n v="0"/>
    <n v="0"/>
    <n v="0"/>
    <n v="953731"/>
    <n v="0"/>
    <m/>
    <m/>
    <m/>
    <m/>
    <m/>
    <m/>
    <m/>
    <m/>
    <m/>
    <m/>
    <m/>
    <m/>
    <m/>
    <m/>
    <m/>
    <m/>
    <m/>
    <m/>
    <m/>
    <m/>
    <m/>
    <m/>
    <m/>
    <n v="0"/>
    <n v="0"/>
    <n v="0"/>
    <m/>
    <m/>
    <m/>
    <m/>
    <m/>
    <m/>
    <m/>
    <m/>
    <m/>
    <m/>
    <m/>
    <m/>
    <m/>
    <m/>
    <m/>
    <m/>
    <m/>
    <m/>
    <m/>
    <m/>
    <m/>
    <m/>
    <m/>
    <m/>
    <m/>
    <m/>
    <m/>
    <m/>
    <m/>
    <m/>
    <m/>
    <m/>
    <m/>
    <n v="0"/>
    <n v="0"/>
    <n v="0"/>
    <n v="0"/>
    <m/>
    <m/>
    <n v="0"/>
    <n v="0"/>
    <n v="1"/>
    <n v="1"/>
    <n v="1"/>
    <m/>
    <m/>
  </r>
  <r>
    <n v="50268"/>
    <s v="Monuments Men, The"/>
    <d v="2014-02-07T00:00:00"/>
    <x v="12"/>
    <s v="T10"/>
    <n v="118"/>
    <s v="Fox 2000"/>
    <x v="6"/>
    <m/>
    <x v="0"/>
    <n v="70000000"/>
    <n v="1"/>
    <s v="historical smoking"/>
    <n v="78031620"/>
    <s v="final"/>
    <n v="8.17"/>
    <n v="0"/>
    <n v="1"/>
    <n v="0"/>
    <n v="0"/>
    <s v="Germany"/>
    <m/>
    <s v="BC"/>
    <m/>
    <s v="CA"/>
    <s v="BC"/>
    <s v="Clooney, George; Heslov, Grant"/>
    <s v="Clooney, George"/>
    <s v="Clooney, George; Heslov, Grant"/>
    <s v="Haendgen, Marcus"/>
    <s v="Mirrione, Stephen"/>
    <s v="Clooney, George"/>
    <s v="star"/>
    <s v="Cigarette"/>
    <s v="30+"/>
    <s v="Male"/>
    <s v="Caucasian"/>
    <m/>
    <s v="Good guy"/>
    <s v="Murray, Bill"/>
    <s v="star"/>
    <s v="Cigarette"/>
    <s v="30+"/>
    <s v="Male"/>
    <s v="Caucasian"/>
    <m/>
    <s v="Good guy"/>
    <s v="Blanchett, Cate"/>
    <s v="star"/>
    <s v="Cigarette"/>
    <s v="30+"/>
    <s v="Female"/>
    <s v="Caucasian"/>
    <m/>
    <s v="Good guy"/>
    <s v="Goodman, John"/>
    <s v="star"/>
    <s v="Cigarette"/>
    <s v="30+"/>
    <s v="Male"/>
    <s v="Caucasian"/>
    <m/>
    <s v="Good guy"/>
    <s v="Dujardin, Jean"/>
    <s v="star"/>
    <s v="Cigarette"/>
    <s v="30+"/>
    <s v="Male"/>
    <s v="Caucasian"/>
    <m/>
    <s v="Good guy"/>
    <s v="Bonneville, Hugh"/>
    <s v="star"/>
    <s v="Cigarette"/>
    <s v="30+"/>
    <s v="Male"/>
    <s v="Caucasian"/>
    <m/>
    <s v="Good guy"/>
    <s v="Balaban, Bob"/>
    <s v="star"/>
    <s v="Cigarette"/>
    <s v="30+"/>
    <s v="Male"/>
    <s v="Caucasian"/>
    <m/>
    <s v="Good guy"/>
    <s v="Leonidas, Dimitri"/>
    <s v="star"/>
    <s v="Cigarette"/>
    <s v="20-30"/>
    <s v="Male"/>
    <s v="Caucasian"/>
    <m/>
    <s v="Good guy"/>
    <s v="Dalton, Michael"/>
    <s v="credited non-star"/>
    <s v="Pipe"/>
    <s v="30+"/>
    <s v="Male"/>
    <s v="Caucasian"/>
    <m/>
    <s v="Good guy"/>
    <s v="Non-IMDb, Extra"/>
    <s v="extra"/>
    <s v="Cigarette"/>
    <s v="30+"/>
    <s v="Male"/>
    <m/>
    <m/>
    <m/>
    <s v="Non-IMDb, Extra"/>
    <s v="extra"/>
    <s v="Cigarette"/>
    <s v="20-30"/>
    <s v="Female"/>
    <s v="Caucasian"/>
    <m/>
    <m/>
    <s v="Non-IMDB, Extra, Cigarette, 20-30, Caucasian, Female Non-IMDB, Extra, Cigarette, 20-30, Caucasian, Female Non-IMDB, Extra, Cigarette, 30+, Caucasian, Male Non-IMDB, Extra, Cigarette, 30+, Caucasian, Male Non-IMDB, Extra, Cigarette, 30+, Caucasian, Male Non-IMDB, Extra, Cigarette, 30+, Caucasian, Male Non-IMDB, Extra, Cigarette, 30+, Caucasian, Male Non-IMDB, Extra, Cigarette, 30+, Caucasian, Male Non-IMDB, Extra, Cigarette, 30+, Caucasian, Male Non-IMDB, Extra, Cigarette, 30+, Caucasian, Male Non-IMDB, Extra, Cigarette, 30+, Caucasian, Male Non-IMDB, Extra, Cigarette, 30+, Caucasian, Male Non-IMDB, Extra, Cigarette, 30+, Caucasian, Male Non-IMDB, Extra, Cigarette, 30+, Caucasian, Male Non-IMDB, Extra, Cigarette, 30+, Caucasian, Male Non-IMDB, Extra, Cigarette, 30+, Caucasian, Male Non-IMDB, Extra, Cigarette, 30+, Caucasian, Male"/>
    <s v="Lucky Strike"/>
    <s v="Lucky Strike"/>
    <s v="Non-IMDb, Extra"/>
    <s v="Mentioned"/>
    <m/>
    <m/>
    <m/>
    <m/>
    <m/>
    <m/>
    <m/>
    <m/>
    <m/>
    <m/>
    <n v="132"/>
    <n v="0"/>
    <n v="0"/>
    <n v="0"/>
    <n v="132"/>
    <s v="50+"/>
    <n v="9550994"/>
    <n v="1260731208"/>
    <s v="Workplace"/>
    <s v="Restaurant"/>
    <s v="Vehicle"/>
    <s v="Bar/nightclub"/>
    <s v="Medical facility"/>
    <s v="Outdoors"/>
    <m/>
    <s v="streets, military base, vehicle, roads, field"/>
    <s v="Non-smoking adult"/>
    <s v="Pregnant/ill person"/>
    <m/>
    <s v="Elsewhere in US"/>
    <m/>
    <m/>
    <s v="Outside of US"/>
    <m/>
    <m/>
    <m/>
    <m/>
    <m/>
    <m/>
    <m/>
    <m/>
    <n v="8"/>
    <n v="1"/>
    <n v="2"/>
    <s v="Comment by actor/actress"/>
    <s v="&quot;Take a cigarette.&quot;- Murray &quot;I don’t smoke.&quot;- Balaban &quot;Take a goddamn cigarette.&quot;-Murray &quot;&quot;I don’t smoke.&quot; Balaban. &quot;Would you like a cigarette?&quot;- Clooney &quot;I don’t smoke.&quot;- German Officer &quot;You know I don’t smoke either.&quot; -Clooney"/>
    <m/>
    <s v="Health of Non-Smoker"/>
    <m/>
    <m/>
    <m/>
    <m/>
    <m/>
    <m/>
    <m/>
    <m/>
    <m/>
    <m/>
    <m/>
    <m/>
    <m/>
    <m/>
    <m/>
    <s v="cigarette"/>
    <s v="pipe"/>
    <m/>
    <m/>
    <s v="cigarette"/>
    <s v="cigarette"/>
    <s v="cigarette"/>
    <s v="cigarette"/>
    <m/>
    <m/>
    <m/>
    <m/>
    <m/>
    <s v="Pro"/>
    <n v="6"/>
    <n v="6"/>
    <n v="6"/>
    <n v="3"/>
    <m/>
    <s v="use near child/pregnant/ill person; use in non-smoking area; specific brand depiction"/>
    <n v="0"/>
    <n v="3"/>
    <n v="6"/>
    <n v="1"/>
    <n v="1"/>
    <m/>
    <m/>
  </r>
  <r>
    <n v="50267"/>
    <s v="Lego Movie, The"/>
    <d v="2014-02-07T00:00:00"/>
    <x v="12"/>
    <s v="T10"/>
    <n v="100"/>
    <s v="Warner Bros."/>
    <x v="4"/>
    <m/>
    <x v="2"/>
    <n v="60000000"/>
    <n v="0"/>
    <m/>
    <n v="257756197"/>
    <s v="final"/>
    <n v="8.17"/>
    <n v="0"/>
    <n v="0"/>
    <n v="0"/>
    <n v="0"/>
    <s v="Australia"/>
    <m/>
    <s v="BC"/>
    <m/>
    <s v="CA"/>
    <s v="BC"/>
    <s v="Lee, Roy; Lin, Dan"/>
    <s v="Lord, Phil"/>
    <s v="Lord, Phil; Miller, Christopher"/>
    <m/>
    <s v="Burrows, David"/>
    <m/>
    <m/>
    <m/>
    <m/>
    <m/>
    <m/>
    <m/>
    <m/>
    <m/>
    <m/>
    <m/>
    <m/>
    <m/>
    <m/>
    <m/>
    <m/>
    <m/>
    <m/>
    <m/>
    <m/>
    <m/>
    <m/>
    <m/>
    <m/>
    <m/>
    <m/>
    <m/>
    <m/>
    <m/>
    <m/>
    <m/>
    <m/>
    <m/>
    <m/>
    <m/>
    <m/>
    <m/>
    <m/>
    <m/>
    <m/>
    <m/>
    <m/>
    <m/>
    <m/>
    <m/>
    <m/>
    <m/>
    <m/>
    <m/>
    <m/>
    <m/>
    <m/>
    <m/>
    <m/>
    <m/>
    <m/>
    <m/>
    <m/>
    <m/>
    <m/>
    <m/>
    <m/>
    <m/>
    <m/>
    <m/>
    <m/>
    <m/>
    <m/>
    <m/>
    <m/>
    <m/>
    <m/>
    <m/>
    <m/>
    <m/>
    <m/>
    <m/>
    <m/>
    <m/>
    <m/>
    <m/>
    <m/>
    <m/>
    <m/>
    <m/>
    <m/>
    <m/>
    <m/>
    <m/>
    <m/>
    <m/>
    <m/>
    <m/>
    <m/>
    <m/>
    <m/>
    <m/>
    <m/>
    <m/>
    <m/>
    <m/>
    <m/>
    <m/>
    <n v="0"/>
    <n v="0"/>
    <n v="0"/>
    <n v="0"/>
    <n v="0"/>
    <n v="0"/>
    <n v="31549106"/>
    <n v="0"/>
    <m/>
    <m/>
    <m/>
    <m/>
    <m/>
    <m/>
    <m/>
    <m/>
    <m/>
    <m/>
    <m/>
    <m/>
    <m/>
    <m/>
    <m/>
    <m/>
    <m/>
    <m/>
    <m/>
    <m/>
    <m/>
    <m/>
    <m/>
    <n v="0"/>
    <n v="0"/>
    <n v="0"/>
    <m/>
    <m/>
    <m/>
    <m/>
    <m/>
    <m/>
    <m/>
    <m/>
    <m/>
    <m/>
    <m/>
    <m/>
    <m/>
    <m/>
    <m/>
    <m/>
    <m/>
    <m/>
    <m/>
    <m/>
    <m/>
    <m/>
    <m/>
    <m/>
    <m/>
    <m/>
    <m/>
    <m/>
    <m/>
    <m/>
    <m/>
    <m/>
    <m/>
    <n v="0"/>
    <n v="0"/>
    <n v="0"/>
    <n v="0"/>
    <m/>
    <m/>
    <n v="0"/>
    <n v="0"/>
    <n v="1"/>
    <n v="1"/>
    <n v="1"/>
    <m/>
    <m/>
  </r>
  <r>
    <n v="50273"/>
    <s v="Winter's Tale"/>
    <d v="2014-02-14T00:00:00"/>
    <x v="12"/>
    <s v="T10"/>
    <n v="118"/>
    <s v="Village Roadshow"/>
    <x v="4"/>
    <m/>
    <x v="0"/>
    <n v="60000000"/>
    <n v="0"/>
    <m/>
    <n v="12600231"/>
    <s v="final"/>
    <n v="8.17"/>
    <n v="0"/>
    <n v="1"/>
    <n v="0"/>
    <n v="0"/>
    <s v="US"/>
    <s v="NY"/>
    <m/>
    <m/>
    <m/>
    <m/>
    <s v="Goldsman, Akiva; Platt, Marc"/>
    <s v="Goldsman, Akiva"/>
    <s v="Goldsman, Akiva"/>
    <s v="Gelfman, Peter"/>
    <s v="Squyres, Tim"/>
    <s v="Non-IMDb, Extra"/>
    <s v="extra"/>
    <s v="Cigar"/>
    <s v="30+"/>
    <s v="Male"/>
    <s v="Caucasian"/>
    <m/>
    <m/>
    <m/>
    <m/>
    <m/>
    <m/>
    <m/>
    <m/>
    <m/>
    <m/>
    <m/>
    <m/>
    <m/>
    <m/>
    <m/>
    <m/>
    <m/>
    <m/>
    <m/>
    <m/>
    <m/>
    <m/>
    <m/>
    <m/>
    <m/>
    <m/>
    <m/>
    <m/>
    <m/>
    <m/>
    <m/>
    <m/>
    <m/>
    <m/>
    <m/>
    <m/>
    <m/>
    <m/>
    <m/>
    <m/>
    <m/>
    <m/>
    <m/>
    <m/>
    <m/>
    <m/>
    <m/>
    <m/>
    <m/>
    <m/>
    <m/>
    <m/>
    <m/>
    <m/>
    <m/>
    <m/>
    <m/>
    <m/>
    <m/>
    <m/>
    <m/>
    <m/>
    <m/>
    <m/>
    <m/>
    <m/>
    <m/>
    <m/>
    <m/>
    <m/>
    <m/>
    <m/>
    <m/>
    <m/>
    <m/>
    <m/>
    <m/>
    <m/>
    <m/>
    <m/>
    <m/>
    <m/>
    <m/>
    <m/>
    <m/>
    <m/>
    <m/>
    <m/>
    <m/>
    <m/>
    <m/>
    <m/>
    <m/>
    <m/>
    <m/>
    <m/>
    <m/>
    <n v="0"/>
    <n v="1"/>
    <n v="0"/>
    <n v="0"/>
    <n v="1"/>
    <s v="1 — 9"/>
    <n v="1542256"/>
    <n v="1542256"/>
    <s v="Workplace"/>
    <m/>
    <m/>
    <m/>
    <m/>
    <m/>
    <m/>
    <m/>
    <m/>
    <m/>
    <m/>
    <s v="Elsewhere in US"/>
    <m/>
    <m/>
    <m/>
    <m/>
    <m/>
    <m/>
    <m/>
    <m/>
    <m/>
    <m/>
    <m/>
    <n v="0"/>
    <n v="0"/>
    <n v="1"/>
    <m/>
    <m/>
    <m/>
    <m/>
    <m/>
    <m/>
    <m/>
    <m/>
    <m/>
    <m/>
    <m/>
    <m/>
    <m/>
    <m/>
    <m/>
    <m/>
    <m/>
    <m/>
    <m/>
    <m/>
    <m/>
    <m/>
    <m/>
    <m/>
    <m/>
    <m/>
    <m/>
    <s v="cigar"/>
    <m/>
    <m/>
    <m/>
    <m/>
    <s v="Neutral"/>
    <n v="2"/>
    <n v="2"/>
    <n v="2"/>
    <n v="2"/>
    <m/>
    <m/>
    <n v="0"/>
    <n v="1.1399999999999999"/>
    <n v="2"/>
    <n v="1"/>
    <n v="1"/>
    <m/>
    <m/>
  </r>
  <r>
    <n v="50272"/>
    <s v="Endless Love"/>
    <d v="2014-02-14T00:00:00"/>
    <x v="12"/>
    <s v="T10"/>
    <n v="104"/>
    <s v="Bluegrass"/>
    <x v="2"/>
    <m/>
    <x v="0"/>
    <n v="20000000"/>
    <n v="0"/>
    <m/>
    <n v="23438250"/>
    <s v="final"/>
    <n v="8.17"/>
    <n v="0"/>
    <n v="0"/>
    <n v="0"/>
    <n v="0"/>
    <s v="US"/>
    <s v="GA"/>
    <m/>
    <m/>
    <m/>
    <m/>
    <s v="Abdy, Pamela; Savage, Stephanie; Schwartz, Josh"/>
    <s v="Feste, Shana"/>
    <s v="Feste, Shana; Safran, Joshua"/>
    <s v="Jones, John Paul"/>
    <s v="Brandon, Maryann"/>
    <m/>
    <m/>
    <m/>
    <m/>
    <m/>
    <m/>
    <m/>
    <m/>
    <m/>
    <m/>
    <m/>
    <m/>
    <m/>
    <m/>
    <m/>
    <m/>
    <m/>
    <m/>
    <m/>
    <m/>
    <m/>
    <m/>
    <m/>
    <m/>
    <m/>
    <m/>
    <m/>
    <m/>
    <m/>
    <m/>
    <m/>
    <m/>
    <m/>
    <m/>
    <m/>
    <m/>
    <m/>
    <m/>
    <m/>
    <m/>
    <m/>
    <m/>
    <m/>
    <m/>
    <m/>
    <m/>
    <m/>
    <m/>
    <m/>
    <m/>
    <m/>
    <m/>
    <m/>
    <m/>
    <m/>
    <m/>
    <m/>
    <m/>
    <m/>
    <m/>
    <m/>
    <m/>
    <m/>
    <m/>
    <m/>
    <m/>
    <m/>
    <m/>
    <m/>
    <m/>
    <m/>
    <m/>
    <m/>
    <m/>
    <m/>
    <m/>
    <m/>
    <m/>
    <m/>
    <m/>
    <m/>
    <m/>
    <m/>
    <m/>
    <m/>
    <m/>
    <m/>
    <m/>
    <m/>
    <m/>
    <m/>
    <m/>
    <m/>
    <m/>
    <m/>
    <m/>
    <m/>
    <m/>
    <m/>
    <m/>
    <m/>
    <m/>
    <m/>
    <n v="0"/>
    <n v="0"/>
    <n v="0"/>
    <n v="0"/>
    <n v="0"/>
    <n v="0"/>
    <n v="2868819"/>
    <n v="0"/>
    <m/>
    <m/>
    <m/>
    <m/>
    <m/>
    <m/>
    <m/>
    <m/>
    <m/>
    <m/>
    <m/>
    <m/>
    <m/>
    <m/>
    <m/>
    <m/>
    <m/>
    <m/>
    <m/>
    <m/>
    <m/>
    <m/>
    <m/>
    <n v="0"/>
    <n v="0"/>
    <n v="0"/>
    <m/>
    <m/>
    <m/>
    <m/>
    <m/>
    <m/>
    <m/>
    <m/>
    <m/>
    <m/>
    <m/>
    <m/>
    <m/>
    <m/>
    <m/>
    <m/>
    <m/>
    <m/>
    <m/>
    <m/>
    <m/>
    <m/>
    <m/>
    <m/>
    <m/>
    <m/>
    <m/>
    <m/>
    <m/>
    <m/>
    <m/>
    <m/>
    <m/>
    <n v="0"/>
    <n v="0"/>
    <n v="0"/>
    <n v="0"/>
    <m/>
    <m/>
    <n v="0"/>
    <n v="0"/>
    <n v="1"/>
    <n v="1"/>
    <n v="1"/>
    <m/>
    <m/>
  </r>
  <r>
    <n v="50271"/>
    <s v="About Last Night"/>
    <d v="2014-02-14T00:00:00"/>
    <x v="12"/>
    <s v="T10"/>
    <n v="100"/>
    <s v="Rainforest"/>
    <x v="6"/>
    <m/>
    <x v="1"/>
    <n v="13000000"/>
    <n v="0"/>
    <m/>
    <n v="48637684"/>
    <s v="final"/>
    <n v="8.17"/>
    <n v="0"/>
    <n v="0"/>
    <n v="0"/>
    <n v="0"/>
    <s v="US"/>
    <s v="CA"/>
    <m/>
    <m/>
    <m/>
    <m/>
    <s v="Gluck, Will; Packer, William"/>
    <s v="Pink, Steve"/>
    <s v="Headland, Leslye"/>
    <s v="Maguire, C.J."/>
    <s v="Westerman, Shelley"/>
    <m/>
    <m/>
    <m/>
    <m/>
    <m/>
    <m/>
    <m/>
    <m/>
    <m/>
    <m/>
    <m/>
    <m/>
    <m/>
    <m/>
    <m/>
    <m/>
    <m/>
    <m/>
    <m/>
    <m/>
    <m/>
    <m/>
    <m/>
    <m/>
    <m/>
    <m/>
    <m/>
    <m/>
    <m/>
    <m/>
    <m/>
    <m/>
    <m/>
    <m/>
    <m/>
    <m/>
    <m/>
    <m/>
    <m/>
    <m/>
    <m/>
    <m/>
    <m/>
    <m/>
    <m/>
    <m/>
    <m/>
    <m/>
    <m/>
    <m/>
    <m/>
    <m/>
    <m/>
    <m/>
    <m/>
    <m/>
    <m/>
    <m/>
    <m/>
    <m/>
    <m/>
    <m/>
    <m/>
    <m/>
    <m/>
    <m/>
    <m/>
    <m/>
    <m/>
    <m/>
    <m/>
    <m/>
    <m/>
    <m/>
    <m/>
    <m/>
    <m/>
    <m/>
    <m/>
    <m/>
    <m/>
    <m/>
    <m/>
    <m/>
    <m/>
    <m/>
    <m/>
    <m/>
    <m/>
    <m/>
    <m/>
    <m/>
    <m/>
    <m/>
    <m/>
    <m/>
    <m/>
    <m/>
    <m/>
    <m/>
    <m/>
    <m/>
    <m/>
    <n v="0"/>
    <n v="0"/>
    <n v="0"/>
    <n v="0"/>
    <n v="0"/>
    <n v="0"/>
    <n v="5953205"/>
    <n v="0"/>
    <m/>
    <m/>
    <m/>
    <m/>
    <m/>
    <m/>
    <m/>
    <m/>
    <m/>
    <m/>
    <m/>
    <m/>
    <m/>
    <m/>
    <m/>
    <m/>
    <m/>
    <m/>
    <m/>
    <m/>
    <m/>
    <m/>
    <m/>
    <n v="0"/>
    <n v="0"/>
    <n v="0"/>
    <m/>
    <m/>
    <m/>
    <m/>
    <m/>
    <m/>
    <m/>
    <m/>
    <m/>
    <m/>
    <m/>
    <m/>
    <m/>
    <m/>
    <m/>
    <m/>
    <m/>
    <m/>
    <m/>
    <m/>
    <m/>
    <m/>
    <m/>
    <m/>
    <m/>
    <m/>
    <m/>
    <m/>
    <m/>
    <m/>
    <m/>
    <m/>
    <m/>
    <n v="0"/>
    <n v="0"/>
    <n v="0"/>
    <n v="0"/>
    <m/>
    <m/>
    <n v="0"/>
    <n v="0"/>
    <n v="1"/>
    <n v="1"/>
    <n v="1"/>
    <m/>
    <m/>
  </r>
  <r>
    <n v="50270"/>
    <s v="RoboCop"/>
    <d v="2014-02-14T00:00:00"/>
    <x v="12"/>
    <s v="T10"/>
    <n v="117"/>
    <s v="MGM"/>
    <x v="6"/>
    <m/>
    <x v="0"/>
    <n v="100000000"/>
    <n v="0"/>
    <m/>
    <n v="58607007"/>
    <s v="final"/>
    <n v="8.17"/>
    <n v="0"/>
    <n v="1"/>
    <n v="0"/>
    <n v="0"/>
    <s v="CAN"/>
    <m/>
    <s v="ON"/>
    <m/>
    <m/>
    <m/>
    <s v="Abraham, Marc; Newman, Eric"/>
    <s v="Padilha, José"/>
    <s v="Zetumer, Joshua"/>
    <s v="Huschka, Michael"/>
    <s v="McNulty, Peter"/>
    <m/>
    <m/>
    <m/>
    <m/>
    <m/>
    <m/>
    <m/>
    <m/>
    <m/>
    <m/>
    <m/>
    <m/>
    <m/>
    <m/>
    <m/>
    <m/>
    <m/>
    <m/>
    <m/>
    <m/>
    <m/>
    <m/>
    <m/>
    <m/>
    <m/>
    <m/>
    <m/>
    <m/>
    <m/>
    <m/>
    <m/>
    <m/>
    <m/>
    <m/>
    <m/>
    <m/>
    <m/>
    <m/>
    <m/>
    <m/>
    <m/>
    <m/>
    <m/>
    <m/>
    <m/>
    <m/>
    <m/>
    <m/>
    <m/>
    <m/>
    <m/>
    <m/>
    <m/>
    <m/>
    <m/>
    <m/>
    <m/>
    <m/>
    <m/>
    <m/>
    <m/>
    <m/>
    <m/>
    <m/>
    <m/>
    <m/>
    <m/>
    <m/>
    <m/>
    <m/>
    <m/>
    <m/>
    <m/>
    <m/>
    <m/>
    <m/>
    <m/>
    <m/>
    <m/>
    <m/>
    <m/>
    <m/>
    <m/>
    <m/>
    <m/>
    <m/>
    <m/>
    <m/>
    <m/>
    <m/>
    <m/>
    <m/>
    <m/>
    <m/>
    <m/>
    <m/>
    <m/>
    <m/>
    <m/>
    <m/>
    <m/>
    <m/>
    <m/>
    <n v="0"/>
    <n v="0"/>
    <n v="3"/>
    <n v="0"/>
    <n v="3"/>
    <s v="1 — 9"/>
    <n v="7173440"/>
    <n v="21520320"/>
    <m/>
    <m/>
    <m/>
    <m/>
    <m/>
    <m/>
    <m/>
    <m/>
    <m/>
    <m/>
    <m/>
    <m/>
    <m/>
    <m/>
    <m/>
    <m/>
    <m/>
    <m/>
    <m/>
    <m/>
    <m/>
    <m/>
    <m/>
    <n v="0"/>
    <n v="0"/>
    <n v="0"/>
    <m/>
    <m/>
    <m/>
    <m/>
    <m/>
    <m/>
    <m/>
    <m/>
    <m/>
    <m/>
    <m/>
    <m/>
    <m/>
    <m/>
    <m/>
    <m/>
    <m/>
    <m/>
    <m/>
    <m/>
    <m/>
    <m/>
    <m/>
    <m/>
    <m/>
    <m/>
    <m/>
    <m/>
    <m/>
    <m/>
    <m/>
    <m/>
    <s v="Neutral"/>
    <n v="2"/>
    <n v="2"/>
    <n v="0"/>
    <n v="0"/>
    <m/>
    <m/>
    <n v="0"/>
    <n v="0.56999999999999995"/>
    <n v="2"/>
    <n v="1"/>
    <n v="1"/>
    <m/>
    <s v="Hookah in the background."/>
  </r>
  <r>
    <n v="50275"/>
    <s v="Pompeii"/>
    <d v="2014-02-21T00:00:00"/>
    <x v="12"/>
    <s v="T10"/>
    <n v="105"/>
    <s v="Constantin"/>
    <x v="6"/>
    <m/>
    <x v="0"/>
    <n v="100000000"/>
    <n v="0"/>
    <m/>
    <n v="23219748"/>
    <s v="final"/>
    <n v="8.17"/>
    <n v="0"/>
    <n v="0"/>
    <n v="0"/>
    <n v="0"/>
    <s v="CAN"/>
    <m/>
    <s v="ON"/>
    <s v="Italy"/>
    <m/>
    <m/>
    <s v="Anderson, Paul W.S.; Bolt, Jeremy; Carmody, Don; Kulzer, Robert"/>
    <s v="Anderson, Paul W.S."/>
    <s v="Batchler, Janet Scott; Batchler, Lee; Johnson, Michael Robert"/>
    <s v="Geggie, Christopher"/>
    <m/>
    <m/>
    <m/>
    <m/>
    <m/>
    <m/>
    <m/>
    <m/>
    <m/>
    <m/>
    <m/>
    <m/>
    <m/>
    <m/>
    <m/>
    <m/>
    <m/>
    <m/>
    <m/>
    <m/>
    <m/>
    <m/>
    <m/>
    <m/>
    <m/>
    <m/>
    <m/>
    <m/>
    <m/>
    <m/>
    <m/>
    <m/>
    <m/>
    <m/>
    <m/>
    <m/>
    <m/>
    <m/>
    <m/>
    <m/>
    <m/>
    <m/>
    <m/>
    <m/>
    <m/>
    <m/>
    <m/>
    <m/>
    <m/>
    <m/>
    <m/>
    <m/>
    <m/>
    <m/>
    <m/>
    <m/>
    <m/>
    <m/>
    <m/>
    <m/>
    <m/>
    <m/>
    <m/>
    <m/>
    <m/>
    <m/>
    <m/>
    <m/>
    <m/>
    <m/>
    <m/>
    <m/>
    <m/>
    <m/>
    <m/>
    <m/>
    <m/>
    <m/>
    <m/>
    <m/>
    <m/>
    <m/>
    <m/>
    <m/>
    <m/>
    <m/>
    <m/>
    <m/>
    <m/>
    <m/>
    <m/>
    <m/>
    <m/>
    <m/>
    <m/>
    <m/>
    <m/>
    <m/>
    <m/>
    <m/>
    <m/>
    <m/>
    <m/>
    <m/>
    <n v="0"/>
    <n v="0"/>
    <n v="0"/>
    <n v="0"/>
    <n v="0"/>
    <n v="0"/>
    <n v="2842074"/>
    <n v="0"/>
    <m/>
    <m/>
    <m/>
    <m/>
    <m/>
    <m/>
    <m/>
    <m/>
    <m/>
    <m/>
    <m/>
    <m/>
    <m/>
    <m/>
    <m/>
    <m/>
    <m/>
    <m/>
    <m/>
    <m/>
    <m/>
    <m/>
    <m/>
    <n v="0"/>
    <n v="0"/>
    <n v="0"/>
    <m/>
    <m/>
    <m/>
    <m/>
    <m/>
    <m/>
    <m/>
    <m/>
    <m/>
    <m/>
    <m/>
    <m/>
    <m/>
    <m/>
    <m/>
    <m/>
    <m/>
    <m/>
    <m/>
    <m/>
    <m/>
    <m/>
    <m/>
    <m/>
    <m/>
    <m/>
    <m/>
    <m/>
    <m/>
    <m/>
    <m/>
    <m/>
    <m/>
    <n v="0"/>
    <n v="0"/>
    <n v="0"/>
    <n v="0"/>
    <m/>
    <m/>
    <n v="0"/>
    <n v="0"/>
    <n v="1"/>
    <n v="1"/>
    <n v="1"/>
    <m/>
    <m/>
  </r>
  <r>
    <n v="50274"/>
    <s v="3 Days to Kill"/>
    <d v="2014-02-21T00:00:00"/>
    <x v="12"/>
    <s v="T10"/>
    <n v="117"/>
    <s v="Relativity"/>
    <x v="0"/>
    <s v="Relativity"/>
    <x v="0"/>
    <n v="28000000"/>
    <n v="0"/>
    <m/>
    <n v="30697999"/>
    <s v="final"/>
    <n v="8.17"/>
    <n v="0"/>
    <n v="1"/>
    <n v="0"/>
    <n v="0"/>
    <s v="France"/>
    <m/>
    <m/>
    <s v="Serbia"/>
    <m/>
    <m/>
    <s v="Hasak, Adi; Besson, Luc; Kavanaugh, Ryan; Libert, Marc; Silla, Virginie"/>
    <s v="McG, [none]"/>
    <s v="Hasak, Adi; Besson, Luc"/>
    <s v="Grisco, Eddie"/>
    <s v="Simonaud, Audrey"/>
    <s v="Heard, Amber"/>
    <s v="star"/>
    <s v="Cigarette"/>
    <s v="20-30"/>
    <s v="Female"/>
    <s v="Caucasian"/>
    <m/>
    <s v="Good guy"/>
    <s v="Non-IMDb, Extra"/>
    <s v="extra"/>
    <s v="Cigar"/>
    <s v="30+"/>
    <s v="Male"/>
    <s v="Caucasian"/>
    <m/>
    <s v="Bad guy"/>
    <s v="Non-IMDb, Extra"/>
    <s v="extra"/>
    <s v="Cigarette"/>
    <s v="30+"/>
    <s v="Male"/>
    <s v="Caucasian"/>
    <m/>
    <m/>
    <s v="Non-IMDb, Extra"/>
    <s v="extra"/>
    <s v="Cigarette"/>
    <s v="30+"/>
    <s v="Female"/>
    <s v="Caucasian"/>
    <m/>
    <m/>
    <m/>
    <m/>
    <m/>
    <m/>
    <m/>
    <m/>
    <m/>
    <m/>
    <m/>
    <m/>
    <m/>
    <m/>
    <m/>
    <m/>
    <m/>
    <m/>
    <m/>
    <m/>
    <m/>
    <m/>
    <m/>
    <m/>
    <m/>
    <m/>
    <m/>
    <m/>
    <m/>
    <m/>
    <m/>
    <m/>
    <m/>
    <m/>
    <m/>
    <m/>
    <m/>
    <m/>
    <m/>
    <m/>
    <m/>
    <m/>
    <m/>
    <m/>
    <m/>
    <m/>
    <m/>
    <m/>
    <m/>
    <m/>
    <m/>
    <m/>
    <m/>
    <m/>
    <m/>
    <m/>
    <m/>
    <m/>
    <m/>
    <m/>
    <m/>
    <m/>
    <m/>
    <m/>
    <m/>
    <m/>
    <m/>
    <m/>
    <m/>
    <m/>
    <m/>
    <m/>
    <m/>
    <n v="25"/>
    <n v="4"/>
    <n v="0"/>
    <n v="0"/>
    <n v="29"/>
    <s v="10 — 29"/>
    <n v="3757405"/>
    <n v="108964745"/>
    <s v="Home"/>
    <s v="Hotel/motel"/>
    <s v="Outdoors"/>
    <m/>
    <m/>
    <m/>
    <s v="tattoo parlor, stip club"/>
    <s v="farmers market, street, by car"/>
    <s v="Non-smoking adult"/>
    <s v="Pregnant/ill person"/>
    <m/>
    <s v="Outside of US"/>
    <m/>
    <m/>
    <m/>
    <m/>
    <m/>
    <m/>
    <m/>
    <m/>
    <m/>
    <m/>
    <m/>
    <n v="1"/>
    <n v="0"/>
    <n v="3"/>
    <s v="No smoking sign"/>
    <m/>
    <m/>
    <m/>
    <m/>
    <m/>
    <m/>
    <m/>
    <m/>
    <m/>
    <m/>
    <m/>
    <m/>
    <m/>
    <m/>
    <m/>
    <m/>
    <s v="cigarette"/>
    <m/>
    <m/>
    <s v="cigarette"/>
    <s v="cigarette"/>
    <s v="cigar"/>
    <m/>
    <m/>
    <m/>
    <s v="cigarette"/>
    <m/>
    <m/>
    <m/>
    <m/>
    <m/>
    <s v="Pro"/>
    <n v="4"/>
    <n v="6"/>
    <n v="6"/>
    <n v="3"/>
    <m/>
    <s v="use near child/pregnant/ill person"/>
    <n v="0"/>
    <n v="2.71"/>
    <n v="6"/>
    <n v="1"/>
    <n v="1"/>
    <m/>
    <m/>
  </r>
  <r>
    <n v="50277"/>
    <s v="Son of God"/>
    <d v="2014-02-28T00:00:00"/>
    <x v="12"/>
    <s v="T10"/>
    <n v="138"/>
    <s v="Hearst"/>
    <x v="5"/>
    <m/>
    <x v="0"/>
    <n v="22000000"/>
    <n v="0"/>
    <m/>
    <n v="59700064"/>
    <s v="final"/>
    <n v="8.17"/>
    <n v="0"/>
    <n v="0"/>
    <n v="0"/>
    <n v="0"/>
    <s v="Morocco"/>
    <m/>
    <m/>
    <m/>
    <m/>
    <m/>
    <s v="Bedser, Richard; Burnett, Mark; Downey, Roma"/>
    <s v="Spencer, Christopher"/>
    <s v="Spencer, Christopher; Bedser, Richard; Swash, Colin; Young, Nic"/>
    <s v="Mhand, Aziz"/>
    <s v="Hall, Robert"/>
    <m/>
    <m/>
    <m/>
    <m/>
    <m/>
    <m/>
    <m/>
    <m/>
    <m/>
    <m/>
    <m/>
    <m/>
    <m/>
    <m/>
    <m/>
    <m/>
    <m/>
    <m/>
    <m/>
    <m/>
    <m/>
    <m/>
    <m/>
    <m/>
    <m/>
    <m/>
    <m/>
    <m/>
    <m/>
    <m/>
    <m/>
    <m/>
    <m/>
    <m/>
    <m/>
    <m/>
    <m/>
    <m/>
    <m/>
    <m/>
    <m/>
    <m/>
    <m/>
    <m/>
    <m/>
    <m/>
    <m/>
    <m/>
    <m/>
    <m/>
    <m/>
    <m/>
    <m/>
    <m/>
    <m/>
    <m/>
    <m/>
    <m/>
    <m/>
    <m/>
    <m/>
    <m/>
    <m/>
    <m/>
    <m/>
    <m/>
    <m/>
    <m/>
    <m/>
    <m/>
    <m/>
    <m/>
    <m/>
    <m/>
    <m/>
    <m/>
    <m/>
    <m/>
    <m/>
    <m/>
    <m/>
    <m/>
    <m/>
    <m/>
    <m/>
    <m/>
    <m/>
    <m/>
    <m/>
    <m/>
    <m/>
    <m/>
    <m/>
    <m/>
    <m/>
    <m/>
    <m/>
    <m/>
    <m/>
    <m/>
    <m/>
    <m/>
    <m/>
    <n v="0"/>
    <n v="0"/>
    <n v="0"/>
    <n v="0"/>
    <n v="0"/>
    <n v="0"/>
    <n v="7307229"/>
    <n v="0"/>
    <m/>
    <m/>
    <m/>
    <m/>
    <m/>
    <m/>
    <m/>
    <m/>
    <m/>
    <m/>
    <m/>
    <m/>
    <m/>
    <m/>
    <m/>
    <m/>
    <m/>
    <m/>
    <m/>
    <m/>
    <m/>
    <m/>
    <m/>
    <n v="0"/>
    <n v="0"/>
    <n v="0"/>
    <m/>
    <m/>
    <m/>
    <m/>
    <m/>
    <m/>
    <m/>
    <m/>
    <m/>
    <m/>
    <m/>
    <m/>
    <m/>
    <m/>
    <m/>
    <m/>
    <m/>
    <m/>
    <m/>
    <m/>
    <m/>
    <m/>
    <m/>
    <m/>
    <m/>
    <m/>
    <m/>
    <m/>
    <m/>
    <m/>
    <m/>
    <m/>
    <m/>
    <n v="0"/>
    <n v="0"/>
    <n v="0"/>
    <n v="0"/>
    <m/>
    <m/>
    <n v="0"/>
    <n v="0"/>
    <n v="1"/>
    <n v="1"/>
    <n v="1"/>
    <m/>
    <m/>
  </r>
  <r>
    <n v="50276"/>
    <s v="Non-Stop"/>
    <d v="2014-02-28T00:00:00"/>
    <x v="12"/>
    <s v="T10"/>
    <n v="106"/>
    <s v="Studio Canal"/>
    <x v="2"/>
    <m/>
    <x v="0"/>
    <n v="50000000"/>
    <n v="0"/>
    <m/>
    <n v="91742160"/>
    <s v="final"/>
    <n v="8.17"/>
    <n v="0"/>
    <n v="1"/>
    <n v="0"/>
    <n v="0"/>
    <s v="US"/>
    <s v="NY"/>
    <m/>
    <m/>
    <m/>
    <m/>
    <s v="Heineman, Alex; Rona, Andrew; Silver, Joel"/>
    <s v="Collet-Serra, Jaume"/>
    <s v="Richardson, John W.; Roach, Christopher; Engle, Ryan"/>
    <s v="Butcher, Jeff"/>
    <s v="May, Jim"/>
    <s v="Neeson, Liam"/>
    <s v="star"/>
    <s v="Cigarette"/>
    <s v="30+"/>
    <s v="Male"/>
    <s v="Caucasian"/>
    <m/>
    <s v="Good guy"/>
    <s v="McNairy, Scoot"/>
    <s v="star"/>
    <s v="Cigarette"/>
    <s v="30+"/>
    <s v="Male"/>
    <s v="Caucasian"/>
    <m/>
    <s v="Bad guy"/>
    <m/>
    <m/>
    <m/>
    <m/>
    <m/>
    <m/>
    <m/>
    <m/>
    <m/>
    <m/>
    <m/>
    <m/>
    <m/>
    <m/>
    <m/>
    <m/>
    <m/>
    <m/>
    <m/>
    <m/>
    <m/>
    <m/>
    <m/>
    <m/>
    <m/>
    <m/>
    <m/>
    <m/>
    <m/>
    <m/>
    <m/>
    <m/>
    <m/>
    <m/>
    <m/>
    <m/>
    <m/>
    <m/>
    <m/>
    <m/>
    <m/>
    <m/>
    <m/>
    <m/>
    <m/>
    <m/>
    <m/>
    <m/>
    <m/>
    <m/>
    <m/>
    <m/>
    <m/>
    <m/>
    <m/>
    <m/>
    <m/>
    <m/>
    <m/>
    <m/>
    <m/>
    <m/>
    <m/>
    <m/>
    <m/>
    <m/>
    <m/>
    <m/>
    <m/>
    <m/>
    <m/>
    <m/>
    <m/>
    <m/>
    <m/>
    <m/>
    <m/>
    <m/>
    <m/>
    <m/>
    <m/>
    <m/>
    <m/>
    <m/>
    <m/>
    <m/>
    <m/>
    <n v="27"/>
    <n v="0"/>
    <n v="0"/>
    <n v="0"/>
    <n v="27"/>
    <s v="10 — 29"/>
    <n v="11229151"/>
    <n v="303187077"/>
    <s v="Vehicle"/>
    <s v="Outdoors"/>
    <m/>
    <m/>
    <m/>
    <m/>
    <m/>
    <s v="outside airport, inside airport"/>
    <m/>
    <m/>
    <m/>
    <s v="Elsewhere in US"/>
    <m/>
    <m/>
    <m/>
    <m/>
    <m/>
    <m/>
    <m/>
    <m/>
    <m/>
    <m/>
    <m/>
    <n v="2"/>
    <n v="0"/>
    <n v="0"/>
    <s v="Comment by actor/actress"/>
    <s v="&quot;Smoking in the lavatory is a federal offense.&quot; - Non-IMDb Extra"/>
    <m/>
    <m/>
    <m/>
    <m/>
    <m/>
    <m/>
    <m/>
    <m/>
    <m/>
    <m/>
    <m/>
    <m/>
    <m/>
    <m/>
    <m/>
    <m/>
    <m/>
    <m/>
    <m/>
    <m/>
    <m/>
    <m/>
    <s v="cigarette"/>
    <m/>
    <s v="cigarette"/>
    <m/>
    <m/>
    <m/>
    <m/>
    <m/>
    <s v="Pro"/>
    <n v="4"/>
    <n v="6"/>
    <n v="6"/>
    <n v="3"/>
    <m/>
    <m/>
    <n v="0"/>
    <n v="2.71"/>
    <n v="4"/>
    <n v="1"/>
    <n v="1"/>
    <m/>
    <m/>
  </r>
  <r>
    <n v="50283"/>
    <s v="Grand Budapest Hotel, The"/>
    <d v="2014-03-07T00:00:00"/>
    <x v="12"/>
    <s v="T10"/>
    <n v="100"/>
    <s v="Scott Rudin"/>
    <x v="5"/>
    <m/>
    <x v="1"/>
    <n v="32000000"/>
    <n v="0"/>
    <m/>
    <n v="59073773"/>
    <s v="final"/>
    <n v="8.17"/>
    <n v="0"/>
    <n v="1"/>
    <n v="0"/>
    <n v="0"/>
    <s v="Germany"/>
    <m/>
    <s v="BC"/>
    <m/>
    <s v="CA"/>
    <s v="BC"/>
    <s v="Anderson, Wes; Dawson, Jeremy; Rudin, Scott"/>
    <s v="Anderson, Wes"/>
    <s v="Anderson, Wes; Hood, Kevin; Williams, Sarah"/>
    <s v="Miller, Robin L."/>
    <s v="Pilling, Barney"/>
    <s v="Abraham, F. Murray"/>
    <s v="star"/>
    <s v="Cigarette"/>
    <s v="30+"/>
    <s v="Male"/>
    <s v="Caucasian"/>
    <m/>
    <s v="Good guy"/>
    <s v="Law, Jude"/>
    <s v="star"/>
    <s v="Pipe"/>
    <s v="30+"/>
    <s v="Male"/>
    <s v="Caucasian"/>
    <m/>
    <s v="Good guy"/>
    <s v="Fiennes, Ralph"/>
    <s v="star"/>
    <s v="Cigarette"/>
    <s v="30+"/>
    <s v="Male"/>
    <s v="Caucasian"/>
    <m/>
    <m/>
    <s v="Non-IMDb, Extra"/>
    <s v="extra"/>
    <s v="Cigarette"/>
    <s v="30+"/>
    <s v="Male"/>
    <s v="Caucasian"/>
    <m/>
    <s v="Bad guy"/>
    <s v="Non-IMDb, Extra"/>
    <s v="extra"/>
    <s v="Cigarette"/>
    <s v="30+"/>
    <s v="Male"/>
    <s v="Caucasian"/>
    <m/>
    <m/>
    <s v="Non-IMDb, Extra"/>
    <s v="extra"/>
    <s v="Cigarette"/>
    <s v="30+"/>
    <s v="Male"/>
    <s v="Caucasian"/>
    <m/>
    <m/>
    <m/>
    <m/>
    <m/>
    <m/>
    <m/>
    <m/>
    <m/>
    <m/>
    <m/>
    <m/>
    <m/>
    <m/>
    <m/>
    <m/>
    <m/>
    <m/>
    <m/>
    <m/>
    <m/>
    <m/>
    <m/>
    <m/>
    <m/>
    <m/>
    <m/>
    <m/>
    <m/>
    <m/>
    <m/>
    <m/>
    <m/>
    <m/>
    <m/>
    <m/>
    <m/>
    <m/>
    <m/>
    <m/>
    <m/>
    <m/>
    <m/>
    <m/>
    <m/>
    <m/>
    <m/>
    <m/>
    <m/>
    <m/>
    <m/>
    <m/>
    <m/>
    <m/>
    <m/>
    <m/>
    <m/>
    <n v="11"/>
    <n v="0"/>
    <n v="17"/>
    <n v="0"/>
    <n v="28"/>
    <s v="10 — 29"/>
    <n v="7230572"/>
    <n v="202456016"/>
    <s v="Restaurant"/>
    <s v="Hotel/motel"/>
    <s v="Outdoors"/>
    <m/>
    <m/>
    <m/>
    <s v="inside prison"/>
    <s v="outside hotel"/>
    <s v="Non-smoking adult"/>
    <m/>
    <m/>
    <s v="Outside of US"/>
    <m/>
    <m/>
    <m/>
    <m/>
    <m/>
    <m/>
    <m/>
    <m/>
    <m/>
    <m/>
    <m/>
    <n v="3"/>
    <n v="0"/>
    <n v="3"/>
    <m/>
    <m/>
    <m/>
    <m/>
    <m/>
    <m/>
    <m/>
    <m/>
    <m/>
    <m/>
    <m/>
    <m/>
    <m/>
    <m/>
    <m/>
    <m/>
    <m/>
    <s v="cigarette"/>
    <m/>
    <s v="cigarette"/>
    <s v="cigarette; pipe"/>
    <m/>
    <m/>
    <m/>
    <m/>
    <s v="cigarette; pipe"/>
    <m/>
    <m/>
    <m/>
    <s v="pipe"/>
    <m/>
    <m/>
    <s v="Pro"/>
    <n v="4"/>
    <n v="6"/>
    <n v="6"/>
    <n v="3"/>
    <m/>
    <m/>
    <n v="0"/>
    <n v="2.71"/>
    <n v="4"/>
    <n v="1"/>
    <n v="1"/>
    <m/>
    <m/>
  </r>
  <r>
    <n v="50279"/>
    <s v="Mr. Peabody &amp; Sherman"/>
    <d v="2014-03-07T00:00:00"/>
    <x v="12"/>
    <s v="T10"/>
    <n v="92"/>
    <s v="DreamWorks Anim"/>
    <x v="5"/>
    <m/>
    <x v="2"/>
    <n v="145000000"/>
    <n v="0"/>
    <m/>
    <n v="111267708"/>
    <s v="final"/>
    <n v="8.17"/>
    <n v="0"/>
    <n v="0"/>
    <n v="0"/>
    <n v="0"/>
    <s v="US"/>
    <s v="CA"/>
    <m/>
    <m/>
    <m/>
    <m/>
    <s v="Cascino, Denise Nolan; Fisher, Lucy; Schwartz, Alex; Shabazian, Pouya; Wick, Douglas"/>
    <s v="Minkoff, Rob"/>
    <s v="Wright, Craig; Taylor, Vanessa; Daugherty, Evan"/>
    <m/>
    <s v="Finan, Tom"/>
    <m/>
    <m/>
    <m/>
    <m/>
    <m/>
    <m/>
    <m/>
    <m/>
    <m/>
    <m/>
    <m/>
    <m/>
    <m/>
    <m/>
    <m/>
    <m/>
    <m/>
    <m/>
    <m/>
    <m/>
    <m/>
    <m/>
    <m/>
    <m/>
    <m/>
    <m/>
    <m/>
    <m/>
    <m/>
    <m/>
    <m/>
    <m/>
    <m/>
    <m/>
    <m/>
    <m/>
    <m/>
    <m/>
    <m/>
    <m/>
    <m/>
    <m/>
    <m/>
    <m/>
    <m/>
    <m/>
    <m/>
    <m/>
    <m/>
    <m/>
    <m/>
    <m/>
    <m/>
    <m/>
    <m/>
    <m/>
    <m/>
    <m/>
    <m/>
    <m/>
    <m/>
    <m/>
    <m/>
    <m/>
    <m/>
    <m/>
    <m/>
    <m/>
    <m/>
    <m/>
    <m/>
    <m/>
    <m/>
    <m/>
    <m/>
    <m/>
    <m/>
    <m/>
    <m/>
    <m/>
    <m/>
    <m/>
    <m/>
    <m/>
    <m/>
    <m/>
    <m/>
    <m/>
    <m/>
    <m/>
    <m/>
    <m/>
    <m/>
    <m/>
    <m/>
    <m/>
    <m/>
    <m/>
    <m/>
    <m/>
    <m/>
    <m/>
    <m/>
    <n v="0"/>
    <n v="0"/>
    <n v="0"/>
    <n v="0"/>
    <n v="0"/>
    <n v="0"/>
    <n v="13619059"/>
    <n v="0"/>
    <m/>
    <m/>
    <m/>
    <m/>
    <m/>
    <m/>
    <m/>
    <m/>
    <m/>
    <m/>
    <m/>
    <m/>
    <m/>
    <m/>
    <m/>
    <m/>
    <m/>
    <m/>
    <m/>
    <m/>
    <m/>
    <m/>
    <m/>
    <n v="0"/>
    <n v="0"/>
    <n v="0"/>
    <m/>
    <m/>
    <m/>
    <m/>
    <m/>
    <m/>
    <m/>
    <m/>
    <m/>
    <m/>
    <m/>
    <m/>
    <m/>
    <m/>
    <m/>
    <m/>
    <m/>
    <m/>
    <m/>
    <m/>
    <m/>
    <m/>
    <m/>
    <m/>
    <m/>
    <m/>
    <m/>
    <m/>
    <m/>
    <m/>
    <m/>
    <m/>
    <m/>
    <n v="0"/>
    <n v="0"/>
    <n v="0"/>
    <n v="0"/>
    <m/>
    <m/>
    <n v="0"/>
    <n v="0"/>
    <n v="1"/>
    <n v="1"/>
    <n v="1"/>
    <m/>
    <m/>
  </r>
  <r>
    <n v="50278"/>
    <s v="300: Rise of an Empire"/>
    <d v="2014-03-07T00:00:00"/>
    <x v="12"/>
    <s v="T10"/>
    <n v="102"/>
    <s v="Legendary"/>
    <x v="4"/>
    <m/>
    <x v="1"/>
    <n v="110000000"/>
    <n v="0"/>
    <m/>
    <n v="106580051"/>
    <s v="final"/>
    <n v="8.17"/>
    <n v="0"/>
    <n v="0"/>
    <n v="0"/>
    <n v="0"/>
    <s v="US"/>
    <s v="CA"/>
    <m/>
    <s v="Bulgaria"/>
    <m/>
    <m/>
    <s v="Snyder, Zack; Nunnari, Gianni"/>
    <s v="Murro, Noam"/>
    <s v="Snyder, Zack; Johnstad, Kurt"/>
    <s v="Buchmann, Dirk"/>
    <s v="Brenner, David"/>
    <m/>
    <m/>
    <m/>
    <m/>
    <m/>
    <m/>
    <m/>
    <m/>
    <m/>
    <m/>
    <m/>
    <m/>
    <m/>
    <m/>
    <m/>
    <m/>
    <m/>
    <m/>
    <m/>
    <m/>
    <m/>
    <m/>
    <m/>
    <m/>
    <m/>
    <m/>
    <m/>
    <m/>
    <m/>
    <m/>
    <m/>
    <m/>
    <m/>
    <m/>
    <m/>
    <m/>
    <m/>
    <m/>
    <m/>
    <m/>
    <m/>
    <m/>
    <m/>
    <m/>
    <m/>
    <m/>
    <m/>
    <m/>
    <m/>
    <m/>
    <m/>
    <m/>
    <m/>
    <m/>
    <m/>
    <m/>
    <m/>
    <m/>
    <m/>
    <m/>
    <m/>
    <m/>
    <m/>
    <m/>
    <m/>
    <m/>
    <m/>
    <m/>
    <m/>
    <m/>
    <m/>
    <m/>
    <m/>
    <m/>
    <m/>
    <m/>
    <m/>
    <m/>
    <m/>
    <m/>
    <m/>
    <m/>
    <m/>
    <m/>
    <m/>
    <m/>
    <m/>
    <m/>
    <m/>
    <m/>
    <m/>
    <m/>
    <m/>
    <m/>
    <m/>
    <m/>
    <m/>
    <m/>
    <m/>
    <m/>
    <m/>
    <m/>
    <m/>
    <n v="0"/>
    <n v="0"/>
    <n v="0"/>
    <n v="0"/>
    <n v="0"/>
    <n v="0"/>
    <n v="13045294"/>
    <n v="0"/>
    <m/>
    <m/>
    <m/>
    <m/>
    <m/>
    <m/>
    <m/>
    <m/>
    <m/>
    <m/>
    <m/>
    <m/>
    <m/>
    <m/>
    <m/>
    <m/>
    <m/>
    <m/>
    <m/>
    <m/>
    <m/>
    <m/>
    <m/>
    <n v="0"/>
    <n v="0"/>
    <n v="0"/>
    <m/>
    <m/>
    <m/>
    <m/>
    <m/>
    <m/>
    <m/>
    <m/>
    <m/>
    <m/>
    <m/>
    <m/>
    <m/>
    <m/>
    <m/>
    <m/>
    <m/>
    <m/>
    <m/>
    <m/>
    <m/>
    <m/>
    <m/>
    <m/>
    <m/>
    <m/>
    <m/>
    <m/>
    <m/>
    <m/>
    <m/>
    <m/>
    <m/>
    <n v="0"/>
    <n v="0"/>
    <n v="0"/>
    <n v="0"/>
    <m/>
    <m/>
    <n v="0"/>
    <n v="0"/>
    <n v="1"/>
    <n v="1"/>
    <n v="1"/>
    <m/>
    <m/>
  </r>
  <r>
    <n v="50281"/>
    <s v="Single Moms Club, The"/>
    <d v="2014-03-14T00:00:00"/>
    <x v="12"/>
    <s v="T10"/>
    <n v="111"/>
    <s v="Tyler Perry"/>
    <x v="0"/>
    <s v="Lionsgate"/>
    <x v="0"/>
    <n v="12000000"/>
    <n v="0"/>
    <m/>
    <n v="15973881"/>
    <s v="final"/>
    <n v="8.17"/>
    <n v="0"/>
    <n v="1"/>
    <n v="0"/>
    <n v="0"/>
    <s v="US"/>
    <s v="GA"/>
    <s v="BC"/>
    <m/>
    <s v="CA"/>
    <s v="BC"/>
    <s v="Perry, Tyler; Moore, Matt; Areu, Ozzie"/>
    <s v="Perry, Tyler"/>
    <s v="Perry, Tyler"/>
    <s v="Felix, Karen A."/>
    <s v="Hoy, Maysie"/>
    <s v="Cibrian, Eddie"/>
    <s v="credited non-star"/>
    <s v="Cigar"/>
    <s v="30+"/>
    <s v="Male"/>
    <s v="Caucasian"/>
    <m/>
    <s v="Bad guy"/>
    <s v="Johnson, Kendra"/>
    <s v="credited non-star"/>
    <s v="Cigarette"/>
    <s v="30+"/>
    <s v="Female"/>
    <s v="African American"/>
    <m/>
    <s v="Bad guy"/>
    <m/>
    <m/>
    <m/>
    <m/>
    <m/>
    <m/>
    <m/>
    <m/>
    <m/>
    <m/>
    <m/>
    <m/>
    <m/>
    <m/>
    <m/>
    <m/>
    <m/>
    <m/>
    <m/>
    <m/>
    <m/>
    <m/>
    <m/>
    <m/>
    <m/>
    <m/>
    <m/>
    <m/>
    <m/>
    <m/>
    <m/>
    <m/>
    <m/>
    <m/>
    <m/>
    <m/>
    <m/>
    <m/>
    <m/>
    <m/>
    <m/>
    <m/>
    <m/>
    <m/>
    <m/>
    <m/>
    <m/>
    <m/>
    <m/>
    <m/>
    <m/>
    <m/>
    <m/>
    <m/>
    <m/>
    <m/>
    <m/>
    <m/>
    <m/>
    <m/>
    <m/>
    <m/>
    <m/>
    <m/>
    <m/>
    <m/>
    <m/>
    <m/>
    <m/>
    <m/>
    <m/>
    <m/>
    <m/>
    <m/>
    <m/>
    <m/>
    <m/>
    <m/>
    <m/>
    <m/>
    <m/>
    <m/>
    <m/>
    <m/>
    <m/>
    <m/>
    <m/>
    <n v="16"/>
    <n v="2"/>
    <n v="0"/>
    <n v="0"/>
    <n v="18"/>
    <s v="10 — 29"/>
    <n v="1955187"/>
    <n v="35193366"/>
    <s v="Home"/>
    <s v="Restaurant"/>
    <s v="Bar/nightclub"/>
    <m/>
    <m/>
    <m/>
    <m/>
    <m/>
    <s v="Non-smoking adult"/>
    <s v="Child"/>
    <m/>
    <s v="Elsewhere in US"/>
    <m/>
    <m/>
    <m/>
    <m/>
    <m/>
    <m/>
    <m/>
    <m/>
    <m/>
    <m/>
    <m/>
    <n v="0"/>
    <n v="2"/>
    <n v="0"/>
    <s v="Comment by actor/actress"/>
    <s v="&quot;Caught smoking? Smoking is awful, start early and you don’t get boobs.&quot; &quot;Smoking is a big deal&quot; &quot;Coughed and hurt&quot;"/>
    <m/>
    <s v="Health of Smoker"/>
    <s v="Comment by actor/actress"/>
    <s v="&quot;Caught smoking? Smoking is awful, start early and you don’t get boobs.&quot; &quot;Smoking is a big deal&quot; &quot;Coughed and hurt&quot;"/>
    <m/>
    <s v="Health of Non-Smoker"/>
    <m/>
    <m/>
    <m/>
    <m/>
    <m/>
    <m/>
    <m/>
    <m/>
    <m/>
    <m/>
    <s v="cigar"/>
    <s v="cigar"/>
    <s v="cigar"/>
    <m/>
    <m/>
    <m/>
    <m/>
    <m/>
    <s v="cigarette"/>
    <s v="cigarette; cigar"/>
    <m/>
    <m/>
    <m/>
    <m/>
    <s v="Balanced"/>
    <n v="4"/>
    <n v="4"/>
    <n v="4"/>
    <n v="3"/>
    <m/>
    <s v="use near child/pregnant/ill person"/>
    <n v="0"/>
    <n v="2.14"/>
    <n v="6"/>
    <n v="1"/>
    <n v="1"/>
    <m/>
    <m/>
  </r>
  <r>
    <n v="50280"/>
    <s v="Need for Speed"/>
    <d v="2014-03-14T00:00:00"/>
    <x v="12"/>
    <s v="T10"/>
    <n v="132"/>
    <s v="DreamWorks"/>
    <x v="1"/>
    <m/>
    <x v="0"/>
    <n v="66000000"/>
    <n v="0"/>
    <m/>
    <n v="43577636"/>
    <s v="final"/>
    <n v="8.17"/>
    <n v="0"/>
    <n v="0"/>
    <n v="0"/>
    <n v="0"/>
    <s v="US"/>
    <s v="GA"/>
    <m/>
    <s v="VAR"/>
    <m/>
    <m/>
    <s v="Gatins, John; O'Brien, Patrick"/>
    <s v="Waugh, Scott"/>
    <s v="Gatins, George"/>
    <m/>
    <s v="Rubell, Paul"/>
    <m/>
    <m/>
    <m/>
    <m/>
    <m/>
    <m/>
    <m/>
    <m/>
    <m/>
    <m/>
    <m/>
    <m/>
    <m/>
    <m/>
    <m/>
    <m/>
    <m/>
    <m/>
    <m/>
    <m/>
    <m/>
    <m/>
    <m/>
    <m/>
    <m/>
    <m/>
    <m/>
    <m/>
    <m/>
    <m/>
    <m/>
    <m/>
    <m/>
    <m/>
    <m/>
    <m/>
    <m/>
    <m/>
    <m/>
    <m/>
    <m/>
    <m/>
    <m/>
    <m/>
    <m/>
    <m/>
    <m/>
    <m/>
    <m/>
    <m/>
    <m/>
    <m/>
    <m/>
    <m/>
    <m/>
    <m/>
    <m/>
    <m/>
    <m/>
    <m/>
    <m/>
    <m/>
    <m/>
    <m/>
    <m/>
    <m/>
    <m/>
    <m/>
    <m/>
    <m/>
    <m/>
    <m/>
    <m/>
    <m/>
    <m/>
    <m/>
    <m/>
    <m/>
    <m/>
    <m/>
    <m/>
    <m/>
    <m/>
    <m/>
    <m/>
    <m/>
    <m/>
    <m/>
    <m/>
    <m/>
    <m/>
    <m/>
    <m/>
    <m/>
    <m/>
    <m/>
    <m/>
    <m/>
    <m/>
    <m/>
    <m/>
    <m/>
    <m/>
    <n v="0"/>
    <n v="0"/>
    <n v="0"/>
    <n v="0"/>
    <n v="0"/>
    <n v="0"/>
    <n v="5333860"/>
    <n v="0"/>
    <m/>
    <m/>
    <m/>
    <m/>
    <m/>
    <m/>
    <m/>
    <m/>
    <m/>
    <m/>
    <m/>
    <m/>
    <m/>
    <m/>
    <m/>
    <m/>
    <m/>
    <m/>
    <m/>
    <m/>
    <m/>
    <m/>
    <m/>
    <n v="0"/>
    <n v="0"/>
    <n v="0"/>
    <m/>
    <m/>
    <m/>
    <m/>
    <m/>
    <m/>
    <m/>
    <m/>
    <m/>
    <m/>
    <m/>
    <m/>
    <m/>
    <m/>
    <m/>
    <m/>
    <m/>
    <m/>
    <m/>
    <m/>
    <m/>
    <m/>
    <m/>
    <m/>
    <m/>
    <m/>
    <m/>
    <m/>
    <m/>
    <m/>
    <m/>
    <m/>
    <m/>
    <n v="0"/>
    <n v="0"/>
    <n v="0"/>
    <n v="0"/>
    <m/>
    <m/>
    <n v="0"/>
    <n v="0"/>
    <n v="1"/>
    <n v="1"/>
    <n v="1"/>
    <m/>
    <m/>
  </r>
  <r>
    <n v="50285"/>
    <s v="God's Not Dead"/>
    <d v="2014-03-21T00:00:00"/>
    <x v="12"/>
    <s v="T10"/>
    <n v="113"/>
    <s v="Pure Flix"/>
    <x v="0"/>
    <s v="Freestyle"/>
    <x v="2"/>
    <n v="2000000"/>
    <n v="0"/>
    <m/>
    <n v="60755732"/>
    <s v="final"/>
    <n v="8.17"/>
    <n v="0"/>
    <n v="1"/>
    <n v="0"/>
    <n v="0"/>
    <s v="US"/>
    <s v="LA"/>
    <s v="BC"/>
    <m/>
    <s v="CA"/>
    <s v="BC"/>
    <s v="Scott, Michael; Mazodier, Christophe; Potok, Thierry"/>
    <s v="Cronk, Harold"/>
    <s v="Konzelman, Chuck; Delpy, Julie; Solomon, Cary; Delpy, Julie; Mazodier, Christophe; Potok, Thierry"/>
    <s v="White, Greg"/>
    <s v="Null, Vance"/>
    <m/>
    <m/>
    <m/>
    <m/>
    <m/>
    <m/>
    <m/>
    <m/>
    <m/>
    <m/>
    <m/>
    <m/>
    <m/>
    <m/>
    <m/>
    <m/>
    <m/>
    <m/>
    <m/>
    <m/>
    <m/>
    <m/>
    <m/>
    <m/>
    <m/>
    <m/>
    <m/>
    <m/>
    <m/>
    <m/>
    <m/>
    <m/>
    <m/>
    <m/>
    <m/>
    <m/>
    <m/>
    <m/>
    <m/>
    <m/>
    <m/>
    <m/>
    <m/>
    <m/>
    <m/>
    <m/>
    <m/>
    <m/>
    <m/>
    <m/>
    <m/>
    <m/>
    <m/>
    <m/>
    <m/>
    <m/>
    <m/>
    <m/>
    <m/>
    <m/>
    <m/>
    <m/>
    <m/>
    <m/>
    <m/>
    <m/>
    <m/>
    <m/>
    <m/>
    <m/>
    <m/>
    <m/>
    <m/>
    <m/>
    <m/>
    <m/>
    <m/>
    <m/>
    <m/>
    <m/>
    <m/>
    <m/>
    <m/>
    <m/>
    <m/>
    <m/>
    <m/>
    <m/>
    <m/>
    <m/>
    <m/>
    <m/>
    <m/>
    <m/>
    <m/>
    <m/>
    <m/>
    <m/>
    <m/>
    <m/>
    <m/>
    <m/>
    <m/>
    <n v="15"/>
    <n v="0"/>
    <n v="0"/>
    <n v="0"/>
    <n v="15"/>
    <s v="10 — 29"/>
    <n v="7436442"/>
    <n v="111546630"/>
    <m/>
    <m/>
    <m/>
    <m/>
    <m/>
    <m/>
    <s v="cigarette butts in ashtray"/>
    <m/>
    <m/>
    <m/>
    <m/>
    <m/>
    <m/>
    <m/>
    <m/>
    <m/>
    <m/>
    <m/>
    <m/>
    <m/>
    <m/>
    <m/>
    <m/>
    <n v="0"/>
    <n v="0"/>
    <n v="0"/>
    <m/>
    <m/>
    <m/>
    <m/>
    <m/>
    <m/>
    <m/>
    <m/>
    <m/>
    <m/>
    <m/>
    <m/>
    <m/>
    <m/>
    <m/>
    <m/>
    <m/>
    <m/>
    <m/>
    <m/>
    <m/>
    <m/>
    <m/>
    <m/>
    <m/>
    <m/>
    <m/>
    <m/>
    <m/>
    <s v="cigarette"/>
    <m/>
    <m/>
    <s v="Neutral"/>
    <n v="4"/>
    <n v="2"/>
    <n v="0"/>
    <n v="0"/>
    <m/>
    <m/>
    <n v="0"/>
    <n v="0.86"/>
    <n v="2"/>
    <n v="1"/>
    <n v="1"/>
    <m/>
    <m/>
  </r>
  <r>
    <n v="50284"/>
    <s v="Divergent"/>
    <d v="2014-03-21T00:00:00"/>
    <x v="12"/>
    <s v="T10"/>
    <n v="139"/>
    <s v="Summit"/>
    <x v="0"/>
    <s v="Lionsgate"/>
    <x v="0"/>
    <n v="85000000"/>
    <n v="0"/>
    <m/>
    <n v="150947895"/>
    <s v="final"/>
    <n v="8.17"/>
    <n v="0"/>
    <n v="0"/>
    <n v="0"/>
    <n v="0"/>
    <s v="US"/>
    <s v="IL"/>
    <m/>
    <s v="US"/>
    <s v="CA"/>
    <m/>
    <s v="Berardi, Dennis; Carmody, Don"/>
    <s v="Burger, Neil"/>
    <s v="Roday, James; DeMonaco, James; Harthan, Todd"/>
    <s v="Einhorn, Brad"/>
    <s v="Richardson, Nancy"/>
    <m/>
    <m/>
    <m/>
    <m/>
    <m/>
    <m/>
    <m/>
    <m/>
    <m/>
    <m/>
    <m/>
    <m/>
    <m/>
    <m/>
    <m/>
    <m/>
    <m/>
    <m/>
    <m/>
    <m/>
    <m/>
    <m/>
    <m/>
    <m/>
    <m/>
    <m/>
    <m/>
    <m/>
    <m/>
    <m/>
    <m/>
    <m/>
    <m/>
    <m/>
    <m/>
    <m/>
    <m/>
    <m/>
    <m/>
    <m/>
    <m/>
    <m/>
    <m/>
    <m/>
    <m/>
    <m/>
    <m/>
    <m/>
    <m/>
    <m/>
    <m/>
    <m/>
    <m/>
    <m/>
    <m/>
    <m/>
    <m/>
    <m/>
    <m/>
    <m/>
    <m/>
    <m/>
    <m/>
    <m/>
    <m/>
    <m/>
    <m/>
    <m/>
    <m/>
    <m/>
    <m/>
    <m/>
    <m/>
    <m/>
    <m/>
    <m/>
    <m/>
    <m/>
    <m/>
    <m/>
    <m/>
    <m/>
    <m/>
    <m/>
    <m/>
    <m/>
    <m/>
    <m/>
    <m/>
    <m/>
    <m/>
    <m/>
    <m/>
    <m/>
    <m/>
    <m/>
    <m/>
    <m/>
    <m/>
    <m/>
    <m/>
    <m/>
    <m/>
    <n v="0"/>
    <n v="0"/>
    <n v="0"/>
    <n v="0"/>
    <n v="0"/>
    <n v="0"/>
    <n v="18475875"/>
    <n v="0"/>
    <m/>
    <m/>
    <m/>
    <m/>
    <m/>
    <m/>
    <m/>
    <m/>
    <m/>
    <m/>
    <m/>
    <m/>
    <m/>
    <m/>
    <m/>
    <m/>
    <m/>
    <m/>
    <m/>
    <m/>
    <m/>
    <m/>
    <m/>
    <n v="0"/>
    <n v="0"/>
    <n v="0"/>
    <m/>
    <m/>
    <m/>
    <m/>
    <m/>
    <m/>
    <m/>
    <m/>
    <m/>
    <m/>
    <m/>
    <m/>
    <m/>
    <m/>
    <m/>
    <m/>
    <m/>
    <m/>
    <m/>
    <m/>
    <m/>
    <m/>
    <m/>
    <m/>
    <m/>
    <m/>
    <m/>
    <m/>
    <m/>
    <m/>
    <m/>
    <m/>
    <m/>
    <n v="0"/>
    <n v="0"/>
    <n v="0"/>
    <n v="0"/>
    <m/>
    <m/>
    <n v="0"/>
    <n v="0"/>
    <n v="1"/>
    <n v="1"/>
    <n v="1"/>
    <m/>
    <m/>
  </r>
  <r>
    <n v="50286"/>
    <s v="Muppets Most Wanted"/>
    <d v="2014-03-21T00:00:00"/>
    <x v="12"/>
    <s v="T10"/>
    <n v="107"/>
    <s v="Disney Studios"/>
    <x v="1"/>
    <m/>
    <x v="2"/>
    <n v="50000000"/>
    <n v="0"/>
    <m/>
    <n v="51183113"/>
    <s v="final"/>
    <n v="8.17"/>
    <n v="0"/>
    <n v="0"/>
    <n v="0"/>
    <n v="0"/>
    <s v="US"/>
    <s v="CA"/>
    <m/>
    <m/>
    <m/>
    <m/>
    <s v="Hoberman, David; Kimmel, Sidney; Lieberman, Todd; Malkin, Laurence; Phillips, Diana"/>
    <s v="Bobin, James"/>
    <s v="Bobin, James; Craig, Dean; Stoller, Nicholas"/>
    <s v="Woods, Terry"/>
    <s v="Thomas, James"/>
    <m/>
    <m/>
    <m/>
    <m/>
    <m/>
    <m/>
    <m/>
    <m/>
    <m/>
    <m/>
    <m/>
    <m/>
    <m/>
    <m/>
    <m/>
    <m/>
    <m/>
    <m/>
    <m/>
    <m/>
    <m/>
    <m/>
    <m/>
    <m/>
    <m/>
    <m/>
    <m/>
    <m/>
    <m/>
    <m/>
    <m/>
    <m/>
    <m/>
    <m/>
    <m/>
    <m/>
    <m/>
    <m/>
    <m/>
    <m/>
    <m/>
    <m/>
    <m/>
    <m/>
    <m/>
    <m/>
    <m/>
    <m/>
    <m/>
    <m/>
    <m/>
    <m/>
    <m/>
    <m/>
    <m/>
    <m/>
    <m/>
    <m/>
    <m/>
    <m/>
    <m/>
    <m/>
    <m/>
    <m/>
    <m/>
    <m/>
    <m/>
    <m/>
    <m/>
    <m/>
    <m/>
    <m/>
    <m/>
    <m/>
    <m/>
    <m/>
    <m/>
    <m/>
    <m/>
    <m/>
    <m/>
    <m/>
    <m/>
    <m/>
    <m/>
    <m/>
    <m/>
    <m/>
    <m/>
    <m/>
    <m/>
    <m/>
    <m/>
    <m/>
    <m/>
    <m/>
    <m/>
    <m/>
    <m/>
    <m/>
    <m/>
    <m/>
    <m/>
    <n v="0"/>
    <n v="0"/>
    <n v="0"/>
    <n v="0"/>
    <n v="0"/>
    <n v="0"/>
    <n v="6264763"/>
    <n v="0"/>
    <m/>
    <m/>
    <m/>
    <m/>
    <m/>
    <m/>
    <m/>
    <m/>
    <m/>
    <m/>
    <m/>
    <m/>
    <m/>
    <m/>
    <m/>
    <m/>
    <m/>
    <m/>
    <m/>
    <m/>
    <m/>
    <m/>
    <m/>
    <n v="0"/>
    <n v="0"/>
    <n v="0"/>
    <m/>
    <m/>
    <m/>
    <m/>
    <m/>
    <m/>
    <m/>
    <m/>
    <m/>
    <m/>
    <m/>
    <m/>
    <m/>
    <m/>
    <m/>
    <m/>
    <m/>
    <m/>
    <m/>
    <m/>
    <m/>
    <m/>
    <m/>
    <m/>
    <m/>
    <m/>
    <m/>
    <m/>
    <m/>
    <m/>
    <m/>
    <m/>
    <m/>
    <n v="0"/>
    <n v="0"/>
    <n v="0"/>
    <n v="0"/>
    <m/>
    <m/>
    <n v="0"/>
    <n v="0"/>
    <n v="1"/>
    <n v="1"/>
    <n v="1"/>
    <m/>
    <m/>
  </r>
  <r>
    <n v="59042"/>
    <s v="Sabotage"/>
    <d v="2014-03-28T00:00:00"/>
    <x v="12"/>
    <s v="T10"/>
    <n v="109"/>
    <s v="Open Road"/>
    <x v="0"/>
    <s v="Open Road"/>
    <x v="1"/>
    <n v="35000000"/>
    <n v="0"/>
    <m/>
    <n v="10508518"/>
    <s v="final"/>
    <n v="8.17"/>
    <n v="0"/>
    <n v="1"/>
    <n v="0"/>
    <n v="0"/>
    <s v="US"/>
    <s v="GA"/>
    <s v="BC"/>
    <m/>
    <s v="CA"/>
    <s v="BC"/>
    <s v="Ayer, David; Woods, Skip; Block, Bill; Hason, Paul"/>
    <s v="Ayer, David"/>
    <s v="Woods, Skip"/>
    <s v="Tuers, Gary"/>
    <s v="Dorn, Dody"/>
    <s v="Schwarzenegger, Arnold"/>
    <s v="star"/>
    <s v="Cigar"/>
    <s v="30+"/>
    <s v="Male"/>
    <s v="Caucasian"/>
    <m/>
    <s v="Good guy"/>
    <s v="Howard, Terrence"/>
    <s v="star"/>
    <s v="Cigarette"/>
    <s v="30+"/>
    <s v="Male"/>
    <s v="African American"/>
    <m/>
    <s v="Good guy"/>
    <s v="Williams, Olivia"/>
    <s v="star"/>
    <s v="Cigarette"/>
    <s v="30+"/>
    <s v="Female"/>
    <s v="Caucasian"/>
    <m/>
    <s v="Good guy"/>
    <s v="Non-IMDb, Extra"/>
    <s v="extra"/>
    <s v="Cigarette"/>
    <s v="20-30"/>
    <s v="Male"/>
    <s v="Caucasian"/>
    <m/>
    <m/>
    <s v="Non-IMDb, Extra"/>
    <s v="extra"/>
    <s v="Cigarette"/>
    <s v="20-30"/>
    <s v="Female"/>
    <s v="Caucasian"/>
    <m/>
    <m/>
    <m/>
    <m/>
    <m/>
    <m/>
    <m/>
    <m/>
    <m/>
    <m/>
    <m/>
    <m/>
    <m/>
    <m/>
    <m/>
    <m/>
    <m/>
    <m/>
    <m/>
    <m/>
    <m/>
    <m/>
    <m/>
    <m/>
    <m/>
    <m/>
    <m/>
    <m/>
    <m/>
    <m/>
    <m/>
    <m/>
    <m/>
    <m/>
    <m/>
    <m/>
    <m/>
    <m/>
    <m/>
    <m/>
    <m/>
    <m/>
    <m/>
    <m/>
    <m/>
    <m/>
    <m/>
    <m/>
    <m/>
    <m/>
    <m/>
    <m/>
    <m/>
    <m/>
    <m/>
    <m/>
    <m/>
    <m/>
    <m/>
    <m/>
    <m/>
    <m/>
    <m/>
    <m/>
    <m/>
    <n v="17"/>
    <n v="31"/>
    <n v="0"/>
    <n v="0"/>
    <n v="48"/>
    <s v="30 — 49"/>
    <n v="1286232"/>
    <n v="61739136"/>
    <s v="Home"/>
    <s v="Bar/nightclub"/>
    <s v="Outdoors"/>
    <m/>
    <m/>
    <m/>
    <m/>
    <s v="outside crime scene"/>
    <s v="Non-smoking adult"/>
    <m/>
    <m/>
    <s v="Elsewhere in US"/>
    <s v="Georgia"/>
    <m/>
    <m/>
    <m/>
    <m/>
    <m/>
    <m/>
    <m/>
    <m/>
    <m/>
    <m/>
    <n v="3"/>
    <n v="0"/>
    <n v="2"/>
    <m/>
    <m/>
    <m/>
    <m/>
    <m/>
    <m/>
    <m/>
    <m/>
    <m/>
    <m/>
    <m/>
    <m/>
    <m/>
    <m/>
    <m/>
    <m/>
    <m/>
    <m/>
    <m/>
    <s v="cigarette; cigar"/>
    <s v="cigar"/>
    <m/>
    <m/>
    <m/>
    <s v="cigarette"/>
    <s v="cigarette; cigar"/>
    <m/>
    <m/>
    <m/>
    <m/>
    <m/>
    <m/>
    <s v="Pro"/>
    <n v="6"/>
    <n v="6"/>
    <n v="6"/>
    <n v="3"/>
    <m/>
    <m/>
    <n v="0"/>
    <n v="3"/>
    <n v="4"/>
    <n v="1"/>
    <n v="1"/>
    <m/>
    <m/>
  </r>
  <r>
    <n v="59023"/>
    <s v="Noah"/>
    <d v="2014-03-28T00:00:00"/>
    <x v="12"/>
    <s v="T10"/>
    <n v="138"/>
    <s v="Paramount"/>
    <x v="3"/>
    <m/>
    <x v="0"/>
    <n v="125000000"/>
    <n v="0"/>
    <m/>
    <n v="101086104"/>
    <s v="final"/>
    <n v="8.17"/>
    <n v="0"/>
    <n v="0"/>
    <n v="0"/>
    <n v="0"/>
    <s v="Iceland"/>
    <m/>
    <m/>
    <s v="US"/>
    <s v="NY"/>
    <m/>
    <s v="Aronofsky, Darren; Brigham, Chris"/>
    <s v="Aronofsky, Darren"/>
    <s v="Aronofsky, Darren; Handel, Ari"/>
    <m/>
    <m/>
    <m/>
    <m/>
    <m/>
    <m/>
    <m/>
    <m/>
    <m/>
    <m/>
    <m/>
    <m/>
    <m/>
    <m/>
    <m/>
    <m/>
    <m/>
    <m/>
    <m/>
    <m/>
    <m/>
    <m/>
    <m/>
    <m/>
    <m/>
    <m/>
    <m/>
    <m/>
    <m/>
    <m/>
    <m/>
    <m/>
    <m/>
    <m/>
    <m/>
    <m/>
    <m/>
    <m/>
    <m/>
    <m/>
    <m/>
    <m/>
    <m/>
    <m/>
    <m/>
    <m/>
    <m/>
    <m/>
    <m/>
    <m/>
    <m/>
    <m/>
    <m/>
    <m/>
    <m/>
    <m/>
    <m/>
    <m/>
    <m/>
    <m/>
    <m/>
    <m/>
    <m/>
    <m/>
    <m/>
    <m/>
    <m/>
    <m/>
    <m/>
    <m/>
    <m/>
    <m/>
    <m/>
    <m/>
    <m/>
    <m/>
    <m/>
    <m/>
    <m/>
    <m/>
    <m/>
    <m/>
    <m/>
    <m/>
    <m/>
    <m/>
    <m/>
    <m/>
    <m/>
    <m/>
    <m/>
    <m/>
    <m/>
    <m/>
    <m/>
    <m/>
    <m/>
    <m/>
    <m/>
    <m/>
    <m/>
    <m/>
    <m/>
    <m/>
    <m/>
    <n v="0"/>
    <n v="0"/>
    <n v="0"/>
    <n v="0"/>
    <n v="0"/>
    <n v="0"/>
    <n v="12372840"/>
    <n v="0"/>
    <m/>
    <m/>
    <m/>
    <m/>
    <m/>
    <m/>
    <m/>
    <m/>
    <m/>
    <m/>
    <m/>
    <m/>
    <m/>
    <m/>
    <m/>
    <m/>
    <m/>
    <m/>
    <m/>
    <m/>
    <m/>
    <m/>
    <m/>
    <n v="0"/>
    <n v="0"/>
    <n v="0"/>
    <m/>
    <m/>
    <m/>
    <m/>
    <m/>
    <m/>
    <m/>
    <m/>
    <m/>
    <m/>
    <m/>
    <m/>
    <m/>
    <m/>
    <m/>
    <m/>
    <m/>
    <m/>
    <m/>
    <m/>
    <m/>
    <m/>
    <m/>
    <m/>
    <m/>
    <m/>
    <m/>
    <m/>
    <m/>
    <m/>
    <m/>
    <m/>
    <m/>
    <n v="0"/>
    <n v="0"/>
    <n v="0"/>
    <n v="0"/>
    <m/>
    <m/>
    <n v="0"/>
    <n v="0"/>
    <n v="1"/>
    <n v="1"/>
    <n v="1"/>
    <m/>
    <m/>
  </r>
  <r>
    <n v="59011"/>
    <s v="Captain America: The Winter Soldier"/>
    <d v="2014-04-04T00:00:00"/>
    <x v="12"/>
    <s v="T10"/>
    <n v="136"/>
    <s v="Marvel"/>
    <x v="1"/>
    <m/>
    <x v="0"/>
    <n v="170000000"/>
    <n v="0"/>
    <m/>
    <n v="259746958"/>
    <s v="final"/>
    <n v="8.17"/>
    <n v="0"/>
    <n v="0"/>
    <n v="0"/>
    <n v="0"/>
    <s v="US"/>
    <s v="CA"/>
    <s v="BC"/>
    <s v="US"/>
    <s v="OH"/>
    <s v="BC"/>
    <s v="Feige, Kevin; McFeely, Stephen"/>
    <s v="Russo, Anthony"/>
    <s v="Markus, Christopher"/>
    <s v="Bobbitt, Russell"/>
    <s v="Ford, Jeffrey"/>
    <m/>
    <m/>
    <m/>
    <m/>
    <m/>
    <m/>
    <m/>
    <m/>
    <m/>
    <m/>
    <m/>
    <m/>
    <m/>
    <m/>
    <m/>
    <m/>
    <m/>
    <m/>
    <m/>
    <m/>
    <m/>
    <m/>
    <m/>
    <m/>
    <m/>
    <m/>
    <m/>
    <m/>
    <m/>
    <m/>
    <m/>
    <m/>
    <m/>
    <m/>
    <m/>
    <m/>
    <m/>
    <m/>
    <m/>
    <m/>
    <m/>
    <m/>
    <m/>
    <m/>
    <m/>
    <m/>
    <m/>
    <m/>
    <m/>
    <m/>
    <m/>
    <m/>
    <m/>
    <m/>
    <m/>
    <m/>
    <m/>
    <m/>
    <m/>
    <m/>
    <m/>
    <m/>
    <m/>
    <m/>
    <m/>
    <m/>
    <m/>
    <m/>
    <m/>
    <m/>
    <m/>
    <m/>
    <m/>
    <m/>
    <m/>
    <m/>
    <m/>
    <m/>
    <m/>
    <m/>
    <m/>
    <m/>
    <m/>
    <m/>
    <m/>
    <m/>
    <m/>
    <m/>
    <m/>
    <m/>
    <m/>
    <m/>
    <m/>
    <m/>
    <m/>
    <m/>
    <m/>
    <m/>
    <m/>
    <m/>
    <m/>
    <m/>
    <m/>
    <n v="0"/>
    <n v="0"/>
    <n v="0"/>
    <n v="0"/>
    <n v="0"/>
    <n v="0"/>
    <n v="31792773"/>
    <n v="0"/>
    <m/>
    <m/>
    <m/>
    <m/>
    <m/>
    <m/>
    <m/>
    <m/>
    <m/>
    <m/>
    <m/>
    <m/>
    <m/>
    <m/>
    <m/>
    <m/>
    <m/>
    <m/>
    <m/>
    <m/>
    <m/>
    <m/>
    <m/>
    <n v="0"/>
    <n v="0"/>
    <n v="0"/>
    <m/>
    <m/>
    <m/>
    <m/>
    <m/>
    <m/>
    <m/>
    <m/>
    <m/>
    <m/>
    <m/>
    <m/>
    <m/>
    <m/>
    <m/>
    <m/>
    <m/>
    <m/>
    <m/>
    <m/>
    <m/>
    <m/>
    <m/>
    <m/>
    <m/>
    <m/>
    <m/>
    <m/>
    <m/>
    <m/>
    <m/>
    <m/>
    <m/>
    <n v="0"/>
    <n v="0"/>
    <n v="0"/>
    <n v="0"/>
    <m/>
    <m/>
    <n v="0"/>
    <n v="0"/>
    <n v="1"/>
    <n v="1"/>
    <n v="1"/>
    <m/>
    <m/>
  </r>
  <r>
    <n v="59017"/>
    <s v="Draft Day"/>
    <d v="2014-04-11T00:00:00"/>
    <x v="12"/>
    <s v="T10"/>
    <n v="109"/>
    <s v="Summit"/>
    <x v="0"/>
    <s v="Lionsgate"/>
    <x v="0"/>
    <n v="25000000"/>
    <n v="0"/>
    <m/>
    <n v="28842237"/>
    <s v="final"/>
    <n v="8.17"/>
    <n v="0"/>
    <n v="0"/>
    <n v="0"/>
    <n v="0"/>
    <s v="US"/>
    <s v="OH"/>
    <m/>
    <s v="US"/>
    <s v="NY"/>
    <m/>
    <s v="Reitman, Ivan; Pritzker, Gigi; Medjuck, Joe; Bell, Ali"/>
    <s v="Reitman, Ivan"/>
    <s v="Rothman, Scott; Joseph, Rajiv"/>
    <s v="Grady, Dwayne"/>
    <s v="Glauberman, Dana E."/>
    <m/>
    <m/>
    <m/>
    <m/>
    <m/>
    <m/>
    <m/>
    <m/>
    <m/>
    <m/>
    <m/>
    <m/>
    <m/>
    <m/>
    <m/>
    <m/>
    <m/>
    <m/>
    <m/>
    <m/>
    <m/>
    <m/>
    <m/>
    <m/>
    <m/>
    <m/>
    <m/>
    <m/>
    <m/>
    <m/>
    <m/>
    <m/>
    <m/>
    <m/>
    <m/>
    <m/>
    <m/>
    <m/>
    <m/>
    <m/>
    <m/>
    <m/>
    <m/>
    <m/>
    <m/>
    <m/>
    <m/>
    <m/>
    <m/>
    <m/>
    <m/>
    <m/>
    <m/>
    <m/>
    <m/>
    <m/>
    <m/>
    <m/>
    <m/>
    <m/>
    <m/>
    <m/>
    <m/>
    <m/>
    <m/>
    <m/>
    <m/>
    <m/>
    <m/>
    <m/>
    <m/>
    <m/>
    <m/>
    <m/>
    <m/>
    <m/>
    <m/>
    <m/>
    <m/>
    <m/>
    <m/>
    <m/>
    <m/>
    <m/>
    <m/>
    <m/>
    <m/>
    <m/>
    <m/>
    <m/>
    <m/>
    <m/>
    <m/>
    <m/>
    <m/>
    <m/>
    <m/>
    <m/>
    <m/>
    <m/>
    <m/>
    <m/>
    <m/>
    <n v="0"/>
    <n v="0"/>
    <n v="0"/>
    <n v="0"/>
    <n v="0"/>
    <n v="0"/>
    <n v="3530262"/>
    <n v="0"/>
    <m/>
    <m/>
    <m/>
    <m/>
    <m/>
    <m/>
    <m/>
    <m/>
    <m/>
    <m/>
    <m/>
    <m/>
    <m/>
    <m/>
    <m/>
    <m/>
    <m/>
    <m/>
    <m/>
    <m/>
    <m/>
    <m/>
    <m/>
    <n v="0"/>
    <n v="0"/>
    <n v="0"/>
    <m/>
    <m/>
    <m/>
    <m/>
    <m/>
    <m/>
    <m/>
    <m/>
    <m/>
    <m/>
    <m/>
    <m/>
    <m/>
    <m/>
    <m/>
    <m/>
    <m/>
    <m/>
    <m/>
    <m/>
    <m/>
    <m/>
    <m/>
    <m/>
    <m/>
    <m/>
    <m/>
    <m/>
    <m/>
    <m/>
    <m/>
    <m/>
    <m/>
    <n v="0"/>
    <n v="0"/>
    <n v="0"/>
    <n v="0"/>
    <m/>
    <m/>
    <n v="0"/>
    <n v="0"/>
    <n v="1"/>
    <n v="1"/>
    <n v="1"/>
    <m/>
    <m/>
  </r>
  <r>
    <n v="59013"/>
    <s v="Oculus"/>
    <d v="2014-04-11T00:00:00"/>
    <x v="12"/>
    <s v="T10"/>
    <n v="104"/>
    <s v="Intrepid"/>
    <x v="0"/>
    <s v="Relativity"/>
    <x v="1"/>
    <n v="5000000"/>
    <n v="0"/>
    <m/>
    <n v="27695246"/>
    <s v="final"/>
    <n v="8.17"/>
    <n v="0"/>
    <n v="0"/>
    <n v="0"/>
    <n v="0"/>
    <s v="US"/>
    <s v="AL"/>
    <m/>
    <m/>
    <m/>
    <m/>
    <s v="Evans, Marc D.; Macy, Trevor"/>
    <s v="Flanagan, Mike"/>
    <s v="Howard, Jeffrey M.; Flanagan, Mike"/>
    <s v="Scherschel, Mike"/>
    <s v="Flanagan, Mike"/>
    <m/>
    <m/>
    <m/>
    <m/>
    <m/>
    <m/>
    <m/>
    <m/>
    <m/>
    <m/>
    <m/>
    <m/>
    <m/>
    <m/>
    <m/>
    <m/>
    <m/>
    <m/>
    <m/>
    <m/>
    <m/>
    <m/>
    <m/>
    <m/>
    <m/>
    <m/>
    <m/>
    <m/>
    <m/>
    <m/>
    <m/>
    <m/>
    <m/>
    <m/>
    <m/>
    <m/>
    <m/>
    <m/>
    <m/>
    <m/>
    <m/>
    <m/>
    <m/>
    <m/>
    <m/>
    <m/>
    <m/>
    <m/>
    <m/>
    <m/>
    <m/>
    <m/>
    <m/>
    <m/>
    <m/>
    <m/>
    <m/>
    <m/>
    <m/>
    <m/>
    <m/>
    <m/>
    <m/>
    <m/>
    <m/>
    <m/>
    <m/>
    <m/>
    <m/>
    <m/>
    <m/>
    <m/>
    <m/>
    <m/>
    <m/>
    <m/>
    <m/>
    <m/>
    <m/>
    <m/>
    <m/>
    <m/>
    <m/>
    <m/>
    <m/>
    <m/>
    <m/>
    <m/>
    <m/>
    <m/>
    <m/>
    <m/>
    <m/>
    <m/>
    <m/>
    <m/>
    <m/>
    <m/>
    <m/>
    <m/>
    <m/>
    <m/>
    <m/>
    <n v="0"/>
    <n v="0"/>
    <n v="0"/>
    <n v="0"/>
    <n v="0"/>
    <n v="0"/>
    <n v="3389871"/>
    <n v="0"/>
    <m/>
    <m/>
    <m/>
    <m/>
    <m/>
    <m/>
    <m/>
    <m/>
    <m/>
    <m/>
    <m/>
    <m/>
    <m/>
    <m/>
    <m/>
    <m/>
    <m/>
    <m/>
    <m/>
    <m/>
    <m/>
    <m/>
    <m/>
    <n v="0"/>
    <n v="0"/>
    <n v="0"/>
    <m/>
    <m/>
    <m/>
    <m/>
    <m/>
    <m/>
    <m/>
    <m/>
    <m/>
    <m/>
    <m/>
    <m/>
    <m/>
    <m/>
    <m/>
    <m/>
    <m/>
    <m/>
    <m/>
    <m/>
    <m/>
    <m/>
    <m/>
    <m/>
    <m/>
    <m/>
    <m/>
    <m/>
    <m/>
    <m/>
    <m/>
    <m/>
    <m/>
    <n v="0"/>
    <n v="0"/>
    <n v="0"/>
    <n v="0"/>
    <m/>
    <m/>
    <n v="0"/>
    <n v="0"/>
    <n v="1"/>
    <n v="1"/>
    <n v="1"/>
    <m/>
    <m/>
  </r>
  <r>
    <n v="59012"/>
    <s v="Rio 2"/>
    <d v="2014-04-11T00:00:00"/>
    <x v="12"/>
    <s v="T10"/>
    <n v="101"/>
    <s v="Blue Sky"/>
    <x v="0"/>
    <s v="Gkids"/>
    <x v="3"/>
    <n v="103000000"/>
    <n v="0"/>
    <m/>
    <n v="131536019"/>
    <s v="final"/>
    <n v="8.17"/>
    <n v="0"/>
    <n v="0"/>
    <n v="0"/>
    <n v="0"/>
    <s v="US"/>
    <s v="CT"/>
    <s v="BC"/>
    <m/>
    <s v="CA"/>
    <s v="BC"/>
    <s v="Anderson, Bruce; Donkin, John C."/>
    <s v="Saldanha, Carlos"/>
    <s v="Bicks, Jenny; Brenner, Yoni; Kotkin, Carlos"/>
    <m/>
    <m/>
    <m/>
    <m/>
    <m/>
    <m/>
    <m/>
    <m/>
    <m/>
    <m/>
    <m/>
    <m/>
    <m/>
    <m/>
    <m/>
    <m/>
    <m/>
    <m/>
    <m/>
    <m/>
    <m/>
    <m/>
    <m/>
    <m/>
    <m/>
    <m/>
    <m/>
    <m/>
    <m/>
    <m/>
    <m/>
    <m/>
    <m/>
    <m/>
    <m/>
    <m/>
    <m/>
    <m/>
    <m/>
    <m/>
    <m/>
    <m/>
    <m/>
    <m/>
    <m/>
    <m/>
    <m/>
    <m/>
    <m/>
    <m/>
    <m/>
    <m/>
    <m/>
    <m/>
    <m/>
    <m/>
    <m/>
    <m/>
    <m/>
    <m/>
    <m/>
    <m/>
    <m/>
    <m/>
    <m/>
    <m/>
    <m/>
    <m/>
    <m/>
    <m/>
    <m/>
    <m/>
    <m/>
    <m/>
    <m/>
    <m/>
    <m/>
    <m/>
    <m/>
    <m/>
    <m/>
    <m/>
    <m/>
    <m/>
    <m/>
    <m/>
    <m/>
    <m/>
    <m/>
    <m/>
    <m/>
    <m/>
    <m/>
    <m/>
    <m/>
    <m/>
    <m/>
    <m/>
    <m/>
    <m/>
    <m/>
    <m/>
    <m/>
    <m/>
    <m/>
    <n v="0"/>
    <n v="0"/>
    <n v="0"/>
    <n v="0"/>
    <n v="0"/>
    <n v="0"/>
    <n v="16099880"/>
    <n v="0"/>
    <m/>
    <m/>
    <m/>
    <m/>
    <m/>
    <m/>
    <m/>
    <m/>
    <m/>
    <m/>
    <m/>
    <m/>
    <m/>
    <m/>
    <m/>
    <m/>
    <m/>
    <m/>
    <m/>
    <m/>
    <m/>
    <m/>
    <m/>
    <n v="0"/>
    <n v="0"/>
    <n v="0"/>
    <m/>
    <m/>
    <m/>
    <m/>
    <m/>
    <m/>
    <m/>
    <m/>
    <m/>
    <m/>
    <m/>
    <m/>
    <m/>
    <m/>
    <m/>
    <m/>
    <m/>
    <m/>
    <m/>
    <m/>
    <m/>
    <m/>
    <m/>
    <m/>
    <m/>
    <m/>
    <m/>
    <m/>
    <m/>
    <m/>
    <m/>
    <m/>
    <m/>
    <n v="0"/>
    <n v="0"/>
    <n v="0"/>
    <n v="0"/>
    <m/>
    <m/>
    <n v="0"/>
    <n v="0"/>
    <n v="1"/>
    <n v="1"/>
    <n v="1"/>
    <m/>
    <m/>
  </r>
  <r>
    <n v="59027"/>
    <s v="Heaven Is for Real"/>
    <d v="2014-04-16T00:00:00"/>
    <x v="12"/>
    <s v="T10"/>
    <n v="100"/>
    <s v="Tristar"/>
    <x v="6"/>
    <m/>
    <x v="2"/>
    <n v="12000000"/>
    <n v="0"/>
    <m/>
    <n v="91443253"/>
    <s v="final"/>
    <n v="8.17"/>
    <n v="0"/>
    <n v="0"/>
    <n v="0"/>
    <n v="0"/>
    <s v="CAN"/>
    <m/>
    <s v="MB"/>
    <m/>
    <s v="CA"/>
    <s v="BC"/>
    <s v="Jakes, T.D.; Roth, Joe"/>
    <s v="Wallace, Randall"/>
    <s v="Wallace, Randall"/>
    <m/>
    <s v="Wright, John"/>
    <m/>
    <m/>
    <m/>
    <m/>
    <m/>
    <m/>
    <m/>
    <m/>
    <m/>
    <m/>
    <m/>
    <m/>
    <m/>
    <m/>
    <m/>
    <m/>
    <m/>
    <m/>
    <m/>
    <m/>
    <m/>
    <m/>
    <m/>
    <m/>
    <m/>
    <m/>
    <m/>
    <m/>
    <m/>
    <m/>
    <m/>
    <m/>
    <m/>
    <m/>
    <m/>
    <m/>
    <m/>
    <m/>
    <m/>
    <m/>
    <m/>
    <m/>
    <m/>
    <m/>
    <m/>
    <m/>
    <m/>
    <m/>
    <m/>
    <m/>
    <m/>
    <m/>
    <m/>
    <m/>
    <m/>
    <m/>
    <m/>
    <m/>
    <m/>
    <m/>
    <m/>
    <m/>
    <m/>
    <m/>
    <m/>
    <m/>
    <m/>
    <m/>
    <m/>
    <m/>
    <m/>
    <m/>
    <m/>
    <m/>
    <m/>
    <m/>
    <m/>
    <m/>
    <m/>
    <m/>
    <m/>
    <m/>
    <m/>
    <m/>
    <m/>
    <m/>
    <m/>
    <m/>
    <m/>
    <m/>
    <m/>
    <m/>
    <m/>
    <m/>
    <m/>
    <m/>
    <m/>
    <m/>
    <m/>
    <m/>
    <m/>
    <m/>
    <m/>
    <n v="0"/>
    <n v="0"/>
    <n v="0"/>
    <n v="0"/>
    <n v="0"/>
    <n v="0"/>
    <n v="11192565"/>
    <n v="0"/>
    <m/>
    <m/>
    <m/>
    <m/>
    <m/>
    <m/>
    <m/>
    <m/>
    <m/>
    <m/>
    <m/>
    <m/>
    <m/>
    <m/>
    <m/>
    <m/>
    <m/>
    <m/>
    <m/>
    <m/>
    <m/>
    <m/>
    <m/>
    <n v="0"/>
    <n v="0"/>
    <n v="0"/>
    <m/>
    <m/>
    <m/>
    <m/>
    <m/>
    <m/>
    <m/>
    <m/>
    <m/>
    <m/>
    <m/>
    <m/>
    <m/>
    <m/>
    <m/>
    <m/>
    <m/>
    <m/>
    <m/>
    <m/>
    <m/>
    <m/>
    <m/>
    <m/>
    <m/>
    <m/>
    <m/>
    <m/>
    <m/>
    <m/>
    <m/>
    <m/>
    <m/>
    <n v="0"/>
    <n v="0"/>
    <n v="0"/>
    <n v="0"/>
    <m/>
    <m/>
    <n v="0"/>
    <n v="0"/>
    <n v="1"/>
    <n v="1"/>
    <n v="1"/>
    <m/>
    <m/>
  </r>
  <r>
    <n v="59035"/>
    <s v="Bears"/>
    <d v="2014-04-18T00:00:00"/>
    <x v="12"/>
    <s v="T10"/>
    <n v="78"/>
    <s v="Disneynature"/>
    <x v="1"/>
    <m/>
    <x v="3"/>
    <m/>
    <n v="0"/>
    <m/>
    <n v="17550501"/>
    <s v="final"/>
    <n v="8.17"/>
    <n v="0"/>
    <n v="0"/>
    <n v="1"/>
    <n v="0"/>
    <s v="US"/>
    <s v="AK"/>
    <m/>
    <m/>
    <m/>
    <m/>
    <s v="Hassid, Daniel"/>
    <s v="Fothergill, Alastair; Scholey, Keith"/>
    <m/>
    <m/>
    <s v="Netley, Andy"/>
    <m/>
    <m/>
    <m/>
    <m/>
    <m/>
    <m/>
    <m/>
    <m/>
    <m/>
    <m/>
    <m/>
    <m/>
    <m/>
    <m/>
    <m/>
    <m/>
    <m/>
    <m/>
    <m/>
    <m/>
    <m/>
    <m/>
    <m/>
    <m/>
    <m/>
    <m/>
    <m/>
    <m/>
    <m/>
    <m/>
    <m/>
    <m/>
    <m/>
    <m/>
    <m/>
    <m/>
    <m/>
    <m/>
    <m/>
    <m/>
    <m/>
    <m/>
    <m/>
    <m/>
    <m/>
    <m/>
    <m/>
    <m/>
    <m/>
    <m/>
    <m/>
    <m/>
    <m/>
    <m/>
    <m/>
    <m/>
    <m/>
    <m/>
    <m/>
    <m/>
    <m/>
    <m/>
    <m/>
    <m/>
    <m/>
    <m/>
    <m/>
    <m/>
    <m/>
    <m/>
    <m/>
    <m/>
    <m/>
    <m/>
    <m/>
    <m/>
    <m/>
    <m/>
    <m/>
    <m/>
    <m/>
    <m/>
    <m/>
    <m/>
    <m/>
    <m/>
    <m/>
    <m/>
    <m/>
    <m/>
    <m/>
    <m/>
    <m/>
    <m/>
    <m/>
    <m/>
    <m/>
    <m/>
    <m/>
    <m/>
    <m/>
    <m/>
    <m/>
    <n v="0"/>
    <n v="0"/>
    <n v="0"/>
    <n v="0"/>
    <n v="0"/>
    <n v="0"/>
    <n v="2148164"/>
    <n v="0"/>
    <m/>
    <m/>
    <m/>
    <m/>
    <m/>
    <m/>
    <m/>
    <m/>
    <m/>
    <m/>
    <m/>
    <m/>
    <m/>
    <m/>
    <m/>
    <m/>
    <m/>
    <m/>
    <m/>
    <m/>
    <m/>
    <m/>
    <m/>
    <n v="0"/>
    <n v="0"/>
    <n v="0"/>
    <m/>
    <m/>
    <m/>
    <m/>
    <m/>
    <m/>
    <m/>
    <m/>
    <m/>
    <m/>
    <m/>
    <m/>
    <m/>
    <m/>
    <m/>
    <m/>
    <m/>
    <m/>
    <m/>
    <m/>
    <m/>
    <m/>
    <m/>
    <m/>
    <m/>
    <m/>
    <m/>
    <m/>
    <m/>
    <m/>
    <m/>
    <m/>
    <m/>
    <n v="0"/>
    <n v="0"/>
    <n v="0"/>
    <n v="0"/>
    <m/>
    <m/>
    <n v="0"/>
    <n v="0"/>
    <n v="1"/>
    <n v="1"/>
    <n v="1"/>
    <m/>
    <m/>
  </r>
  <r>
    <n v="59034"/>
    <s v="Haunted House 2, A"/>
    <d v="2014-04-18T00:00:00"/>
    <x v="12"/>
    <s v="T10"/>
    <n v="87"/>
    <s v="Automatik"/>
    <x v="0"/>
    <s v="Open Road"/>
    <x v="1"/>
    <n v="3500000"/>
    <n v="0"/>
    <m/>
    <n v="17329486"/>
    <s v="final"/>
    <n v="8.17"/>
    <n v="0"/>
    <n v="0"/>
    <n v="0"/>
    <n v="0"/>
    <s v="US"/>
    <s v="CA"/>
    <s v="BC"/>
    <m/>
    <s v="CA"/>
    <s v="BC"/>
    <s v="Wayans, Marlon; Alvarez, Rick"/>
    <s v="Tiddes, Michael"/>
    <s v="Wayans, Marlon; Alvarez, Rick"/>
    <s v="Goffman, Aaron A."/>
    <s v="Mirkovich, Tim"/>
    <m/>
    <m/>
    <m/>
    <m/>
    <m/>
    <m/>
    <m/>
    <m/>
    <m/>
    <m/>
    <m/>
    <m/>
    <m/>
    <m/>
    <m/>
    <m/>
    <m/>
    <m/>
    <m/>
    <m/>
    <m/>
    <m/>
    <m/>
    <m/>
    <m/>
    <m/>
    <m/>
    <m/>
    <m/>
    <m/>
    <m/>
    <m/>
    <m/>
    <m/>
    <m/>
    <m/>
    <m/>
    <m/>
    <m/>
    <m/>
    <m/>
    <m/>
    <m/>
    <m/>
    <m/>
    <m/>
    <m/>
    <m/>
    <m/>
    <m/>
    <m/>
    <m/>
    <m/>
    <m/>
    <m/>
    <m/>
    <m/>
    <m/>
    <m/>
    <m/>
    <m/>
    <m/>
    <m/>
    <m/>
    <m/>
    <m/>
    <m/>
    <m/>
    <m/>
    <m/>
    <m/>
    <m/>
    <m/>
    <m/>
    <m/>
    <m/>
    <m/>
    <m/>
    <m/>
    <m/>
    <m/>
    <m/>
    <m/>
    <m/>
    <m/>
    <m/>
    <m/>
    <m/>
    <m/>
    <m/>
    <m/>
    <m/>
    <m/>
    <m/>
    <m/>
    <m/>
    <m/>
    <m/>
    <m/>
    <m/>
    <m/>
    <m/>
    <m/>
    <n v="0"/>
    <n v="0"/>
    <n v="0"/>
    <n v="0"/>
    <n v="0"/>
    <n v="0"/>
    <n v="2121112"/>
    <n v="0"/>
    <m/>
    <m/>
    <m/>
    <m/>
    <m/>
    <m/>
    <m/>
    <m/>
    <m/>
    <m/>
    <m/>
    <m/>
    <m/>
    <m/>
    <m/>
    <m/>
    <m/>
    <m/>
    <m/>
    <m/>
    <m/>
    <m/>
    <m/>
    <n v="0"/>
    <n v="0"/>
    <n v="0"/>
    <m/>
    <m/>
    <m/>
    <m/>
    <m/>
    <m/>
    <m/>
    <m/>
    <m/>
    <m/>
    <m/>
    <m/>
    <m/>
    <m/>
    <m/>
    <m/>
    <m/>
    <m/>
    <m/>
    <m/>
    <m/>
    <m/>
    <m/>
    <m/>
    <m/>
    <m/>
    <m/>
    <m/>
    <m/>
    <m/>
    <m/>
    <m/>
    <m/>
    <n v="0"/>
    <n v="0"/>
    <n v="0"/>
    <n v="0"/>
    <m/>
    <m/>
    <n v="0"/>
    <n v="0"/>
    <n v="1"/>
    <n v="1"/>
    <n v="1"/>
    <m/>
    <m/>
  </r>
  <r>
    <n v="59032"/>
    <s v="Transcendence"/>
    <d v="2014-04-18T00:00:00"/>
    <x v="12"/>
    <s v="T10"/>
    <n v="119"/>
    <s v="Alcon"/>
    <x v="4"/>
    <m/>
    <x v="0"/>
    <n v="100000000"/>
    <n v="0"/>
    <m/>
    <n v="23022309"/>
    <s v="final"/>
    <n v="8.17"/>
    <n v="0"/>
    <n v="0"/>
    <n v="0"/>
    <n v="0"/>
    <s v="US"/>
    <s v="NM"/>
    <m/>
    <s v="US"/>
    <s v="CA"/>
    <m/>
    <s v="Cohen, Kate; Johnson, Broderick; Kosove, Andrew A.; Marter, Annie"/>
    <s v="Pfister, Wally"/>
    <s v="Paglen, Jack"/>
    <s v="Siegel, Andrew M."/>
    <s v="Rosenbloom, David"/>
    <m/>
    <m/>
    <m/>
    <m/>
    <m/>
    <m/>
    <m/>
    <m/>
    <m/>
    <m/>
    <m/>
    <m/>
    <m/>
    <m/>
    <m/>
    <m/>
    <m/>
    <m/>
    <m/>
    <m/>
    <m/>
    <m/>
    <m/>
    <m/>
    <m/>
    <m/>
    <m/>
    <m/>
    <m/>
    <m/>
    <m/>
    <m/>
    <m/>
    <m/>
    <m/>
    <m/>
    <m/>
    <m/>
    <m/>
    <m/>
    <m/>
    <m/>
    <m/>
    <m/>
    <m/>
    <m/>
    <m/>
    <m/>
    <m/>
    <m/>
    <m/>
    <m/>
    <m/>
    <m/>
    <m/>
    <m/>
    <m/>
    <m/>
    <m/>
    <m/>
    <m/>
    <m/>
    <m/>
    <m/>
    <m/>
    <m/>
    <m/>
    <m/>
    <m/>
    <m/>
    <m/>
    <m/>
    <m/>
    <m/>
    <m/>
    <m/>
    <m/>
    <m/>
    <m/>
    <m/>
    <m/>
    <m/>
    <m/>
    <m/>
    <m/>
    <m/>
    <m/>
    <m/>
    <m/>
    <m/>
    <m/>
    <m/>
    <m/>
    <m/>
    <m/>
    <m/>
    <m/>
    <m/>
    <m/>
    <m/>
    <m/>
    <m/>
    <m/>
    <n v="0"/>
    <n v="0"/>
    <n v="0"/>
    <n v="0"/>
    <n v="0"/>
    <n v="0"/>
    <n v="2817908"/>
    <n v="0"/>
    <m/>
    <m/>
    <m/>
    <m/>
    <m/>
    <m/>
    <m/>
    <m/>
    <m/>
    <m/>
    <m/>
    <m/>
    <m/>
    <m/>
    <m/>
    <m/>
    <m/>
    <m/>
    <m/>
    <m/>
    <m/>
    <m/>
    <m/>
    <n v="0"/>
    <n v="0"/>
    <n v="0"/>
    <m/>
    <m/>
    <m/>
    <m/>
    <m/>
    <m/>
    <m/>
    <m/>
    <m/>
    <m/>
    <m/>
    <m/>
    <m/>
    <m/>
    <m/>
    <m/>
    <m/>
    <m/>
    <m/>
    <m/>
    <m/>
    <m/>
    <m/>
    <m/>
    <m/>
    <m/>
    <m/>
    <m/>
    <m/>
    <m/>
    <m/>
    <m/>
    <m/>
    <n v="0"/>
    <n v="0"/>
    <n v="0"/>
    <n v="0"/>
    <m/>
    <m/>
    <n v="0"/>
    <n v="0"/>
    <n v="1"/>
    <n v="1"/>
    <n v="1"/>
    <m/>
    <m/>
  </r>
  <r>
    <n v="59057"/>
    <s v="Quiet Ones, The"/>
    <d v="2014-04-25T00:00:00"/>
    <x v="12"/>
    <s v="T10"/>
    <n v="98"/>
    <s v="Exclusive"/>
    <x v="0"/>
    <s v="Lionsgate"/>
    <x v="0"/>
    <m/>
    <n v="1"/>
    <s v="smoking throughout"/>
    <n v="8509867"/>
    <s v="final"/>
    <n v="8.17"/>
    <n v="0"/>
    <n v="1"/>
    <n v="0"/>
    <n v="0"/>
    <s v="UK"/>
    <m/>
    <m/>
    <m/>
    <m/>
    <m/>
    <s v="Armbrust, Tobin; Gay-Rees, James; Holden, Ben; Oakes, Simon"/>
    <s v="Pogue, John"/>
    <s v="Pogue, John; Rosenberg, Craig; Moverman, Oren"/>
    <m/>
    <s v="Garland, Glenn"/>
    <s v="Harris, Jared"/>
    <s v="star"/>
    <s v="Cigarette"/>
    <s v="30+"/>
    <s v="Male"/>
    <s v="Caucasian"/>
    <m/>
    <m/>
    <s v="Richards, Erin"/>
    <s v="star"/>
    <s v="Cigarette"/>
    <s v="20-30"/>
    <s v="Female"/>
    <s v="Caucasian"/>
    <m/>
    <m/>
    <s v="Fleck-Byrne, Rory"/>
    <s v="star"/>
    <s v="Cigarette"/>
    <s v="20-30"/>
    <s v="Male"/>
    <s v="Caucasian"/>
    <m/>
    <m/>
    <s v="Non-IMDb, Extra"/>
    <s v="extra"/>
    <s v="Cigarette"/>
    <s v="20-30"/>
    <s v="Male"/>
    <s v="Caucasian"/>
    <m/>
    <m/>
    <m/>
    <m/>
    <m/>
    <m/>
    <m/>
    <m/>
    <m/>
    <m/>
    <m/>
    <m/>
    <m/>
    <m/>
    <m/>
    <m/>
    <m/>
    <m/>
    <m/>
    <m/>
    <m/>
    <m/>
    <m/>
    <m/>
    <m/>
    <m/>
    <m/>
    <m/>
    <m/>
    <m/>
    <m/>
    <m/>
    <m/>
    <m/>
    <m/>
    <m/>
    <m/>
    <m/>
    <m/>
    <m/>
    <m/>
    <m/>
    <m/>
    <m/>
    <m/>
    <m/>
    <m/>
    <m/>
    <m/>
    <m/>
    <m/>
    <m/>
    <m/>
    <m/>
    <m/>
    <m/>
    <m/>
    <m/>
    <m/>
    <m/>
    <m/>
    <m/>
    <m/>
    <m/>
    <m/>
    <m/>
    <m/>
    <m/>
    <m/>
    <m/>
    <m/>
    <m/>
    <m/>
    <n v="146"/>
    <n v="0"/>
    <n v="0"/>
    <n v="0"/>
    <n v="146"/>
    <s v="50+"/>
    <n v="1041599"/>
    <n v="152073454"/>
    <s v="Home"/>
    <s v="Workplace"/>
    <s v="Outdoors"/>
    <s v="other"/>
    <m/>
    <m/>
    <s v="university classroom"/>
    <s v="university campus"/>
    <s v="Child"/>
    <s v="Non-smoking adult"/>
    <m/>
    <s v="Outside of US"/>
    <m/>
    <m/>
    <m/>
    <m/>
    <m/>
    <m/>
    <m/>
    <m/>
    <m/>
    <m/>
    <m/>
    <n v="3"/>
    <n v="0"/>
    <n v="1"/>
    <m/>
    <m/>
    <m/>
    <m/>
    <m/>
    <m/>
    <m/>
    <m/>
    <m/>
    <m/>
    <m/>
    <m/>
    <m/>
    <m/>
    <m/>
    <m/>
    <m/>
    <s v="cigarette"/>
    <m/>
    <m/>
    <m/>
    <s v="cigarette"/>
    <m/>
    <m/>
    <s v="cigarette"/>
    <s v="cigarette"/>
    <s v="cigarette"/>
    <m/>
    <m/>
    <m/>
    <m/>
    <m/>
    <s v="Pro"/>
    <n v="6"/>
    <n v="6"/>
    <n v="6"/>
    <n v="3"/>
    <m/>
    <s v="use near child/pregnant/ill person"/>
    <n v="0"/>
    <n v="3"/>
    <n v="6"/>
    <n v="1"/>
    <n v="1"/>
    <m/>
    <m/>
  </r>
  <r>
    <n v="59053"/>
    <s v="Brick Mansions"/>
    <d v="2014-04-25T00:00:00"/>
    <x v="12"/>
    <s v="T10"/>
    <n v="90"/>
    <s v="Canal+"/>
    <x v="0"/>
    <s v="Relativity"/>
    <x v="0"/>
    <n v="28000000"/>
    <n v="0"/>
    <m/>
    <n v="20396829"/>
    <s v="final"/>
    <n v="8.17"/>
    <n v="0"/>
    <n v="1"/>
    <n v="0"/>
    <n v="0"/>
    <s v="CAN"/>
    <m/>
    <s v="QC"/>
    <s v="US"/>
    <s v="MI"/>
    <m/>
    <s v="Besson, Luc; Léger, Claude; Vanger, Jonathan"/>
    <s v="Delamarre, Camille"/>
    <s v="Besson, Luc; Naceri, Bibi"/>
    <s v="Handfield, Martin"/>
    <s v="Rizzo, Carlo"/>
    <s v="Rota, Carlo"/>
    <s v="credited non-star"/>
    <s v="Cigar"/>
    <s v="30+"/>
    <s v="Male"/>
    <s v="Caucasian"/>
    <m/>
    <s v="Bad guy"/>
    <s v="Fontaine, Frank"/>
    <s v="credited non-star"/>
    <s v="Cigarette"/>
    <s v="30+"/>
    <s v="Male"/>
    <s v="Caucasian"/>
    <m/>
    <s v="Good guy"/>
    <s v="Lu, Sean"/>
    <s v="credited non-star"/>
    <s v="Pipe"/>
    <s v="30+"/>
    <s v="Male"/>
    <s v="Asian"/>
    <m/>
    <m/>
    <s v="Non-IMDb, Extra"/>
    <s v="extra"/>
    <s v="Cigarette"/>
    <s v="20-30"/>
    <s v="Male"/>
    <s v="African American"/>
    <m/>
    <s v="Bad guy"/>
    <s v="Non-IMDb, Extra"/>
    <s v="extra"/>
    <s v="Cigarette"/>
    <s v="30+"/>
    <s v="Male"/>
    <s v="African American"/>
    <m/>
    <s v="Bad guy"/>
    <s v="Non-IMDb, Extra"/>
    <s v="extra"/>
    <s v="Cigarette"/>
    <s v="30+"/>
    <s v="Male"/>
    <s v="African American"/>
    <m/>
    <m/>
    <s v="Non-IMDb, Extra"/>
    <s v="extra"/>
    <s v="Cigarette"/>
    <s v="30+"/>
    <s v="Male"/>
    <s v="Caucasian"/>
    <m/>
    <m/>
    <s v="Non-IMDb, Extra"/>
    <s v="extra"/>
    <s v="Cigarette"/>
    <s v="30+"/>
    <s v="Male"/>
    <s v="African American"/>
    <m/>
    <m/>
    <s v="Non-IMDb, Extra"/>
    <s v="extra"/>
    <s v="Cigarette"/>
    <s v="30+"/>
    <s v="Male"/>
    <s v="Hispanic"/>
    <m/>
    <m/>
    <m/>
    <m/>
    <m/>
    <m/>
    <m/>
    <m/>
    <m/>
    <m/>
    <m/>
    <m/>
    <m/>
    <m/>
    <m/>
    <m/>
    <m/>
    <m/>
    <m/>
    <m/>
    <m/>
    <m/>
    <m/>
    <m/>
    <m/>
    <m/>
    <m/>
    <m/>
    <m/>
    <m/>
    <m/>
    <m/>
    <m/>
    <n v="26"/>
    <n v="3"/>
    <n v="10"/>
    <n v="0"/>
    <n v="39"/>
    <s v="30 — 49"/>
    <n v="2496552"/>
    <n v="97365528"/>
    <s v="Workplace"/>
    <s v="Restaurant"/>
    <s v="Outdoors"/>
    <s v="other"/>
    <m/>
    <m/>
    <s v="laundromat, warehouse"/>
    <s v="backyard, front yard, street, in front of building"/>
    <s v="Non-smoking adult"/>
    <m/>
    <m/>
    <s v="Elsewhere in US"/>
    <m/>
    <m/>
    <m/>
    <m/>
    <m/>
    <m/>
    <m/>
    <m/>
    <m/>
    <m/>
    <m/>
    <n v="0"/>
    <n v="3"/>
    <n v="6"/>
    <s v="Comment by actor/actress"/>
    <s v="Paul Walker says &quot;Grandpa what did we agree to? (refers to Grandpa's smoking). Grandpa quits smoking at the end of the movie and hands over Paul Walker his pack of cigarettes."/>
    <m/>
    <s v="Health of Smoker"/>
    <s v="Visual clue"/>
    <m/>
    <s v="Paul Walker takes away Grandpa's cigarette from his mouth"/>
    <m/>
    <m/>
    <m/>
    <m/>
    <m/>
    <m/>
    <m/>
    <m/>
    <m/>
    <m/>
    <m/>
    <m/>
    <m/>
    <s v="cigar"/>
    <s v="cigarette"/>
    <m/>
    <s v="cigarette"/>
    <s v="cigar"/>
    <s v="cigarette; pipe"/>
    <s v="cigarette"/>
    <s v="cigarette"/>
    <m/>
    <m/>
    <m/>
    <m/>
    <s v="Balanced"/>
    <n v="6"/>
    <n v="4"/>
    <n v="4"/>
    <n v="3"/>
    <m/>
    <m/>
    <n v="0"/>
    <n v="2.4300000000000002"/>
    <n v="3"/>
    <n v="1"/>
    <n v="1"/>
    <m/>
    <m/>
  </r>
  <r>
    <n v="59047"/>
    <s v="Other Woman, The"/>
    <d v="2014-04-25T00:00:00"/>
    <x v="12"/>
    <s v="T10"/>
    <n v="109"/>
    <s v="Fox"/>
    <x v="5"/>
    <m/>
    <x v="0"/>
    <n v="40000000"/>
    <n v="0"/>
    <m/>
    <n v="83911193"/>
    <s v="final"/>
    <n v="8.17"/>
    <n v="0"/>
    <n v="1"/>
    <n v="0"/>
    <n v="0"/>
    <s v="US"/>
    <s v="NY"/>
    <s v="BC"/>
    <m/>
    <s v="CA"/>
    <s v="BC"/>
    <s v="Yorn, Julie"/>
    <s v="Cassavetes, Nick"/>
    <s v="Stack, Melissa"/>
    <s v="Allen, Tommy"/>
    <s v="Flynn, Jim"/>
    <m/>
    <m/>
    <m/>
    <m/>
    <m/>
    <m/>
    <m/>
    <m/>
    <m/>
    <m/>
    <m/>
    <m/>
    <m/>
    <m/>
    <m/>
    <m/>
    <m/>
    <m/>
    <m/>
    <m/>
    <m/>
    <m/>
    <m/>
    <m/>
    <m/>
    <m/>
    <m/>
    <m/>
    <m/>
    <m/>
    <m/>
    <m/>
    <m/>
    <m/>
    <m/>
    <m/>
    <m/>
    <m/>
    <m/>
    <m/>
    <m/>
    <m/>
    <m/>
    <m/>
    <m/>
    <m/>
    <m/>
    <m/>
    <m/>
    <m/>
    <m/>
    <m/>
    <m/>
    <m/>
    <m/>
    <m/>
    <m/>
    <m/>
    <m/>
    <m/>
    <m/>
    <m/>
    <m/>
    <m/>
    <m/>
    <m/>
    <m/>
    <m/>
    <m/>
    <m/>
    <m/>
    <m/>
    <m/>
    <m/>
    <m/>
    <m/>
    <m/>
    <m/>
    <m/>
    <m/>
    <m/>
    <m/>
    <m/>
    <m/>
    <m/>
    <m/>
    <m/>
    <m/>
    <m/>
    <m/>
    <m/>
    <m/>
    <m/>
    <m/>
    <m/>
    <m/>
    <m/>
    <m/>
    <m/>
    <m/>
    <m/>
    <m/>
    <m/>
    <n v="0"/>
    <n v="0"/>
    <n v="2"/>
    <n v="0"/>
    <n v="2"/>
    <s v="1 — 9"/>
    <n v="10270648"/>
    <n v="20541296"/>
    <s v="Bar/nightclub"/>
    <m/>
    <m/>
    <m/>
    <m/>
    <m/>
    <m/>
    <m/>
    <m/>
    <m/>
    <m/>
    <m/>
    <m/>
    <m/>
    <m/>
    <m/>
    <m/>
    <m/>
    <m/>
    <m/>
    <m/>
    <m/>
    <m/>
    <n v="0"/>
    <n v="0"/>
    <n v="0"/>
    <m/>
    <m/>
    <m/>
    <m/>
    <m/>
    <m/>
    <m/>
    <m/>
    <m/>
    <m/>
    <m/>
    <m/>
    <m/>
    <m/>
    <m/>
    <m/>
    <m/>
    <m/>
    <m/>
    <m/>
    <m/>
    <m/>
    <m/>
    <m/>
    <m/>
    <m/>
    <m/>
    <m/>
    <m/>
    <m/>
    <m/>
    <m/>
    <s v="Neutral"/>
    <n v="2"/>
    <n v="2"/>
    <n v="0"/>
    <n v="0"/>
    <m/>
    <m/>
    <n v="0"/>
    <n v="0.56999999999999995"/>
    <n v="2"/>
    <n v="1"/>
    <n v="1"/>
    <m/>
    <m/>
  </r>
  <r>
    <n v="59102"/>
    <s v="Amazing Spider-Man 2, The"/>
    <d v="2014-05-02T00:00:00"/>
    <x v="12"/>
    <s v="T10"/>
    <n v="142"/>
    <s v="Marvel"/>
    <x v="6"/>
    <m/>
    <x v="0"/>
    <n v="200000000"/>
    <n v="0"/>
    <m/>
    <n v="198386221"/>
    <s v="final"/>
    <n v="8.17"/>
    <n v="0"/>
    <n v="1"/>
    <n v="0"/>
    <n v="0"/>
    <s v="US"/>
    <s v="NY"/>
    <m/>
    <s v="US"/>
    <s v="CA"/>
    <m/>
    <s v="Arad, Avi; Tolmach, Matthew"/>
    <s v="Webb, Marc"/>
    <s v="Kurtzman, Alex; Orci, Roberto; Pinkner, Jeff"/>
    <s v="Hamilton, Sandy"/>
    <s v="Scalia, Pietro"/>
    <m/>
    <m/>
    <m/>
    <m/>
    <m/>
    <m/>
    <m/>
    <m/>
    <m/>
    <m/>
    <m/>
    <m/>
    <m/>
    <m/>
    <m/>
    <m/>
    <m/>
    <m/>
    <m/>
    <m/>
    <m/>
    <m/>
    <m/>
    <m/>
    <m/>
    <m/>
    <m/>
    <m/>
    <m/>
    <m/>
    <m/>
    <m/>
    <m/>
    <m/>
    <m/>
    <m/>
    <m/>
    <m/>
    <m/>
    <m/>
    <m/>
    <m/>
    <m/>
    <m/>
    <m/>
    <m/>
    <m/>
    <m/>
    <m/>
    <m/>
    <m/>
    <m/>
    <m/>
    <m/>
    <m/>
    <m/>
    <m/>
    <m/>
    <m/>
    <m/>
    <m/>
    <m/>
    <m/>
    <m/>
    <m/>
    <m/>
    <m/>
    <m/>
    <m/>
    <m/>
    <m/>
    <m/>
    <m/>
    <m/>
    <m/>
    <m/>
    <m/>
    <m/>
    <m/>
    <m/>
    <m/>
    <m/>
    <m/>
    <m/>
    <m/>
    <m/>
    <m/>
    <m/>
    <m/>
    <s v="Marlboro; Marlboro Lights"/>
    <s v="Marlboro"/>
    <s v="No actor use"/>
    <s v="Cigarette pack/smokeless container"/>
    <m/>
    <s v="Marlboro Lights"/>
    <s v="No actor use"/>
    <s v="Cigarette pack/smokeless container"/>
    <m/>
    <m/>
    <m/>
    <m/>
    <m/>
    <m/>
    <n v="20"/>
    <n v="0"/>
    <n v="0"/>
    <n v="0"/>
    <n v="20"/>
    <s v="10 — 29"/>
    <n v="24282279"/>
    <n v="485645580"/>
    <m/>
    <m/>
    <m/>
    <m/>
    <m/>
    <m/>
    <m/>
    <m/>
    <m/>
    <m/>
    <m/>
    <s v="Elsewhere in US"/>
    <m/>
    <m/>
    <m/>
    <m/>
    <m/>
    <m/>
    <m/>
    <m/>
    <m/>
    <m/>
    <m/>
    <n v="0"/>
    <n v="0"/>
    <n v="0"/>
    <m/>
    <m/>
    <m/>
    <m/>
    <m/>
    <m/>
    <m/>
    <m/>
    <m/>
    <m/>
    <m/>
    <m/>
    <m/>
    <m/>
    <m/>
    <m/>
    <m/>
    <m/>
    <m/>
    <m/>
    <m/>
    <m/>
    <m/>
    <m/>
    <m/>
    <m/>
    <m/>
    <m/>
    <m/>
    <m/>
    <m/>
    <m/>
    <s v="Neutral"/>
    <n v="4"/>
    <n v="2"/>
    <n v="0"/>
    <n v="0"/>
    <m/>
    <s v="specific brand depiction"/>
    <n v="0"/>
    <n v="0.86"/>
    <n v="6"/>
    <n v="1"/>
    <n v="1"/>
    <m/>
    <m/>
  </r>
  <r>
    <n v="59078"/>
    <s v="Neighbors"/>
    <d v="2014-05-09T00:00:00"/>
    <x v="12"/>
    <s v="T10"/>
    <n v="97"/>
    <s v="Good Universe"/>
    <x v="2"/>
    <m/>
    <x v="1"/>
    <n v="18000000"/>
    <n v="0"/>
    <m/>
    <n v="150056505"/>
    <s v="final"/>
    <n v="8.17"/>
    <n v="0"/>
    <n v="1"/>
    <n v="0"/>
    <n v="0"/>
    <s v="US"/>
    <s v="CA"/>
    <s v="BC"/>
    <m/>
    <s v="CA"/>
    <s v="BC"/>
    <s v="Rogen, Seth; Goldberg, Evan; Weaver, James"/>
    <s v="Stoller, Nicholas"/>
    <s v="Cohen, Andrew J.; O'Brien, Brendan"/>
    <s v="Mannion, Sean"/>
    <s v="Baker, Zene"/>
    <s v="Efron, Zack"/>
    <s v="star"/>
    <s v="E-cigarette"/>
    <s v="20-30"/>
    <s v="Male"/>
    <s v="Caucasian"/>
    <m/>
    <m/>
    <s v="Non-IMDb, Extra"/>
    <s v="extra"/>
    <s v="Cigarette"/>
    <s v="30+"/>
    <s v="Male"/>
    <s v="Caucasian"/>
    <m/>
    <m/>
    <m/>
    <m/>
    <m/>
    <m/>
    <m/>
    <m/>
    <m/>
    <m/>
    <m/>
    <m/>
    <m/>
    <m/>
    <m/>
    <m/>
    <m/>
    <m/>
    <m/>
    <m/>
    <m/>
    <m/>
    <m/>
    <m/>
    <m/>
    <m/>
    <m/>
    <m/>
    <m/>
    <m/>
    <m/>
    <m/>
    <m/>
    <m/>
    <m/>
    <m/>
    <m/>
    <m/>
    <m/>
    <m/>
    <m/>
    <m/>
    <m/>
    <m/>
    <m/>
    <m/>
    <m/>
    <m/>
    <m/>
    <m/>
    <m/>
    <m/>
    <m/>
    <m/>
    <m/>
    <m/>
    <m/>
    <m/>
    <m/>
    <m/>
    <m/>
    <m/>
    <m/>
    <m/>
    <m/>
    <m/>
    <m/>
    <m/>
    <m/>
    <m/>
    <m/>
    <m/>
    <m/>
    <m/>
    <m/>
    <m/>
    <m/>
    <m/>
    <m/>
    <m/>
    <m/>
    <m/>
    <m/>
    <m/>
    <m/>
    <m/>
    <m/>
    <m/>
    <m/>
    <n v="4"/>
    <n v="0"/>
    <n v="0"/>
    <n v="0"/>
    <n v="14"/>
    <s v="10 — 29"/>
    <n v="18366769"/>
    <n v="257134766"/>
    <s v="Home"/>
    <m/>
    <m/>
    <m/>
    <m/>
    <s v="other"/>
    <s v="video"/>
    <m/>
    <s v="Non-smoking adult"/>
    <m/>
    <m/>
    <s v="California"/>
    <m/>
    <m/>
    <m/>
    <m/>
    <m/>
    <m/>
    <m/>
    <m/>
    <m/>
    <m/>
    <m/>
    <n v="1"/>
    <n v="0"/>
    <n v="1"/>
    <m/>
    <m/>
    <m/>
    <m/>
    <m/>
    <m/>
    <m/>
    <m/>
    <m/>
    <m/>
    <m/>
    <m/>
    <m/>
    <m/>
    <m/>
    <m/>
    <m/>
    <m/>
    <s v="cigarette"/>
    <m/>
    <m/>
    <s v="cigarette"/>
    <m/>
    <m/>
    <m/>
    <m/>
    <m/>
    <m/>
    <m/>
    <m/>
    <m/>
    <m/>
    <s v="Pro"/>
    <n v="4"/>
    <n v="6"/>
    <n v="6"/>
    <n v="3"/>
    <m/>
    <m/>
    <n v="0"/>
    <n v="2.71"/>
    <n v="4"/>
    <n v="1"/>
    <n v="1"/>
    <m/>
    <m/>
  </r>
  <r>
    <n v="59080"/>
    <s v="Moms' Night Out"/>
    <d v="2014-05-09T00:00:00"/>
    <x v="12"/>
    <s v="T10"/>
    <n v="98"/>
    <s v="Tristar"/>
    <x v="6"/>
    <m/>
    <x v="2"/>
    <n v="5000000"/>
    <n v="0"/>
    <m/>
    <n v="10429707"/>
    <s v="final"/>
    <n v="8.17"/>
    <n v="0"/>
    <n v="1"/>
    <n v="0"/>
    <n v="0"/>
    <s v="US"/>
    <s v="AL"/>
    <s v="BC"/>
    <m/>
    <s v="CA"/>
    <s v="BC"/>
    <s v="Downes, Kevin; Erwin, Andrew; Erwin, Jon; Hatcher-Travis, Elizabeth; Scott, Michael; White, David A. R.; Wolfe, Russell"/>
    <s v="Erwin, Andrew; Erwin, Jon"/>
    <s v="Erwin, Jon; Nasfell, Andrea Gyertson"/>
    <s v="Drummond, Will E."/>
    <s v="Erwin, Andrew; Olive, Jonathan"/>
    <s v="McDowell, Randy"/>
    <s v="credited non-star"/>
    <s v="Cigarette"/>
    <s v="20-30"/>
    <s v="Male"/>
    <s v="Caucasian"/>
    <m/>
    <s v="Bad guy"/>
    <m/>
    <m/>
    <m/>
    <m/>
    <m/>
    <m/>
    <m/>
    <m/>
    <m/>
    <m/>
    <m/>
    <m/>
    <m/>
    <m/>
    <m/>
    <m/>
    <m/>
    <m/>
    <m/>
    <m/>
    <m/>
    <m/>
    <m/>
    <m/>
    <m/>
    <m/>
    <m/>
    <m/>
    <m/>
    <m/>
    <m/>
    <m/>
    <m/>
    <m/>
    <m/>
    <m/>
    <m/>
    <m/>
    <m/>
    <m/>
    <m/>
    <m/>
    <m/>
    <m/>
    <m/>
    <m/>
    <m/>
    <m/>
    <m/>
    <m/>
    <m/>
    <m/>
    <m/>
    <m/>
    <m/>
    <m/>
    <m/>
    <m/>
    <m/>
    <m/>
    <m/>
    <m/>
    <m/>
    <m/>
    <m/>
    <m/>
    <m/>
    <m/>
    <m/>
    <m/>
    <m/>
    <m/>
    <m/>
    <m/>
    <m/>
    <m/>
    <m/>
    <m/>
    <m/>
    <m/>
    <m/>
    <m/>
    <m/>
    <m/>
    <m/>
    <m/>
    <m/>
    <m/>
    <m/>
    <m/>
    <m/>
    <m/>
    <m/>
    <m/>
    <m/>
    <n v="2"/>
    <n v="0"/>
    <n v="0"/>
    <n v="0"/>
    <n v="2"/>
    <s v="1 — 9"/>
    <n v="1276586"/>
    <n v="2553172"/>
    <s v="Home"/>
    <m/>
    <m/>
    <m/>
    <m/>
    <m/>
    <m/>
    <m/>
    <s v="Non-smoking adult"/>
    <m/>
    <m/>
    <s v="Elsewhere in US"/>
    <m/>
    <m/>
    <m/>
    <m/>
    <m/>
    <m/>
    <m/>
    <m/>
    <m/>
    <m/>
    <m/>
    <n v="0"/>
    <n v="1"/>
    <n v="0"/>
    <s v="No smoking sign"/>
    <m/>
    <m/>
    <m/>
    <s v="Comment by actor/actress"/>
    <s v="&quot;I wanted to smoke and I know I cant smoke around a baby, it’s bad so I gave him to Caprice. It's all good, she doesn’t smoke.&quot; Says Trace Adkins"/>
    <m/>
    <s v="Health of Non-Smoker"/>
    <m/>
    <m/>
    <m/>
    <m/>
    <m/>
    <m/>
    <m/>
    <m/>
    <m/>
    <m/>
    <m/>
    <m/>
    <m/>
    <m/>
    <m/>
    <m/>
    <m/>
    <m/>
    <m/>
    <s v="cigarette"/>
    <s v="cigarette"/>
    <m/>
    <m/>
    <m/>
    <s v="Balanced"/>
    <n v="2"/>
    <n v="4"/>
    <n v="4"/>
    <n v="2"/>
    <m/>
    <m/>
    <n v="0"/>
    <n v="1.71"/>
    <n v="3"/>
    <n v="1"/>
    <n v="1"/>
    <m/>
    <m/>
  </r>
  <r>
    <n v="59081"/>
    <s v="Legends of Oz: Dorothy's Return"/>
    <d v="2014-05-09T00:00:00"/>
    <x v="12"/>
    <s v="T10"/>
    <n v="92"/>
    <s v="Summertime"/>
    <x v="0"/>
    <s v="Clarius"/>
    <x v="2"/>
    <n v="70000000"/>
    <n v="0"/>
    <m/>
    <n v="8460990"/>
    <s v="final"/>
    <n v="8.17"/>
    <n v="0"/>
    <n v="0"/>
    <n v="0"/>
    <n v="0"/>
    <s v="India"/>
    <m/>
    <s v="BC"/>
    <s v="US"/>
    <s v="CA"/>
    <s v="BC"/>
    <s v="Radford, Bonne; Carroll, Roland; Carroll, Ryan"/>
    <s v="Finn, Will; St. Pierre, Dan"/>
    <s v="Barnes, Randi; Balsam, Adam"/>
    <m/>
    <s v="Molina, Dan; Webb, Stan"/>
    <m/>
    <m/>
    <m/>
    <m/>
    <m/>
    <m/>
    <m/>
    <m/>
    <m/>
    <m/>
    <m/>
    <m/>
    <m/>
    <m/>
    <m/>
    <m/>
    <m/>
    <m/>
    <m/>
    <m/>
    <m/>
    <m/>
    <m/>
    <m/>
    <m/>
    <m/>
    <m/>
    <m/>
    <m/>
    <m/>
    <m/>
    <m/>
    <m/>
    <m/>
    <m/>
    <m/>
    <m/>
    <m/>
    <m/>
    <m/>
    <m/>
    <m/>
    <m/>
    <m/>
    <m/>
    <m/>
    <m/>
    <m/>
    <m/>
    <m/>
    <m/>
    <m/>
    <m/>
    <m/>
    <m/>
    <m/>
    <m/>
    <m/>
    <m/>
    <m/>
    <m/>
    <m/>
    <m/>
    <m/>
    <m/>
    <m/>
    <m/>
    <m/>
    <m/>
    <m/>
    <m/>
    <m/>
    <m/>
    <m/>
    <m/>
    <m/>
    <m/>
    <m/>
    <m/>
    <m/>
    <m/>
    <m/>
    <m/>
    <m/>
    <m/>
    <m/>
    <m/>
    <m/>
    <m/>
    <m/>
    <m/>
    <m/>
    <m/>
    <m/>
    <m/>
    <m/>
    <m/>
    <m/>
    <m/>
    <m/>
    <m/>
    <m/>
    <m/>
    <n v="0"/>
    <n v="0"/>
    <n v="0"/>
    <n v="0"/>
    <n v="0"/>
    <n v="0"/>
    <n v="1035617"/>
    <n v="0"/>
    <m/>
    <m/>
    <m/>
    <m/>
    <m/>
    <m/>
    <m/>
    <m/>
    <m/>
    <m/>
    <m/>
    <m/>
    <m/>
    <m/>
    <m/>
    <m/>
    <m/>
    <m/>
    <m/>
    <m/>
    <m/>
    <m/>
    <m/>
    <n v="0"/>
    <n v="0"/>
    <n v="0"/>
    <m/>
    <m/>
    <m/>
    <m/>
    <m/>
    <m/>
    <m/>
    <m/>
    <m/>
    <m/>
    <m/>
    <m/>
    <m/>
    <m/>
    <m/>
    <m/>
    <m/>
    <m/>
    <m/>
    <m/>
    <m/>
    <m/>
    <m/>
    <m/>
    <m/>
    <m/>
    <m/>
    <m/>
    <m/>
    <m/>
    <m/>
    <m/>
    <m/>
    <n v="0"/>
    <n v="0"/>
    <n v="0"/>
    <n v="0"/>
    <m/>
    <m/>
    <n v="0"/>
    <n v="0"/>
    <n v="1"/>
    <n v="1"/>
    <n v="1"/>
    <m/>
    <m/>
  </r>
  <r>
    <n v="59086"/>
    <s v="Chef"/>
    <d v="2014-05-09T00:00:00"/>
    <x v="12"/>
    <s v="T10"/>
    <n v="114"/>
    <s v="Aldamisa"/>
    <x v="0"/>
    <s v="Open Road"/>
    <x v="1"/>
    <n v="12500000"/>
    <n v="0"/>
    <m/>
    <n v="31237528"/>
    <s v="final"/>
    <n v="8.17"/>
    <n v="0"/>
    <n v="1"/>
    <n v="0"/>
    <n v="0"/>
    <s v="US"/>
    <s v="VAR"/>
    <s v="BC"/>
    <m/>
    <s v="CA"/>
    <s v="BC"/>
    <s v="Bespalov, Sergei; Favreau, Jon; Gilchrist, Karen"/>
    <s v="Favreau, Jon"/>
    <s v="Favreau, Jon"/>
    <s v="Payment, Alexis"/>
    <s v="Leighton, Robert"/>
    <s v="Favreau, Jon"/>
    <s v="star"/>
    <s v="Cigar"/>
    <s v="30+"/>
    <s v="Male"/>
    <s v="Caucasian"/>
    <m/>
    <s v="Good guy"/>
    <s v="Favreau, Jon"/>
    <s v="star"/>
    <s v="Cigarette"/>
    <s v="30+"/>
    <s v="Male"/>
    <s v="Caucasian"/>
    <m/>
    <s v="Good guy"/>
    <s v="Leguizamo, John"/>
    <s v="star"/>
    <s v="Cigarette"/>
    <s v="30+"/>
    <s v="Male"/>
    <s v="Hispanic"/>
    <m/>
    <s v="Good guy"/>
    <s v="Leguizamo, John"/>
    <s v="star"/>
    <s v="Cigar"/>
    <s v="30+"/>
    <s v="Male"/>
    <s v="Hispanic"/>
    <m/>
    <s v="Good guy"/>
    <s v="Non-IMDb, Extra"/>
    <s v="extra"/>
    <s v="Cigarette"/>
    <s v="30+"/>
    <s v="Male"/>
    <s v="Caucasian"/>
    <m/>
    <m/>
    <s v="Non-IMDb, Extra"/>
    <s v="extra"/>
    <s v="Cigarette"/>
    <s v="30+"/>
    <s v="Female"/>
    <s v="Caucasian"/>
    <m/>
    <m/>
    <s v="Non-IMDb, Extra"/>
    <s v="extra"/>
    <s v="Cigarette"/>
    <s v="20-30"/>
    <s v="Male"/>
    <s v="Caucasian"/>
    <m/>
    <m/>
    <m/>
    <m/>
    <m/>
    <m/>
    <m/>
    <m/>
    <m/>
    <m/>
    <m/>
    <m/>
    <m/>
    <m/>
    <m/>
    <m/>
    <m/>
    <m/>
    <m/>
    <m/>
    <m/>
    <m/>
    <m/>
    <m/>
    <m/>
    <m/>
    <m/>
    <m/>
    <m/>
    <m/>
    <m/>
    <m/>
    <m/>
    <m/>
    <m/>
    <m/>
    <m/>
    <m/>
    <m/>
    <m/>
    <m/>
    <m/>
    <m/>
    <m/>
    <m/>
    <m/>
    <m/>
    <m/>
    <m/>
    <n v="70"/>
    <n v="32"/>
    <n v="0"/>
    <n v="0"/>
    <n v="102"/>
    <s v="50+"/>
    <n v="3823443"/>
    <n v="389991186"/>
    <s v="Workplace"/>
    <s v="Vehicle"/>
    <s v="Bar/nightclub"/>
    <s v="Outdoors"/>
    <s v="other"/>
    <m/>
    <s v="video"/>
    <s v="outside food truck, parking lot"/>
    <s v="Child"/>
    <s v="Non-smoking adult"/>
    <m/>
    <s v="California"/>
    <m/>
    <m/>
    <s v="Elsewhere in US"/>
    <m/>
    <m/>
    <m/>
    <m/>
    <m/>
    <m/>
    <m/>
    <m/>
    <n v="4"/>
    <n v="0"/>
    <n v="3"/>
    <m/>
    <m/>
    <m/>
    <m/>
    <m/>
    <m/>
    <m/>
    <m/>
    <m/>
    <m/>
    <m/>
    <m/>
    <m/>
    <m/>
    <m/>
    <m/>
    <m/>
    <m/>
    <m/>
    <s v="cigarette; cigar"/>
    <m/>
    <m/>
    <m/>
    <m/>
    <s v="cigarette"/>
    <s v="cigarette; cigar"/>
    <m/>
    <m/>
    <m/>
    <m/>
    <m/>
    <m/>
    <s v="Pro"/>
    <n v="6"/>
    <n v="6"/>
    <n v="6"/>
    <n v="3"/>
    <m/>
    <s v="use near child/pregnant/ill person"/>
    <n v="0"/>
    <n v="3"/>
    <n v="6"/>
    <n v="1"/>
    <n v="1"/>
    <m/>
    <m/>
  </r>
  <r>
    <n v="59082"/>
    <s v="Million Dollar Arm"/>
    <d v="2014-05-16T00:00:00"/>
    <x v="12"/>
    <s v="T10"/>
    <n v="124"/>
    <s v="Disney Studios"/>
    <x v="1"/>
    <m/>
    <x v="2"/>
    <n v="25000000"/>
    <n v="0"/>
    <m/>
    <n v="36447959"/>
    <s v="final"/>
    <n v="8.17"/>
    <n v="0"/>
    <n v="0"/>
    <n v="0"/>
    <n v="0"/>
    <s v="US"/>
    <s v="GA"/>
    <s v="BC"/>
    <m/>
    <s v="CA"/>
    <s v="BC"/>
    <s v="Ciardi, Mark; Gray, Gordon; Roth, Joe"/>
    <s v="Gillespie, Craig"/>
    <s v="McCarthy, Thomas"/>
    <s v="Schneider, Philip"/>
    <s v="Riegel, Tatiana S."/>
    <m/>
    <m/>
    <m/>
    <m/>
    <m/>
    <m/>
    <m/>
    <m/>
    <m/>
    <m/>
    <m/>
    <m/>
    <m/>
    <m/>
    <m/>
    <m/>
    <m/>
    <m/>
    <m/>
    <m/>
    <m/>
    <m/>
    <m/>
    <m/>
    <m/>
    <m/>
    <m/>
    <m/>
    <m/>
    <m/>
    <m/>
    <m/>
    <m/>
    <m/>
    <m/>
    <m/>
    <m/>
    <m/>
    <m/>
    <m/>
    <m/>
    <m/>
    <m/>
    <m/>
    <m/>
    <m/>
    <m/>
    <m/>
    <m/>
    <m/>
    <m/>
    <m/>
    <m/>
    <m/>
    <m/>
    <m/>
    <m/>
    <m/>
    <m/>
    <m/>
    <m/>
    <m/>
    <m/>
    <m/>
    <m/>
    <m/>
    <m/>
    <m/>
    <m/>
    <m/>
    <m/>
    <m/>
    <m/>
    <m/>
    <m/>
    <m/>
    <m/>
    <m/>
    <m/>
    <m/>
    <m/>
    <m/>
    <m/>
    <m/>
    <m/>
    <m/>
    <m/>
    <m/>
    <m/>
    <m/>
    <m/>
    <m/>
    <m/>
    <m/>
    <m/>
    <m/>
    <m/>
    <m/>
    <m/>
    <m/>
    <m/>
    <m/>
    <m/>
    <n v="0"/>
    <n v="0"/>
    <n v="0"/>
    <n v="0"/>
    <n v="0"/>
    <n v="0"/>
    <n v="4461194"/>
    <n v="0"/>
    <m/>
    <m/>
    <m/>
    <m/>
    <m/>
    <m/>
    <m/>
    <m/>
    <m/>
    <m/>
    <m/>
    <m/>
    <m/>
    <m/>
    <m/>
    <m/>
    <m/>
    <m/>
    <m/>
    <m/>
    <m/>
    <m/>
    <m/>
    <n v="0"/>
    <n v="0"/>
    <n v="0"/>
    <m/>
    <m/>
    <m/>
    <m/>
    <m/>
    <m/>
    <m/>
    <m/>
    <m/>
    <m/>
    <m/>
    <m/>
    <m/>
    <m/>
    <m/>
    <m/>
    <m/>
    <m/>
    <m/>
    <m/>
    <m/>
    <m/>
    <m/>
    <m/>
    <m/>
    <m/>
    <m/>
    <m/>
    <m/>
    <m/>
    <m/>
    <m/>
    <m/>
    <n v="0"/>
    <n v="0"/>
    <n v="0"/>
    <n v="0"/>
    <m/>
    <m/>
    <n v="0"/>
    <n v="0"/>
    <n v="1"/>
    <n v="1"/>
    <n v="1"/>
    <m/>
    <m/>
  </r>
  <r>
    <n v="59083"/>
    <s v="Godzilla"/>
    <d v="2014-05-16T00:00:00"/>
    <x v="12"/>
    <s v="T10"/>
    <n v="123"/>
    <s v="Legendary"/>
    <x v="4"/>
    <m/>
    <x v="0"/>
    <n v="160000000"/>
    <n v="0"/>
    <m/>
    <n v="200661309"/>
    <s v="final"/>
    <n v="8.17"/>
    <n v="0"/>
    <n v="0"/>
    <n v="0"/>
    <n v="0"/>
    <s v="CAN"/>
    <m/>
    <s v="BC"/>
    <m/>
    <s v="CA"/>
    <s v="BC"/>
    <s v="Ducsay, Bob; Jashni, Jon; Parent, Mary; Rogers, Brian; Tull, Thomas"/>
    <s v="Edwards, Gareth"/>
    <s v="Borenstein, Max"/>
    <s v="Melton, Steven B."/>
    <s v="Ducsay, Bob"/>
    <m/>
    <m/>
    <m/>
    <m/>
    <m/>
    <m/>
    <m/>
    <m/>
    <m/>
    <m/>
    <m/>
    <m/>
    <m/>
    <m/>
    <m/>
    <m/>
    <m/>
    <m/>
    <m/>
    <m/>
    <m/>
    <m/>
    <m/>
    <m/>
    <m/>
    <m/>
    <m/>
    <m/>
    <m/>
    <m/>
    <m/>
    <m/>
    <m/>
    <m/>
    <m/>
    <m/>
    <m/>
    <m/>
    <m/>
    <m/>
    <m/>
    <m/>
    <m/>
    <m/>
    <m/>
    <m/>
    <m/>
    <m/>
    <m/>
    <m/>
    <m/>
    <m/>
    <m/>
    <m/>
    <m/>
    <m/>
    <m/>
    <m/>
    <m/>
    <m/>
    <m/>
    <m/>
    <m/>
    <m/>
    <m/>
    <m/>
    <m/>
    <m/>
    <m/>
    <m/>
    <m/>
    <m/>
    <m/>
    <m/>
    <m/>
    <m/>
    <m/>
    <m/>
    <m/>
    <m/>
    <m/>
    <m/>
    <m/>
    <m/>
    <m/>
    <m/>
    <m/>
    <m/>
    <m/>
    <m/>
    <m/>
    <m/>
    <m/>
    <m/>
    <m/>
    <m/>
    <m/>
    <m/>
    <m/>
    <m/>
    <m/>
    <m/>
    <m/>
    <n v="0"/>
    <n v="0"/>
    <n v="0"/>
    <n v="0"/>
    <n v="0"/>
    <n v="0"/>
    <n v="24560748"/>
    <n v="0"/>
    <m/>
    <m/>
    <m/>
    <m/>
    <m/>
    <m/>
    <m/>
    <m/>
    <m/>
    <m/>
    <m/>
    <m/>
    <m/>
    <m/>
    <m/>
    <m/>
    <m/>
    <m/>
    <m/>
    <m/>
    <m/>
    <m/>
    <m/>
    <n v="0"/>
    <n v="0"/>
    <n v="0"/>
    <m/>
    <m/>
    <m/>
    <m/>
    <m/>
    <m/>
    <m/>
    <m/>
    <m/>
    <m/>
    <m/>
    <m/>
    <m/>
    <m/>
    <m/>
    <m/>
    <m/>
    <m/>
    <m/>
    <m/>
    <m/>
    <m/>
    <m/>
    <m/>
    <m/>
    <m/>
    <m/>
    <m/>
    <m/>
    <m/>
    <m/>
    <m/>
    <m/>
    <n v="0"/>
    <n v="0"/>
    <n v="0"/>
    <n v="0"/>
    <m/>
    <m/>
    <n v="0"/>
    <n v="0"/>
    <n v="1"/>
    <n v="1"/>
    <n v="1"/>
    <m/>
    <m/>
  </r>
  <r>
    <n v="59084"/>
    <s v="X-Men: Days of Future Past"/>
    <d v="2014-05-23T00:00:00"/>
    <x v="12"/>
    <s v="T10"/>
    <n v="131"/>
    <s v="Dune"/>
    <x v="5"/>
    <m/>
    <x v="0"/>
    <n v="200000000"/>
    <n v="0"/>
    <m/>
    <n v="232575428"/>
    <s v="final"/>
    <n v="8.17"/>
    <n v="0"/>
    <n v="1"/>
    <n v="0"/>
    <n v="0"/>
    <s v="CAN"/>
    <m/>
    <s v="QC"/>
    <m/>
    <s v="CA"/>
    <s v="BC"/>
    <s v="Kinberg, Simon; Parker, Hutch; Donner, Lauren Shuler"/>
    <s v="Singer, Bryan"/>
    <s v="Kinberg, Simon"/>
    <s v="Hamel, Denis"/>
    <s v="Ottman, John; Hill, Michael Louis"/>
    <s v="Jackman, Hugh"/>
    <s v="star"/>
    <s v="Cigar"/>
    <s v="30+"/>
    <s v="Male"/>
    <s v="Caucasian"/>
    <m/>
    <s v="Good guy"/>
    <s v="Non-IMDb, Extra"/>
    <s v="extra"/>
    <s v="Cigarette"/>
    <s v="20-30"/>
    <s v="Female"/>
    <s v="Caucasian"/>
    <m/>
    <m/>
    <s v="Non-IMDb, Extra"/>
    <s v="extra"/>
    <s v="Cigarette"/>
    <s v="20-30"/>
    <s v="Female"/>
    <s v="Caucasian"/>
    <m/>
    <m/>
    <m/>
    <m/>
    <m/>
    <m/>
    <m/>
    <m/>
    <m/>
    <m/>
    <m/>
    <m/>
    <m/>
    <m/>
    <m/>
    <m/>
    <m/>
    <m/>
    <m/>
    <m/>
    <m/>
    <m/>
    <m/>
    <m/>
    <m/>
    <m/>
    <m/>
    <m/>
    <m/>
    <m/>
    <m/>
    <m/>
    <m/>
    <m/>
    <m/>
    <m/>
    <m/>
    <m/>
    <m/>
    <m/>
    <m/>
    <m/>
    <m/>
    <m/>
    <m/>
    <m/>
    <m/>
    <m/>
    <m/>
    <m/>
    <m/>
    <m/>
    <m/>
    <m/>
    <m/>
    <m/>
    <m/>
    <m/>
    <m/>
    <m/>
    <m/>
    <m/>
    <m/>
    <m/>
    <m/>
    <m/>
    <m/>
    <m/>
    <m/>
    <m/>
    <m/>
    <m/>
    <m/>
    <m/>
    <m/>
    <m/>
    <m/>
    <m/>
    <m/>
    <m/>
    <m/>
    <n v="2"/>
    <n v="10"/>
    <n v="0"/>
    <n v="0"/>
    <n v="12"/>
    <s v="10 — 29"/>
    <n v="28467005"/>
    <n v="341604060"/>
    <s v="Bar/nightclub"/>
    <s v="Outdoors"/>
    <s v="other"/>
    <m/>
    <m/>
    <m/>
    <s v="private plane"/>
    <s v="outside plane, cave area"/>
    <s v="Non-smoking adult"/>
    <m/>
    <m/>
    <s v="Elsewhere in US"/>
    <m/>
    <m/>
    <s v="Outside of US"/>
    <m/>
    <m/>
    <m/>
    <m/>
    <m/>
    <m/>
    <m/>
    <m/>
    <n v="1"/>
    <n v="0"/>
    <n v="2"/>
    <m/>
    <m/>
    <m/>
    <m/>
    <m/>
    <m/>
    <m/>
    <m/>
    <m/>
    <m/>
    <m/>
    <m/>
    <m/>
    <m/>
    <m/>
    <m/>
    <m/>
    <s v="cigarette"/>
    <s v="cigarette"/>
    <m/>
    <m/>
    <s v="cigar"/>
    <m/>
    <m/>
    <m/>
    <s v="cigar"/>
    <m/>
    <m/>
    <m/>
    <m/>
    <m/>
    <m/>
    <s v="Pro"/>
    <n v="4"/>
    <n v="6"/>
    <n v="6"/>
    <n v="3"/>
    <m/>
    <m/>
    <n v="0"/>
    <n v="2.71"/>
    <n v="4"/>
    <n v="1"/>
    <n v="1"/>
    <m/>
    <m/>
  </r>
  <r>
    <n v="59085"/>
    <s v="Blended"/>
    <d v="2014-05-23T00:00:00"/>
    <x v="12"/>
    <s v="T10"/>
    <n v="117"/>
    <s v="Happy Madison"/>
    <x v="4"/>
    <m/>
    <x v="0"/>
    <n v="40000000"/>
    <n v="0"/>
    <m/>
    <n v="46280507"/>
    <s v="final"/>
    <n v="8.17"/>
    <n v="0"/>
    <n v="0"/>
    <n v="0"/>
    <n v="0"/>
    <s v="US"/>
    <s v="GA"/>
    <s v="BC"/>
    <s v="South Africa"/>
    <s v="CA"/>
    <s v="BC"/>
    <s v="Giarraputo, Jack; Karz, Mike; Sandler, Adam"/>
    <s v="Coraci, Frank"/>
    <s v="Menchell, Ivan; Sera, Clare"/>
    <s v="Wiles, Timothy S."/>
    <s v="Costain, Tom"/>
    <m/>
    <m/>
    <m/>
    <m/>
    <m/>
    <m/>
    <m/>
    <m/>
    <m/>
    <m/>
    <m/>
    <m/>
    <m/>
    <m/>
    <m/>
    <m/>
    <m/>
    <m/>
    <m/>
    <m/>
    <m/>
    <m/>
    <m/>
    <m/>
    <m/>
    <m/>
    <m/>
    <m/>
    <m/>
    <m/>
    <m/>
    <m/>
    <m/>
    <m/>
    <m/>
    <m/>
    <m/>
    <m/>
    <m/>
    <m/>
    <m/>
    <m/>
    <m/>
    <m/>
    <m/>
    <m/>
    <m/>
    <m/>
    <m/>
    <m/>
    <m/>
    <m/>
    <m/>
    <m/>
    <m/>
    <m/>
    <m/>
    <m/>
    <m/>
    <m/>
    <m/>
    <m/>
    <m/>
    <m/>
    <m/>
    <m/>
    <m/>
    <m/>
    <m/>
    <m/>
    <m/>
    <m/>
    <m/>
    <m/>
    <m/>
    <m/>
    <m/>
    <m/>
    <m/>
    <m/>
    <m/>
    <m/>
    <m/>
    <m/>
    <m/>
    <m/>
    <m/>
    <m/>
    <m/>
    <m/>
    <m/>
    <m/>
    <m/>
    <m/>
    <m/>
    <m/>
    <m/>
    <m/>
    <m/>
    <m/>
    <m/>
    <m/>
    <m/>
    <n v="0"/>
    <n v="0"/>
    <n v="0"/>
    <n v="0"/>
    <n v="0"/>
    <n v="0"/>
    <n v="5664689"/>
    <n v="0"/>
    <m/>
    <m/>
    <m/>
    <m/>
    <m/>
    <m/>
    <m/>
    <m/>
    <m/>
    <m/>
    <m/>
    <m/>
    <m/>
    <m/>
    <m/>
    <m/>
    <m/>
    <m/>
    <m/>
    <m/>
    <m/>
    <m/>
    <m/>
    <n v="0"/>
    <n v="0"/>
    <n v="0"/>
    <m/>
    <m/>
    <m/>
    <m/>
    <m/>
    <m/>
    <m/>
    <m/>
    <m/>
    <m/>
    <m/>
    <m/>
    <m/>
    <m/>
    <m/>
    <m/>
    <m/>
    <m/>
    <m/>
    <m/>
    <m/>
    <m/>
    <m/>
    <m/>
    <m/>
    <m/>
    <m/>
    <m/>
    <m/>
    <m/>
    <m/>
    <m/>
    <m/>
    <n v="0"/>
    <n v="0"/>
    <n v="0"/>
    <n v="0"/>
    <m/>
    <m/>
    <n v="0"/>
    <n v="0"/>
    <n v="1"/>
    <n v="1"/>
    <n v="1"/>
    <m/>
    <m/>
  </r>
  <r>
    <n v="59087"/>
    <s v="Maleficent"/>
    <d v="2014-05-30T00:00:00"/>
    <x v="12"/>
    <s v="T10"/>
    <n v="97"/>
    <s v="Disney Studios"/>
    <x v="1"/>
    <m/>
    <x v="2"/>
    <n v="180000000"/>
    <n v="0"/>
    <m/>
    <n v="236781750"/>
    <s v="final"/>
    <n v="8.17"/>
    <n v="0"/>
    <n v="0"/>
    <n v="0"/>
    <n v="0"/>
    <s v="UK"/>
    <m/>
    <s v="BC"/>
    <m/>
    <s v="CA"/>
    <s v="BC"/>
    <s v="Roth, Joe"/>
    <s v="Stromberg, Robert"/>
    <s v="Woolverton, Linda"/>
    <s v="Balfour, David"/>
    <s v="Lebenzon, Chris; Pearson, Richard"/>
    <m/>
    <m/>
    <m/>
    <m/>
    <m/>
    <m/>
    <m/>
    <m/>
    <m/>
    <m/>
    <m/>
    <m/>
    <m/>
    <m/>
    <m/>
    <m/>
    <m/>
    <m/>
    <m/>
    <m/>
    <m/>
    <m/>
    <m/>
    <m/>
    <m/>
    <m/>
    <m/>
    <m/>
    <m/>
    <m/>
    <m/>
    <m/>
    <m/>
    <m/>
    <m/>
    <m/>
    <m/>
    <m/>
    <m/>
    <m/>
    <m/>
    <m/>
    <m/>
    <m/>
    <m/>
    <m/>
    <m/>
    <m/>
    <m/>
    <m/>
    <m/>
    <m/>
    <m/>
    <m/>
    <m/>
    <m/>
    <m/>
    <m/>
    <m/>
    <m/>
    <m/>
    <m/>
    <m/>
    <m/>
    <m/>
    <m/>
    <m/>
    <m/>
    <m/>
    <m/>
    <m/>
    <m/>
    <m/>
    <m/>
    <m/>
    <m/>
    <m/>
    <m/>
    <m/>
    <m/>
    <m/>
    <m/>
    <m/>
    <m/>
    <m/>
    <m/>
    <m/>
    <m/>
    <m/>
    <m/>
    <m/>
    <m/>
    <m/>
    <m/>
    <m/>
    <m/>
    <m/>
    <m/>
    <m/>
    <m/>
    <m/>
    <m/>
    <m/>
    <n v="0"/>
    <n v="0"/>
    <n v="0"/>
    <n v="0"/>
    <n v="0"/>
    <n v="0"/>
    <n v="28981854"/>
    <n v="0"/>
    <m/>
    <m/>
    <m/>
    <m/>
    <m/>
    <m/>
    <m/>
    <m/>
    <m/>
    <m/>
    <m/>
    <m/>
    <m/>
    <m/>
    <m/>
    <m/>
    <m/>
    <m/>
    <m/>
    <m/>
    <m/>
    <m/>
    <m/>
    <n v="0"/>
    <n v="0"/>
    <n v="0"/>
    <m/>
    <m/>
    <m/>
    <m/>
    <m/>
    <m/>
    <m/>
    <m/>
    <m/>
    <m/>
    <m/>
    <m/>
    <m/>
    <m/>
    <m/>
    <m/>
    <m/>
    <m/>
    <m/>
    <m/>
    <m/>
    <m/>
    <m/>
    <m/>
    <m/>
    <m/>
    <m/>
    <m/>
    <m/>
    <m/>
    <m/>
    <m/>
    <m/>
    <n v="0"/>
    <n v="0"/>
    <n v="0"/>
    <n v="0"/>
    <m/>
    <m/>
    <n v="0"/>
    <n v="0"/>
    <n v="1"/>
    <n v="1"/>
    <n v="1"/>
    <m/>
    <m/>
  </r>
  <r>
    <n v="59088"/>
    <s v="Million Ways to Die in the West, A"/>
    <d v="2014-05-30T00:00:00"/>
    <x v="12"/>
    <s v="T10"/>
    <n v="116"/>
    <s v="Bluegrass"/>
    <x v="2"/>
    <m/>
    <x v="1"/>
    <n v="40000000"/>
    <n v="0"/>
    <m/>
    <n v="42720965"/>
    <s v="final"/>
    <n v="8.17"/>
    <n v="0"/>
    <n v="1"/>
    <n v="0"/>
    <n v="0"/>
    <s v="US"/>
    <s v="NM"/>
    <s v="BC"/>
    <s v="US"/>
    <s v="UT"/>
    <s v="BC"/>
    <s v="Clark, Jason; MacFarlane, Seth; Stuber, Scott"/>
    <s v="MacFarlane, Seth"/>
    <s v="MacFarlane, Seth; Sulkin, Alec; Wild, Wellesley"/>
    <s v="Hansen, Mark"/>
    <s v="Freeman, Jeff"/>
    <s v="MacFarlane, Seth"/>
    <s v="star"/>
    <s v="Cigarette"/>
    <s v="30+"/>
    <s v="Male"/>
    <s v="Caucasian"/>
    <m/>
    <s v="Good guy"/>
    <s v="Theron, Charlize"/>
    <s v="star"/>
    <s v="Cigarette"/>
    <s v="30+"/>
    <s v="Female"/>
    <s v="Caucasian"/>
    <m/>
    <m/>
    <s v="Jones, Evan"/>
    <s v="star"/>
    <s v="Cigar"/>
    <s v="30+"/>
    <s v="Male"/>
    <s v="Caucasian"/>
    <m/>
    <s v="Bad guy"/>
    <s v="Non-IMDb, Extra"/>
    <s v="extra"/>
    <s v="Cigar"/>
    <s v="30+"/>
    <s v="Male"/>
    <s v="Caucasian"/>
    <m/>
    <m/>
    <m/>
    <m/>
    <m/>
    <m/>
    <m/>
    <m/>
    <m/>
    <m/>
    <m/>
    <m/>
    <m/>
    <m/>
    <m/>
    <m/>
    <m/>
    <m/>
    <m/>
    <m/>
    <m/>
    <m/>
    <m/>
    <m/>
    <m/>
    <m/>
    <m/>
    <m/>
    <m/>
    <m/>
    <m/>
    <m/>
    <m/>
    <m/>
    <m/>
    <m/>
    <m/>
    <m/>
    <m/>
    <m/>
    <m/>
    <m/>
    <m/>
    <m/>
    <m/>
    <m/>
    <m/>
    <m/>
    <m/>
    <m/>
    <m/>
    <m/>
    <m/>
    <m/>
    <m/>
    <m/>
    <m/>
    <m/>
    <m/>
    <m/>
    <m/>
    <m/>
    <m/>
    <m/>
    <m/>
    <m/>
    <m/>
    <m/>
    <m/>
    <m/>
    <m/>
    <m/>
    <m/>
    <n v="11"/>
    <n v="15"/>
    <n v="0"/>
    <n v="0"/>
    <n v="26"/>
    <s v="10 — 29"/>
    <n v="5229004"/>
    <n v="135954104"/>
    <s v="Bar/nightclub"/>
    <s v="Outdoors"/>
    <m/>
    <m/>
    <m/>
    <m/>
    <m/>
    <s v="outside saloon, desert, cliff"/>
    <s v="Non-smoking adult"/>
    <m/>
    <m/>
    <s v="Elsewhere in US"/>
    <m/>
    <m/>
    <m/>
    <m/>
    <m/>
    <m/>
    <m/>
    <m/>
    <m/>
    <m/>
    <m/>
    <n v="3"/>
    <n v="0"/>
    <n v="1"/>
    <s v="Visual clue"/>
    <m/>
    <s v="Seth MacFarlane coughs when smoking and is hesitant about doing it again"/>
    <s v="Health of Smoker"/>
    <m/>
    <m/>
    <m/>
    <m/>
    <m/>
    <m/>
    <m/>
    <m/>
    <m/>
    <m/>
    <m/>
    <m/>
    <m/>
    <m/>
    <s v="cigarette"/>
    <m/>
    <s v="cigar"/>
    <s v="cigar"/>
    <m/>
    <m/>
    <s v="cigarette; cigar"/>
    <m/>
    <m/>
    <m/>
    <m/>
    <m/>
    <m/>
    <m/>
    <s v="Pro"/>
    <n v="4"/>
    <n v="6"/>
    <n v="6"/>
    <n v="3"/>
    <m/>
    <m/>
    <n v="0"/>
    <n v="2.71"/>
    <n v="4"/>
    <n v="1"/>
    <n v="1"/>
    <m/>
    <m/>
  </r>
  <r>
    <n v="59089"/>
    <s v="Edge of Tomorrow"/>
    <d v="2014-06-06T00:00:00"/>
    <x v="12"/>
    <s v="T10"/>
    <n v="113"/>
    <s v="Village Roadshow"/>
    <x v="4"/>
    <m/>
    <x v="0"/>
    <n v="178000000"/>
    <n v="0"/>
    <m/>
    <n v="100189501"/>
    <s v="final"/>
    <n v="8.17"/>
    <n v="0"/>
    <n v="0"/>
    <n v="0"/>
    <n v="0"/>
    <s v="UK"/>
    <m/>
    <s v="BC"/>
    <m/>
    <s v="CA"/>
    <s v="BC"/>
    <s v="Jacobs, Gregory; Lassally, Tom; Silver, Jeffrey; Stoff, Erwin; Hoffs, Jason"/>
    <s v="Liman, Doug"/>
    <s v="McQuarrie, Christopher; Butterworth, Jez; Butterworth, John-Henry"/>
    <s v="Purdy, Graeme"/>
    <s v="Herbert, James"/>
    <m/>
    <m/>
    <m/>
    <m/>
    <m/>
    <m/>
    <m/>
    <m/>
    <m/>
    <m/>
    <m/>
    <m/>
    <m/>
    <m/>
    <m/>
    <m/>
    <m/>
    <m/>
    <m/>
    <m/>
    <m/>
    <m/>
    <m/>
    <m/>
    <m/>
    <m/>
    <m/>
    <m/>
    <m/>
    <m/>
    <m/>
    <m/>
    <m/>
    <m/>
    <m/>
    <m/>
    <m/>
    <m/>
    <m/>
    <m/>
    <m/>
    <m/>
    <m/>
    <m/>
    <m/>
    <m/>
    <m/>
    <m/>
    <m/>
    <m/>
    <m/>
    <m/>
    <m/>
    <m/>
    <m/>
    <m/>
    <m/>
    <m/>
    <m/>
    <m/>
    <m/>
    <m/>
    <m/>
    <m/>
    <m/>
    <m/>
    <m/>
    <m/>
    <m/>
    <m/>
    <m/>
    <m/>
    <m/>
    <m/>
    <m/>
    <m/>
    <m/>
    <m/>
    <m/>
    <m/>
    <m/>
    <m/>
    <m/>
    <m/>
    <m/>
    <m/>
    <m/>
    <m/>
    <m/>
    <m/>
    <m/>
    <m/>
    <m/>
    <m/>
    <m/>
    <m/>
    <m/>
    <m/>
    <m/>
    <m/>
    <m/>
    <m/>
    <m/>
    <n v="0"/>
    <n v="0"/>
    <n v="0"/>
    <n v="0"/>
    <n v="0"/>
    <n v="0"/>
    <n v="12263097"/>
    <n v="0"/>
    <m/>
    <m/>
    <m/>
    <m/>
    <m/>
    <m/>
    <m/>
    <m/>
    <m/>
    <m/>
    <m/>
    <m/>
    <m/>
    <m/>
    <m/>
    <m/>
    <m/>
    <m/>
    <m/>
    <m/>
    <m/>
    <m/>
    <m/>
    <n v="0"/>
    <n v="0"/>
    <n v="0"/>
    <m/>
    <m/>
    <m/>
    <m/>
    <m/>
    <m/>
    <m/>
    <m/>
    <m/>
    <m/>
    <m/>
    <m/>
    <m/>
    <m/>
    <m/>
    <m/>
    <m/>
    <m/>
    <m/>
    <m/>
    <m/>
    <m/>
    <m/>
    <m/>
    <m/>
    <m/>
    <m/>
    <m/>
    <m/>
    <m/>
    <m/>
    <m/>
    <m/>
    <n v="0"/>
    <n v="0"/>
    <n v="0"/>
    <n v="0"/>
    <m/>
    <m/>
    <n v="0"/>
    <n v="0"/>
    <n v="1"/>
    <n v="1"/>
    <n v="1"/>
    <m/>
    <m/>
  </r>
  <r>
    <n v="59090"/>
    <s v="Fault in Our Stars, The"/>
    <d v="2014-06-06T00:00:00"/>
    <x v="12"/>
    <s v="T10"/>
    <n v="125"/>
    <s v="Temple Hill"/>
    <x v="5"/>
    <m/>
    <x v="0"/>
    <n v="12000000"/>
    <n v="0"/>
    <m/>
    <n v="124872350"/>
    <s v="final"/>
    <n v="8.17"/>
    <n v="0"/>
    <n v="1"/>
    <n v="0"/>
    <n v="0"/>
    <s v="US"/>
    <s v="PA"/>
    <s v="BC"/>
    <s v="Netherlands"/>
    <s v="CA"/>
    <s v="BC"/>
    <s v="Bowen, Marty; Godfrey, Wyck"/>
    <s v="Boone, Josh"/>
    <s v="Neustadter, Scott; Weber, Michael H."/>
    <s v="Snyder, Kelley"/>
    <s v="Sullivan, Rob"/>
    <m/>
    <m/>
    <m/>
    <m/>
    <m/>
    <m/>
    <m/>
    <m/>
    <m/>
    <m/>
    <m/>
    <m/>
    <m/>
    <m/>
    <m/>
    <m/>
    <m/>
    <m/>
    <m/>
    <m/>
    <m/>
    <m/>
    <m/>
    <m/>
    <m/>
    <m/>
    <m/>
    <m/>
    <m/>
    <m/>
    <m/>
    <m/>
    <m/>
    <m/>
    <m/>
    <m/>
    <m/>
    <m/>
    <m/>
    <m/>
    <m/>
    <m/>
    <m/>
    <m/>
    <m/>
    <m/>
    <m/>
    <m/>
    <m/>
    <m/>
    <m/>
    <m/>
    <m/>
    <m/>
    <m/>
    <m/>
    <m/>
    <m/>
    <m/>
    <m/>
    <m/>
    <m/>
    <m/>
    <m/>
    <m/>
    <m/>
    <m/>
    <m/>
    <m/>
    <m/>
    <m/>
    <m/>
    <m/>
    <m/>
    <m/>
    <m/>
    <m/>
    <m/>
    <m/>
    <m/>
    <m/>
    <m/>
    <m/>
    <m/>
    <m/>
    <m/>
    <m/>
    <m/>
    <m/>
    <m/>
    <m/>
    <m/>
    <m/>
    <m/>
    <m/>
    <m/>
    <m/>
    <m/>
    <m/>
    <m/>
    <m/>
    <m/>
    <m/>
    <n v="56"/>
    <n v="0"/>
    <n v="27"/>
    <n v="0"/>
    <n v="83"/>
    <s v="50+"/>
    <n v="15284253"/>
    <n v="1268592999"/>
    <m/>
    <m/>
    <m/>
    <m/>
    <m/>
    <m/>
    <m/>
    <m/>
    <m/>
    <m/>
    <m/>
    <m/>
    <m/>
    <m/>
    <m/>
    <m/>
    <m/>
    <m/>
    <m/>
    <m/>
    <m/>
    <m/>
    <m/>
    <n v="0"/>
    <n v="0"/>
    <n v="0"/>
    <s v="No smoking sign"/>
    <m/>
    <m/>
    <m/>
    <s v="Comment by actor/actress"/>
    <s v="&quot;Really? That’s disgusting. Even though you had freaking cancer youre willing to give money to a corporation willing to acquire even more cancer. Let me just tell you, not being able to breathe sucks.&quot; &quot;Sir there is no smoking on this plane or any plane.&quot;"/>
    <m/>
    <s v="Health of Smoker"/>
    <m/>
    <m/>
    <m/>
    <m/>
    <m/>
    <m/>
    <m/>
    <m/>
    <m/>
    <m/>
    <m/>
    <m/>
    <m/>
    <m/>
    <m/>
    <m/>
    <m/>
    <m/>
    <m/>
    <m/>
    <m/>
    <m/>
    <m/>
    <m/>
    <s v="Anti"/>
    <n v="6"/>
    <n v="0"/>
    <n v="0"/>
    <n v="0"/>
    <m/>
    <m/>
    <n v="1"/>
    <n v="0.86"/>
    <n v="5"/>
    <n v="1"/>
    <n v="1"/>
    <m/>
    <m/>
  </r>
  <r>
    <n v="59103"/>
    <s v="22 Jump Street"/>
    <d v="2014-06-13T00:00:00"/>
    <x v="12"/>
    <s v="T10"/>
    <n v="112"/>
    <s v="MGM"/>
    <x v="6"/>
    <m/>
    <x v="1"/>
    <n v="50000000"/>
    <n v="0"/>
    <m/>
    <n v="191059924"/>
    <s v="final"/>
    <n v="8.17"/>
    <n v="0"/>
    <n v="1"/>
    <n v="0"/>
    <n v="0"/>
    <s v="US"/>
    <s v="LA"/>
    <s v="BC"/>
    <s v="US"/>
    <s v="PR"/>
    <s v="BC"/>
    <s v="Hill, Jonah; Moritz, Neal H.; Tatum, Channing"/>
    <s v="Lord, Phil; Miller, Christopher"/>
    <s v="Bacall, Michael; Uziel, Oren; Rothman, Rodney"/>
    <s v="Borasch, Jr., Edward J."/>
    <s v="Brachmann, Keith; Rennie, David"/>
    <s v="Non-IMDb, Extra"/>
    <s v="extra"/>
    <s v="Cigar"/>
    <s v="30+"/>
    <s v="Male"/>
    <s v="Caucasian"/>
    <m/>
    <m/>
    <m/>
    <m/>
    <m/>
    <m/>
    <m/>
    <m/>
    <m/>
    <m/>
    <m/>
    <m/>
    <m/>
    <m/>
    <m/>
    <m/>
    <m/>
    <m/>
    <m/>
    <m/>
    <m/>
    <m/>
    <m/>
    <m/>
    <m/>
    <m/>
    <m/>
    <m/>
    <m/>
    <m/>
    <m/>
    <m/>
    <m/>
    <m/>
    <m/>
    <m/>
    <m/>
    <m/>
    <m/>
    <m/>
    <m/>
    <m/>
    <m/>
    <m/>
    <m/>
    <m/>
    <m/>
    <m/>
    <m/>
    <m/>
    <m/>
    <m/>
    <m/>
    <m/>
    <m/>
    <m/>
    <m/>
    <m/>
    <m/>
    <m/>
    <m/>
    <m/>
    <m/>
    <m/>
    <m/>
    <m/>
    <m/>
    <m/>
    <m/>
    <m/>
    <m/>
    <m/>
    <m/>
    <m/>
    <m/>
    <m/>
    <m/>
    <m/>
    <m/>
    <m/>
    <m/>
    <m/>
    <m/>
    <m/>
    <m/>
    <m/>
    <m/>
    <m/>
    <m/>
    <m/>
    <m/>
    <m/>
    <m/>
    <m/>
    <m/>
    <m/>
    <m/>
    <n v="0"/>
    <n v="1"/>
    <n v="0"/>
    <n v="0"/>
    <n v="1"/>
    <s v="1 — 9"/>
    <n v="23385548"/>
    <n v="23385548"/>
    <s v="Outdoors"/>
    <m/>
    <m/>
    <m/>
    <m/>
    <m/>
    <m/>
    <s v="by vehicle"/>
    <s v="Non-smoking adult"/>
    <m/>
    <m/>
    <s v="Elsewhere in US"/>
    <m/>
    <m/>
    <m/>
    <m/>
    <m/>
    <m/>
    <m/>
    <m/>
    <m/>
    <m/>
    <m/>
    <n v="0"/>
    <n v="0"/>
    <n v="1"/>
    <s v="No smoking sign"/>
    <m/>
    <m/>
    <m/>
    <m/>
    <m/>
    <m/>
    <m/>
    <m/>
    <m/>
    <m/>
    <m/>
    <m/>
    <m/>
    <m/>
    <m/>
    <m/>
    <m/>
    <m/>
    <m/>
    <m/>
    <s v="cigar"/>
    <m/>
    <m/>
    <m/>
    <m/>
    <m/>
    <m/>
    <m/>
    <m/>
    <m/>
    <m/>
    <m/>
    <n v="2"/>
    <n v="0"/>
    <n v="2"/>
    <n v="1"/>
    <m/>
    <m/>
    <n v="0"/>
    <n v="0.71"/>
    <n v="2"/>
    <n v="1"/>
    <n v="1"/>
    <m/>
    <m/>
  </r>
  <r>
    <n v="59104"/>
    <s v="How to Train Your Dragon 2"/>
    <d v="2014-06-13T00:00:00"/>
    <x v="12"/>
    <s v="T10"/>
    <n v="102"/>
    <s v="DreamWorks Anim"/>
    <x v="5"/>
    <m/>
    <x v="2"/>
    <n v="145000000"/>
    <n v="0"/>
    <m/>
    <n v="177002924"/>
    <s v="final"/>
    <n v="8.17"/>
    <n v="0"/>
    <n v="0"/>
    <n v="0"/>
    <n v="0"/>
    <s v="US"/>
    <s v="CA"/>
    <s v="BC"/>
    <m/>
    <s v="CA"/>
    <s v="BC"/>
    <m/>
    <m/>
    <m/>
    <m/>
    <m/>
    <m/>
    <m/>
    <m/>
    <m/>
    <m/>
    <m/>
    <m/>
    <m/>
    <m/>
    <m/>
    <m/>
    <m/>
    <m/>
    <m/>
    <m/>
    <m/>
    <m/>
    <m/>
    <m/>
    <m/>
    <m/>
    <m/>
    <m/>
    <m/>
    <m/>
    <m/>
    <m/>
    <m/>
    <m/>
    <m/>
    <m/>
    <m/>
    <m/>
    <m/>
    <m/>
    <m/>
    <m/>
    <m/>
    <m/>
    <m/>
    <m/>
    <m/>
    <m/>
    <m/>
    <m/>
    <m/>
    <m/>
    <m/>
    <m/>
    <m/>
    <m/>
    <m/>
    <m/>
    <m/>
    <m/>
    <m/>
    <m/>
    <m/>
    <m/>
    <m/>
    <m/>
    <m/>
    <m/>
    <m/>
    <m/>
    <m/>
    <m/>
    <m/>
    <m/>
    <m/>
    <m/>
    <m/>
    <m/>
    <m/>
    <m/>
    <m/>
    <m/>
    <m/>
    <m/>
    <m/>
    <m/>
    <m/>
    <m/>
    <m/>
    <m/>
    <m/>
    <m/>
    <m/>
    <m/>
    <m/>
    <m/>
    <m/>
    <m/>
    <m/>
    <m/>
    <m/>
    <m/>
    <m/>
    <m/>
    <m/>
    <m/>
    <m/>
    <m/>
    <n v="0"/>
    <n v="0"/>
    <n v="0"/>
    <n v="0"/>
    <n v="0"/>
    <n v="0"/>
    <n v="21664985"/>
    <n v="0"/>
    <m/>
    <m/>
    <m/>
    <m/>
    <m/>
    <m/>
    <m/>
    <m/>
    <m/>
    <m/>
    <m/>
    <m/>
    <m/>
    <m/>
    <m/>
    <m/>
    <m/>
    <m/>
    <m/>
    <m/>
    <m/>
    <m/>
    <m/>
    <n v="0"/>
    <n v="0"/>
    <n v="0"/>
    <m/>
    <m/>
    <m/>
    <m/>
    <m/>
    <m/>
    <m/>
    <m/>
    <m/>
    <m/>
    <m/>
    <m/>
    <m/>
    <m/>
    <m/>
    <m/>
    <m/>
    <m/>
    <m/>
    <m/>
    <m/>
    <m/>
    <m/>
    <m/>
    <m/>
    <m/>
    <m/>
    <m/>
    <m/>
    <m/>
    <m/>
    <m/>
    <m/>
    <n v="0"/>
    <n v="0"/>
    <n v="0"/>
    <n v="0"/>
    <m/>
    <m/>
    <n v="0"/>
    <n v="0"/>
    <n v="1"/>
    <n v="1"/>
    <n v="1"/>
    <m/>
    <m/>
  </r>
  <r>
    <n v="59258"/>
    <s v="Think Like a Man Too"/>
    <d v="2014-06-20T00:00:00"/>
    <x v="12"/>
    <s v="T10"/>
    <n v="106"/>
    <s v="Screen Gems"/>
    <x v="6"/>
    <m/>
    <x v="0"/>
    <n v="24000000"/>
    <n v="0"/>
    <m/>
    <n v="65182182"/>
    <s v="final"/>
    <n v="8.17"/>
    <n v="0"/>
    <n v="1"/>
    <n v="0"/>
    <n v="0"/>
    <s v="US"/>
    <s v="NV"/>
    <s v="BC"/>
    <m/>
    <s v="CA"/>
    <s v="BC"/>
    <s v="Packer, William"/>
    <s v="Story, Tim"/>
    <s v="Merryman, Keith; Newman, David A."/>
    <s v="Maguire, C.J."/>
    <s v="Elliot, Peter S."/>
    <s v="Non-IMDb, Extra"/>
    <s v="extra"/>
    <s v="Cigar"/>
    <s v="30+"/>
    <s v="Male"/>
    <s v="Caucasian"/>
    <m/>
    <m/>
    <m/>
    <m/>
    <m/>
    <m/>
    <m/>
    <m/>
    <m/>
    <m/>
    <m/>
    <m/>
    <m/>
    <m/>
    <m/>
    <m/>
    <m/>
    <m/>
    <m/>
    <m/>
    <m/>
    <m/>
    <m/>
    <m/>
    <m/>
    <m/>
    <m/>
    <m/>
    <m/>
    <m/>
    <m/>
    <m/>
    <m/>
    <m/>
    <m/>
    <m/>
    <m/>
    <m/>
    <m/>
    <m/>
    <m/>
    <m/>
    <m/>
    <m/>
    <m/>
    <m/>
    <m/>
    <m/>
    <m/>
    <m/>
    <m/>
    <m/>
    <m/>
    <m/>
    <m/>
    <m/>
    <m/>
    <m/>
    <m/>
    <m/>
    <m/>
    <m/>
    <m/>
    <m/>
    <m/>
    <m/>
    <m/>
    <m/>
    <m/>
    <m/>
    <m/>
    <m/>
    <m/>
    <m/>
    <m/>
    <m/>
    <m/>
    <m/>
    <m/>
    <m/>
    <m/>
    <m/>
    <m/>
    <m/>
    <m/>
    <m/>
    <m/>
    <m/>
    <m/>
    <m/>
    <m/>
    <m/>
    <m/>
    <m/>
    <m/>
    <m/>
    <m/>
    <n v="0"/>
    <n v="5"/>
    <n v="0"/>
    <n v="0"/>
    <n v="5"/>
    <s v="1 — 9"/>
    <n v="7978235"/>
    <n v="39891175"/>
    <s v="Workplace"/>
    <m/>
    <m/>
    <m/>
    <m/>
    <m/>
    <m/>
    <m/>
    <s v="Non-smoking adult"/>
    <m/>
    <m/>
    <s v="Elsewhere in US"/>
    <s v="New York"/>
    <m/>
    <m/>
    <m/>
    <m/>
    <m/>
    <m/>
    <m/>
    <m/>
    <m/>
    <m/>
    <n v="0"/>
    <n v="0"/>
    <n v="1"/>
    <m/>
    <m/>
    <m/>
    <m/>
    <m/>
    <m/>
    <m/>
    <m/>
    <m/>
    <m/>
    <m/>
    <m/>
    <m/>
    <m/>
    <m/>
    <m/>
    <m/>
    <m/>
    <m/>
    <m/>
    <s v="cigar"/>
    <m/>
    <m/>
    <m/>
    <m/>
    <m/>
    <m/>
    <m/>
    <m/>
    <m/>
    <m/>
    <m/>
    <s v="Neutral"/>
    <n v="2"/>
    <n v="2"/>
    <n v="2"/>
    <n v="2"/>
    <m/>
    <m/>
    <n v="0"/>
    <n v="1.1399999999999999"/>
    <n v="2"/>
    <n v="1"/>
    <n v="1"/>
    <m/>
    <m/>
  </r>
  <r>
    <n v="59263"/>
    <s v="Jersey Boys"/>
    <d v="2014-06-20T00:00:00"/>
    <x v="12"/>
    <s v="T10"/>
    <n v="134"/>
    <s v="GK Films"/>
    <x v="4"/>
    <m/>
    <x v="1"/>
    <n v="40000000"/>
    <n v="0"/>
    <m/>
    <n v="47034272"/>
    <s v="final"/>
    <n v="8.17"/>
    <n v="0"/>
    <n v="1"/>
    <n v="0"/>
    <n v="1"/>
    <s v="US"/>
    <s v="CA"/>
    <s v="BC"/>
    <s v="US"/>
    <s v="NJ"/>
    <s v="BC"/>
    <s v="Eastwood, Clint; Headington, Tim; King, Graham; Lorenz, Robert"/>
    <s v="Eastwood, Clint"/>
    <s v="Brickman, Marshall; Elice, Rick"/>
    <s v="Weiss, Alexis"/>
    <s v="Cox, Joel; Roach, Gary"/>
    <s v="Piazza, Vincent"/>
    <s v="star"/>
    <s v="Cigarette"/>
    <s v="20-30"/>
    <s v="Male"/>
    <s v="Caucasian"/>
    <m/>
    <m/>
    <s v="Tingley, Freya"/>
    <s v="credited non-star"/>
    <s v="Cigarette"/>
    <s v="Teen"/>
    <s v="Female"/>
    <s v="Caucasian"/>
    <m/>
    <m/>
    <s v="Lomenda, Michael"/>
    <s v="star"/>
    <s v="Cigarette"/>
    <s v="20-30"/>
    <s v="Male"/>
    <s v="Caucasian"/>
    <m/>
    <m/>
    <s v="Young, John Lloyd"/>
    <s v="star"/>
    <s v="Cigarette"/>
    <s v="20-30"/>
    <s v="Male"/>
    <s v="Caucasian"/>
    <m/>
    <s v="Good guy"/>
    <s v="Bergen, Erich"/>
    <s v="star"/>
    <s v="Cigarette"/>
    <s v="20-30"/>
    <s v="Male"/>
    <s v="Caucasian"/>
    <m/>
    <s v="Good guy"/>
    <s v="Marino, Renée"/>
    <s v="credited non-star"/>
    <s v="Cigarette"/>
    <s v="20-30"/>
    <s v="Female"/>
    <s v="Caucasian"/>
    <m/>
    <m/>
    <s v="Doyle, Mike"/>
    <s v="credited non-star"/>
    <s v="Cigarette"/>
    <s v="20-30"/>
    <s v="Male"/>
    <s v="Caucasian"/>
    <m/>
    <m/>
    <s v="Russo, Joseph"/>
    <s v="credited non-star"/>
    <s v="Cigarette"/>
    <s v="20-30"/>
    <s v="Male"/>
    <s v="Caucasian"/>
    <m/>
    <m/>
    <s v="Gardell, Billy"/>
    <s v="credited non-star"/>
    <s v="Cigarette"/>
    <s v="30+"/>
    <s v="Male"/>
    <s v="Caucasian"/>
    <m/>
    <m/>
    <s v="Kehr, Donnie"/>
    <s v="credited non-star"/>
    <s v="Cigarette"/>
    <s v="20-30"/>
    <s v="Male"/>
    <s v="Caucasian"/>
    <m/>
    <m/>
    <s v="Livingston, Barry"/>
    <s v="credited non-star"/>
    <s v="Cigarette"/>
    <s v="30+"/>
    <s v="Male"/>
    <s v="Caucasian"/>
    <m/>
    <m/>
    <s v="Tazioli, Marco, Credited Non-Star, Cigarette, 20-30, Male, Caucasian, Bad Guy. Monroe, Steve, Credited Non-Star, Cigarette, 30+, Male, Caucasian. Non IMDb, Extra, Cigar, 30+, Female, Caucasian. Non IMDb, Extra, Cigarette, 20-30, Female, Caucasian. Non IMDb, Extra, Cigarette, 20-30, Male, Caucasian. Non IMDb, Extra, Cigarette, 20-30, Male, African American."/>
    <s v="Winston; Kent; L&amp;M"/>
    <s v="Winston"/>
    <s v="No actor use"/>
    <s v="Cigarette pack/smokeless container"/>
    <m/>
    <s v="Kent"/>
    <s v="No actor use"/>
    <s v="Cigarette pack/smokeless container"/>
    <m/>
    <s v="L&amp;M"/>
    <s v="No actor use"/>
    <s v="Cigarette pack/smokeless container"/>
    <m/>
    <m/>
    <n v="319"/>
    <n v="10"/>
    <n v="0"/>
    <n v="0"/>
    <n v="329"/>
    <s v="50+"/>
    <n v="5756949"/>
    <n v="1894036221"/>
    <s v="Workplace"/>
    <s v="Restaurant"/>
    <s v="Bar/nightclub"/>
    <s v="Hotel/motel"/>
    <s v="Outdoors"/>
    <s v="other"/>
    <s v="sound stage, recording studio, fairgrounds, bowling alley, ashtrays"/>
    <s v="streets"/>
    <s v="Child"/>
    <s v="Non-smoking adult"/>
    <m/>
    <s v="Elsewhere in US"/>
    <s v="New Jersey"/>
    <m/>
    <m/>
    <m/>
    <m/>
    <m/>
    <m/>
    <m/>
    <m/>
    <m/>
    <m/>
    <n v="4"/>
    <n v="7"/>
    <n v="0"/>
    <s v="Comment by actor/actress"/>
    <s v="Valli taking a pack of cigarettes from daughter, &quot;No, no give me that.&quot;"/>
    <m/>
    <m/>
    <m/>
    <m/>
    <m/>
    <m/>
    <m/>
    <m/>
    <m/>
    <m/>
    <m/>
    <m/>
    <m/>
    <m/>
    <m/>
    <s v="cigarette"/>
    <s v="cigarette"/>
    <m/>
    <s v="cigar"/>
    <m/>
    <m/>
    <m/>
    <s v="cigarette"/>
    <m/>
    <s v="cigarette; cigar"/>
    <m/>
    <m/>
    <m/>
    <m/>
    <m/>
    <s v="Pro"/>
    <n v="6"/>
    <n v="6"/>
    <n v="6"/>
    <n v="3"/>
    <m/>
    <s v="minor; use near child/pregnant/ill person; specific brand depiction"/>
    <n v="0"/>
    <n v="3"/>
    <n v="6"/>
    <n v="1"/>
    <n v="1"/>
    <m/>
    <m/>
  </r>
  <r>
    <n v="59265"/>
    <s v="Transformers: Age of Extinction"/>
    <d v="2014-06-27T00:00:00"/>
    <x v="12"/>
    <s v="T10"/>
    <n v="165"/>
    <s v="Di Bonaventura"/>
    <x v="3"/>
    <m/>
    <x v="0"/>
    <n v="210000000"/>
    <n v="0"/>
    <m/>
    <n v="245439076"/>
    <s v="final"/>
    <n v="8.17"/>
    <n v="0"/>
    <n v="1"/>
    <n v="0"/>
    <n v="0"/>
    <s v="US"/>
    <s v="MI"/>
    <s v="BC"/>
    <s v="US"/>
    <s v="TX"/>
    <s v="BC"/>
    <s v="Bryce, Ian; DeSanto, Tom; di Bonaventura, Lorenzo; Murphy, Don"/>
    <s v="Bay, Michael"/>
    <s v="Kruger, Ehren"/>
    <s v="Petrotta, Andrew"/>
    <s v="Barton, Roger; Goldenberg, William; Rubell, Paul"/>
    <s v="Goodman, John"/>
    <s v="credited non-star"/>
    <s v="Cigar"/>
    <s v="30+"/>
    <s v="Male"/>
    <s v="Other"/>
    <s v="Transformer, Robot"/>
    <s v="Good guy"/>
    <m/>
    <m/>
    <m/>
    <m/>
    <m/>
    <m/>
    <m/>
    <m/>
    <m/>
    <m/>
    <m/>
    <m/>
    <m/>
    <m/>
    <m/>
    <m/>
    <m/>
    <m/>
    <m/>
    <m/>
    <m/>
    <m/>
    <m/>
    <m/>
    <m/>
    <m/>
    <m/>
    <m/>
    <m/>
    <m/>
    <m/>
    <m/>
    <m/>
    <m/>
    <m/>
    <m/>
    <m/>
    <m/>
    <m/>
    <m/>
    <m/>
    <m/>
    <m/>
    <m/>
    <m/>
    <m/>
    <m/>
    <m/>
    <m/>
    <m/>
    <m/>
    <m/>
    <m/>
    <m/>
    <m/>
    <m/>
    <m/>
    <m/>
    <m/>
    <m/>
    <m/>
    <m/>
    <m/>
    <m/>
    <m/>
    <m/>
    <m/>
    <m/>
    <m/>
    <m/>
    <m/>
    <m/>
    <m/>
    <m/>
    <m/>
    <m/>
    <m/>
    <m/>
    <m/>
    <m/>
    <m/>
    <m/>
    <m/>
    <m/>
    <m/>
    <m/>
    <m/>
    <m/>
    <m/>
    <m/>
    <m/>
    <m/>
    <m/>
    <m/>
    <m/>
    <n v="0"/>
    <n v="58"/>
    <n v="0"/>
    <n v="0"/>
    <n v="58"/>
    <s v="50+"/>
    <n v="30041503"/>
    <n v="1742407174"/>
    <s v="Outdoors"/>
    <m/>
    <m/>
    <m/>
    <m/>
    <m/>
    <m/>
    <s v="desert, streets"/>
    <s v="Non-smoking adult"/>
    <m/>
    <m/>
    <s v="Elsewhere in US"/>
    <s v="Texas"/>
    <m/>
    <s v="Outside of US"/>
    <m/>
    <s v="China"/>
    <m/>
    <m/>
    <m/>
    <m/>
    <m/>
    <m/>
    <n v="0"/>
    <n v="1"/>
    <n v="0"/>
    <s v="No smoking sign"/>
    <m/>
    <m/>
    <m/>
    <m/>
    <m/>
    <m/>
    <m/>
    <m/>
    <m/>
    <m/>
    <m/>
    <m/>
    <m/>
    <m/>
    <m/>
    <m/>
    <m/>
    <m/>
    <s v="cigar"/>
    <s v="cigar"/>
    <s v="cigar"/>
    <m/>
    <s v="cigar"/>
    <s v="cigar"/>
    <s v="cigar"/>
    <s v="cigar"/>
    <m/>
    <m/>
    <m/>
    <m/>
    <m/>
    <s v="Pro"/>
    <n v="6"/>
    <n v="6"/>
    <n v="4"/>
    <n v="1"/>
    <m/>
    <m/>
    <n v="0"/>
    <n v="2.4300000000000002"/>
    <n v="3"/>
    <n v="1"/>
    <n v="1"/>
    <m/>
    <m/>
  </r>
  <r>
    <n v="59318"/>
    <s v="Tammy"/>
    <d v="2014-07-02T00:00:00"/>
    <x v="12"/>
    <s v="T10"/>
    <n v="96"/>
    <s v="Gary Sanchez"/>
    <x v="4"/>
    <m/>
    <x v="1"/>
    <n v="20000000"/>
    <n v="0"/>
    <m/>
    <n v="84525432"/>
    <s v="final"/>
    <n v="8.17"/>
    <n v="0"/>
    <n v="0"/>
    <n v="0"/>
    <n v="0"/>
    <s v="US"/>
    <s v="NC"/>
    <s v="BC"/>
    <m/>
    <s v="CA"/>
    <s v="BC"/>
    <s v="McCarthy, Melissa; Ferrell, Will; McKay, Adam"/>
    <s v="Falcone, Ben"/>
    <s v="Falcone, Ben; McCarthy, Melissa"/>
    <s v="Schultz, Tim"/>
    <s v="Sale, Michael L."/>
    <m/>
    <m/>
    <m/>
    <m/>
    <m/>
    <m/>
    <m/>
    <m/>
    <m/>
    <m/>
    <m/>
    <m/>
    <m/>
    <m/>
    <m/>
    <m/>
    <m/>
    <m/>
    <m/>
    <m/>
    <m/>
    <m/>
    <m/>
    <m/>
    <m/>
    <m/>
    <m/>
    <m/>
    <m/>
    <m/>
    <m/>
    <m/>
    <m/>
    <m/>
    <m/>
    <m/>
    <m/>
    <m/>
    <m/>
    <m/>
    <m/>
    <m/>
    <m/>
    <m/>
    <m/>
    <m/>
    <m/>
    <m/>
    <m/>
    <m/>
    <m/>
    <m/>
    <m/>
    <m/>
    <m/>
    <m/>
    <m/>
    <m/>
    <m/>
    <m/>
    <m/>
    <m/>
    <m/>
    <m/>
    <m/>
    <m/>
    <m/>
    <m/>
    <m/>
    <m/>
    <m/>
    <m/>
    <m/>
    <m/>
    <m/>
    <m/>
    <m/>
    <m/>
    <m/>
    <m/>
    <m/>
    <m/>
    <m/>
    <m/>
    <m/>
    <m/>
    <m/>
    <m/>
    <m/>
    <m/>
    <m/>
    <m/>
    <m/>
    <m/>
    <m/>
    <m/>
    <m/>
    <m/>
    <m/>
    <m/>
    <m/>
    <m/>
    <m/>
    <n v="0"/>
    <n v="0"/>
    <n v="0"/>
    <n v="0"/>
    <n v="0"/>
    <n v="0"/>
    <n v="10345830"/>
    <n v="0"/>
    <m/>
    <m/>
    <m/>
    <m/>
    <m/>
    <m/>
    <m/>
    <m/>
    <m/>
    <m/>
    <m/>
    <m/>
    <m/>
    <m/>
    <m/>
    <m/>
    <m/>
    <m/>
    <m/>
    <m/>
    <m/>
    <m/>
    <m/>
    <n v="0"/>
    <n v="0"/>
    <n v="0"/>
    <m/>
    <m/>
    <m/>
    <m/>
    <m/>
    <m/>
    <m/>
    <m/>
    <m/>
    <m/>
    <m/>
    <m/>
    <m/>
    <m/>
    <m/>
    <m/>
    <m/>
    <m/>
    <m/>
    <m/>
    <m/>
    <m/>
    <m/>
    <m/>
    <m/>
    <m/>
    <m/>
    <m/>
    <m/>
    <m/>
    <m/>
    <m/>
    <m/>
    <n v="0"/>
    <n v="0"/>
    <n v="0"/>
    <n v="0"/>
    <m/>
    <m/>
    <n v="0"/>
    <n v="0"/>
    <n v="1"/>
    <n v="1"/>
    <n v="1"/>
    <m/>
    <m/>
  </r>
  <r>
    <n v="59327"/>
    <s v="Earth to Echo"/>
    <d v="2014-07-02T00:00:00"/>
    <x v="12"/>
    <s v="T10"/>
    <n v="89"/>
    <s v="Panay"/>
    <x v="0"/>
    <s v="Relativity"/>
    <x v="2"/>
    <n v="13000000"/>
    <n v="0"/>
    <m/>
    <n v="38934842"/>
    <s v="final"/>
    <n v="8.17"/>
    <n v="0"/>
    <n v="0"/>
    <n v="0"/>
    <n v="0"/>
    <s v="US"/>
    <s v="CA"/>
    <s v="BC"/>
    <m/>
    <s v="CA"/>
    <s v="BC"/>
    <s v="Kavanaugh, Ryan; Panay, Andrew"/>
    <s v="Green, Dave"/>
    <s v="Gayden, Henry"/>
    <s v="Edgar, Gregory M."/>
    <s v="Kurpanek, Carsten; Struthers, Crispin"/>
    <m/>
    <m/>
    <m/>
    <m/>
    <m/>
    <m/>
    <m/>
    <m/>
    <m/>
    <m/>
    <m/>
    <m/>
    <m/>
    <m/>
    <m/>
    <m/>
    <m/>
    <m/>
    <m/>
    <m/>
    <m/>
    <m/>
    <m/>
    <m/>
    <m/>
    <m/>
    <m/>
    <m/>
    <m/>
    <m/>
    <m/>
    <m/>
    <m/>
    <m/>
    <m/>
    <m/>
    <m/>
    <m/>
    <m/>
    <m/>
    <m/>
    <m/>
    <m/>
    <m/>
    <m/>
    <m/>
    <m/>
    <m/>
    <m/>
    <m/>
    <m/>
    <m/>
    <m/>
    <m/>
    <m/>
    <m/>
    <m/>
    <m/>
    <m/>
    <m/>
    <m/>
    <m/>
    <m/>
    <m/>
    <m/>
    <m/>
    <m/>
    <m/>
    <m/>
    <m/>
    <m/>
    <m/>
    <m/>
    <m/>
    <m/>
    <m/>
    <m/>
    <m/>
    <m/>
    <m/>
    <m/>
    <m/>
    <m/>
    <m/>
    <m/>
    <m/>
    <m/>
    <m/>
    <m/>
    <m/>
    <m/>
    <m/>
    <m/>
    <m/>
    <m/>
    <m/>
    <m/>
    <m/>
    <m/>
    <m/>
    <m/>
    <m/>
    <m/>
    <n v="0"/>
    <n v="0"/>
    <n v="0"/>
    <n v="0"/>
    <n v="0"/>
    <n v="0"/>
    <n v="4765587"/>
    <n v="0"/>
    <m/>
    <m/>
    <m/>
    <m/>
    <m/>
    <m/>
    <m/>
    <m/>
    <m/>
    <m/>
    <m/>
    <m/>
    <m/>
    <m/>
    <m/>
    <m/>
    <m/>
    <m/>
    <m/>
    <m/>
    <m/>
    <m/>
    <m/>
    <n v="0"/>
    <n v="0"/>
    <n v="0"/>
    <m/>
    <m/>
    <m/>
    <m/>
    <m/>
    <m/>
    <m/>
    <m/>
    <m/>
    <m/>
    <m/>
    <m/>
    <m/>
    <m/>
    <m/>
    <m/>
    <m/>
    <m/>
    <m/>
    <m/>
    <m/>
    <m/>
    <m/>
    <m/>
    <m/>
    <m/>
    <m/>
    <m/>
    <m/>
    <m/>
    <m/>
    <m/>
    <m/>
    <n v="0"/>
    <n v="0"/>
    <n v="0"/>
    <n v="0"/>
    <m/>
    <m/>
    <n v="0"/>
    <n v="0"/>
    <n v="1"/>
    <n v="1"/>
    <n v="1"/>
    <m/>
    <m/>
  </r>
  <r>
    <n v="59329"/>
    <s v="Deliver Us from Evil"/>
    <d v="2014-07-02T00:00:00"/>
    <x v="12"/>
    <s v="T10"/>
    <n v="118"/>
    <s v="Bruckheimer"/>
    <x v="6"/>
    <m/>
    <x v="1"/>
    <n v="30000000"/>
    <n v="0"/>
    <m/>
    <n v="30523568"/>
    <s v="final"/>
    <n v="8.17"/>
    <n v="0"/>
    <n v="1"/>
    <n v="0"/>
    <n v="0"/>
    <s v="US"/>
    <s v="NY"/>
    <s v="BC"/>
    <s v="United Arab Emirates"/>
    <s v="CA"/>
    <s v="BC"/>
    <s v="Bruckheimer, Jerry"/>
    <s v="Derrickson, Scott"/>
    <s v="Derrickson, Scott; Boardman, Paul Harris"/>
    <s v="Jortner, Michael"/>
    <s v="Hellmann, Jason"/>
    <s v="Ramirez, Edgar"/>
    <s v="star"/>
    <s v="Cigarette"/>
    <s v="30+"/>
    <s v="Male"/>
    <s v="Hispanic"/>
    <m/>
    <s v="Good guy"/>
    <s v="LaVecchia, Antoinette"/>
    <s v="credited non-star"/>
    <s v="Cigarette"/>
    <s v="30+"/>
    <s v="Female"/>
    <s v="Caucasian"/>
    <m/>
    <m/>
    <m/>
    <m/>
    <m/>
    <m/>
    <m/>
    <m/>
    <m/>
    <m/>
    <m/>
    <m/>
    <m/>
    <m/>
    <m/>
    <m/>
    <m/>
    <m/>
    <m/>
    <m/>
    <m/>
    <m/>
    <m/>
    <m/>
    <m/>
    <m/>
    <m/>
    <m/>
    <m/>
    <m/>
    <m/>
    <m/>
    <m/>
    <m/>
    <m/>
    <m/>
    <m/>
    <m/>
    <m/>
    <m/>
    <m/>
    <m/>
    <m/>
    <m/>
    <m/>
    <m/>
    <m/>
    <m/>
    <m/>
    <m/>
    <m/>
    <m/>
    <m/>
    <m/>
    <m/>
    <m/>
    <m/>
    <m/>
    <m/>
    <m/>
    <m/>
    <m/>
    <m/>
    <m/>
    <m/>
    <m/>
    <m/>
    <m/>
    <m/>
    <m/>
    <m/>
    <m/>
    <m/>
    <m/>
    <m/>
    <m/>
    <m/>
    <m/>
    <m/>
    <m/>
    <m/>
    <m/>
    <m/>
    <m/>
    <m/>
    <m/>
    <m/>
    <m/>
    <m/>
    <n v="52"/>
    <n v="0"/>
    <n v="0"/>
    <n v="0"/>
    <n v="52"/>
    <s v="50+"/>
    <n v="3736055"/>
    <n v="194274860"/>
    <s v="Home"/>
    <s v="Vehicle"/>
    <s v="Bar/nightclub"/>
    <s v="Outdoors"/>
    <m/>
    <m/>
    <m/>
    <s v="street, outside of police station"/>
    <s v="Child"/>
    <s v="Non-smoking adult"/>
    <m/>
    <s v="Elsewhere in US"/>
    <s v="New York"/>
    <m/>
    <m/>
    <m/>
    <m/>
    <m/>
    <m/>
    <m/>
    <m/>
    <m/>
    <m/>
    <n v="1"/>
    <n v="1"/>
    <n v="0"/>
    <s v="No smoking sign"/>
    <m/>
    <m/>
    <m/>
    <s v="Comment by actor/actress"/>
    <s v="&quot;I had a drug problem and I had a choice, I chose God.&quot; - Priest &quot;You're sober and you drink and smoke?&quot; - Cop &quot;These help me by, they will kill me slowly, but not quickly.&quot; - Priest"/>
    <m/>
    <s v="Health of Smoker"/>
    <m/>
    <m/>
    <m/>
    <m/>
    <m/>
    <m/>
    <m/>
    <m/>
    <m/>
    <m/>
    <m/>
    <m/>
    <m/>
    <m/>
    <m/>
    <m/>
    <s v="cigarette"/>
    <m/>
    <s v="cigarette"/>
    <m/>
    <m/>
    <m/>
    <m/>
    <m/>
    <s v="Pro"/>
    <n v="6"/>
    <n v="6"/>
    <n v="6"/>
    <n v="3"/>
    <m/>
    <s v="use near child/pregnant/ill person"/>
    <n v="0"/>
    <n v="3"/>
    <n v="6"/>
    <n v="1"/>
    <n v="1"/>
    <m/>
    <m/>
  </r>
  <r>
    <n v="59332"/>
    <s v="Dawn of the Planet of the Apes"/>
    <d v="2014-07-11T00:00:00"/>
    <x v="12"/>
    <s v="T10"/>
    <n v="130"/>
    <s v="Chernin"/>
    <x v="5"/>
    <m/>
    <x v="0"/>
    <n v="170000000"/>
    <n v="0"/>
    <m/>
    <n v="208545589"/>
    <s v="final"/>
    <n v="8.17"/>
    <n v="0"/>
    <n v="1"/>
    <n v="0"/>
    <n v="0"/>
    <s v="CAN"/>
    <m/>
    <s v="BC"/>
    <s v="US"/>
    <s v="LA"/>
    <s v="BC"/>
    <s v="Jaffa, Rick; Silver, Amanda; Clark, Dylan; Chernin, Peter"/>
    <s v="Reeves, Matt"/>
    <s v="Jaffa, Rick; Silver, Amanda; Bomback, Mark"/>
    <s v="Harlocker, Doug"/>
    <s v="Hoy, William"/>
    <s v="Acevedo, Kirk"/>
    <s v="credited non-star"/>
    <s v="Cigarette"/>
    <s v="30+"/>
    <s v="Male"/>
    <s v="Caucasian"/>
    <m/>
    <s v="Bad guy"/>
    <m/>
    <m/>
    <m/>
    <m/>
    <m/>
    <m/>
    <m/>
    <m/>
    <m/>
    <m/>
    <m/>
    <m/>
    <m/>
    <m/>
    <m/>
    <m/>
    <m/>
    <m/>
    <m/>
    <m/>
    <m/>
    <m/>
    <m/>
    <m/>
    <m/>
    <m/>
    <m/>
    <m/>
    <m/>
    <m/>
    <m/>
    <m/>
    <m/>
    <m/>
    <m/>
    <m/>
    <m/>
    <m/>
    <m/>
    <m/>
    <m/>
    <m/>
    <m/>
    <m/>
    <m/>
    <m/>
    <m/>
    <m/>
    <m/>
    <m/>
    <m/>
    <m/>
    <m/>
    <m/>
    <m/>
    <m/>
    <m/>
    <m/>
    <m/>
    <m/>
    <m/>
    <m/>
    <m/>
    <m/>
    <m/>
    <m/>
    <m/>
    <m/>
    <m/>
    <m/>
    <m/>
    <m/>
    <m/>
    <m/>
    <m/>
    <m/>
    <m/>
    <m/>
    <m/>
    <m/>
    <m/>
    <m/>
    <m/>
    <m/>
    <m/>
    <m/>
    <m/>
    <m/>
    <m/>
    <m/>
    <m/>
    <m/>
    <m/>
    <m/>
    <m/>
    <n v="4"/>
    <n v="0"/>
    <n v="0"/>
    <n v="0"/>
    <n v="4"/>
    <s v="1 — 9"/>
    <n v="25525776"/>
    <n v="102103104"/>
    <s v="Vehicle"/>
    <s v="Outdoors"/>
    <m/>
    <m/>
    <m/>
    <m/>
    <m/>
    <s v="forrest"/>
    <s v="Non-smoking adult"/>
    <m/>
    <m/>
    <s v="California"/>
    <m/>
    <m/>
    <m/>
    <m/>
    <m/>
    <m/>
    <m/>
    <m/>
    <m/>
    <m/>
    <m/>
    <n v="0"/>
    <n v="1"/>
    <n v="0"/>
    <m/>
    <m/>
    <m/>
    <m/>
    <m/>
    <m/>
    <m/>
    <m/>
    <m/>
    <m/>
    <m/>
    <m/>
    <m/>
    <m/>
    <m/>
    <m/>
    <m/>
    <m/>
    <m/>
    <m/>
    <m/>
    <m/>
    <m/>
    <m/>
    <s v="cigarette"/>
    <m/>
    <s v="cigarette"/>
    <m/>
    <m/>
    <m/>
    <m/>
    <m/>
    <s v="Pro"/>
    <n v="2"/>
    <n v="6"/>
    <n v="4"/>
    <n v="1"/>
    <m/>
    <m/>
    <n v="0"/>
    <n v="1.86"/>
    <n v="3"/>
    <n v="1"/>
    <n v="1"/>
    <m/>
    <m/>
  </r>
  <r>
    <n v="59350"/>
    <s v="Begin Again"/>
    <d v="2014-07-11T00:00:00"/>
    <x v="12"/>
    <s v="T10"/>
    <n v="104"/>
    <s v="Exclusive"/>
    <x v="0"/>
    <s v="Weinstein"/>
    <x v="1"/>
    <n v="9000000"/>
    <n v="0"/>
    <m/>
    <n v="16170632"/>
    <s v="final"/>
    <n v="8.17"/>
    <n v="0"/>
    <n v="1"/>
    <n v="0"/>
    <n v="0"/>
    <s v="US"/>
    <s v="NY"/>
    <s v="BC"/>
    <m/>
    <s v="CA"/>
    <s v="BC"/>
    <s v="Armbrust, Tobin; Bregman, Anthony"/>
    <s v="Carney, John"/>
    <s v="Carney, John"/>
    <s v="Allen, Tommy"/>
    <s v="Marcus, Andrew"/>
    <s v="Ruffalo, Mark"/>
    <s v="star"/>
    <s v="Cigarette"/>
    <s v="30+"/>
    <s v="Male"/>
    <s v="Caucasian"/>
    <m/>
    <m/>
    <s v="Keener, Catherine"/>
    <s v="credited non-star"/>
    <s v="Cigarette"/>
    <s v="30+"/>
    <s v="Female"/>
    <s v="Caucasian"/>
    <m/>
    <m/>
    <m/>
    <m/>
    <m/>
    <m/>
    <m/>
    <m/>
    <m/>
    <m/>
    <m/>
    <m/>
    <m/>
    <m/>
    <m/>
    <m/>
    <m/>
    <m/>
    <m/>
    <m/>
    <m/>
    <m/>
    <m/>
    <m/>
    <m/>
    <m/>
    <m/>
    <m/>
    <m/>
    <m/>
    <m/>
    <m/>
    <m/>
    <m/>
    <m/>
    <m/>
    <m/>
    <m/>
    <m/>
    <m/>
    <m/>
    <m/>
    <m/>
    <m/>
    <m/>
    <m/>
    <m/>
    <m/>
    <m/>
    <m/>
    <m/>
    <m/>
    <m/>
    <m/>
    <m/>
    <m/>
    <m/>
    <m/>
    <m/>
    <m/>
    <m/>
    <m/>
    <m/>
    <m/>
    <m/>
    <m/>
    <m/>
    <m/>
    <m/>
    <m/>
    <m/>
    <m/>
    <m/>
    <m/>
    <m/>
    <m/>
    <m/>
    <m/>
    <m/>
    <m/>
    <m/>
    <m/>
    <m/>
    <m/>
    <m/>
    <m/>
    <m/>
    <m/>
    <m/>
    <n v="82"/>
    <n v="0"/>
    <n v="0"/>
    <n v="0"/>
    <n v="82"/>
    <s v="50+"/>
    <n v="1979270"/>
    <n v="162300140"/>
    <s v="Home"/>
    <s v="Vehicle"/>
    <s v="Outdoors"/>
    <m/>
    <m/>
    <m/>
    <m/>
    <s v="rooftop, street, outside restaurant, outside vehicle, balcony, outside school, park"/>
    <s v="Non-smoking adult"/>
    <m/>
    <m/>
    <s v="Elsewhere in US"/>
    <s v="New York"/>
    <m/>
    <m/>
    <m/>
    <m/>
    <m/>
    <m/>
    <m/>
    <m/>
    <m/>
    <m/>
    <n v="1"/>
    <n v="1"/>
    <n v="0"/>
    <m/>
    <m/>
    <m/>
    <m/>
    <m/>
    <m/>
    <m/>
    <m/>
    <m/>
    <m/>
    <m/>
    <m/>
    <m/>
    <m/>
    <m/>
    <m/>
    <m/>
    <m/>
    <m/>
    <m/>
    <m/>
    <m/>
    <m/>
    <m/>
    <m/>
    <m/>
    <m/>
    <m/>
    <m/>
    <m/>
    <m/>
    <m/>
    <s v="Pro"/>
    <n v="6"/>
    <n v="6"/>
    <n v="6"/>
    <n v="3"/>
    <m/>
    <m/>
    <n v="0"/>
    <n v="3"/>
    <n v="4"/>
    <n v="0"/>
    <n v="1"/>
    <m/>
    <m/>
  </r>
  <r>
    <n v="59407"/>
    <s v="Sex Tape"/>
    <d v="2014-07-18T00:00:00"/>
    <x v="12"/>
    <s v="T10"/>
    <n v="90"/>
    <s v="Media Rights Cap."/>
    <x v="6"/>
    <m/>
    <x v="1"/>
    <n v="40000000"/>
    <n v="0"/>
    <m/>
    <n v="38543473"/>
    <s v="final"/>
    <n v="8.17"/>
    <n v="0"/>
    <n v="1"/>
    <n v="0"/>
    <n v="0"/>
    <s v="US"/>
    <s v="MA"/>
    <s v="BC"/>
    <m/>
    <s v="CA"/>
    <s v="BC"/>
    <s v="Black, Todd; Blumenthal, Jason; Tisch, Steve"/>
    <s v="Kasdan, Jake"/>
    <s v="Segel, Jason; Angelo, Kate; Stoller, Nicholas"/>
    <s v="Mazzola, James"/>
    <s v="Edwards, Steve; Timpone, Tara"/>
    <s v="Black, Jack"/>
    <s v="credited non-star"/>
    <s v="Pipe"/>
    <s v="30+"/>
    <s v="Male"/>
    <s v="Caucasian"/>
    <m/>
    <s v="Good guy"/>
    <m/>
    <m/>
    <m/>
    <m/>
    <m/>
    <m/>
    <m/>
    <m/>
    <m/>
    <m/>
    <m/>
    <m/>
    <m/>
    <m/>
    <m/>
    <m/>
    <m/>
    <m/>
    <m/>
    <m/>
    <m/>
    <m/>
    <m/>
    <m/>
    <m/>
    <m/>
    <m/>
    <m/>
    <m/>
    <m/>
    <m/>
    <m/>
    <m/>
    <m/>
    <m/>
    <m/>
    <m/>
    <m/>
    <m/>
    <m/>
    <m/>
    <m/>
    <m/>
    <m/>
    <m/>
    <m/>
    <m/>
    <m/>
    <m/>
    <m/>
    <m/>
    <m/>
    <m/>
    <m/>
    <m/>
    <m/>
    <m/>
    <m/>
    <m/>
    <m/>
    <m/>
    <m/>
    <m/>
    <m/>
    <m/>
    <m/>
    <m/>
    <m/>
    <m/>
    <m/>
    <m/>
    <m/>
    <m/>
    <m/>
    <m/>
    <m/>
    <m/>
    <m/>
    <m/>
    <m/>
    <s v="Jack Black smokes an E-Cigar"/>
    <m/>
    <m/>
    <m/>
    <m/>
    <m/>
    <m/>
    <m/>
    <m/>
    <m/>
    <m/>
    <m/>
    <m/>
    <m/>
    <m/>
    <n v="0"/>
    <n v="0"/>
    <n v="2"/>
    <n v="0"/>
    <n v="2"/>
    <s v="1 — 9"/>
    <n v="4717683"/>
    <n v="9435366"/>
    <s v="Workplace"/>
    <m/>
    <m/>
    <m/>
    <m/>
    <m/>
    <m/>
    <m/>
    <s v="Non-smoking adult"/>
    <s v="Child"/>
    <m/>
    <s v="California"/>
    <m/>
    <m/>
    <m/>
    <m/>
    <m/>
    <m/>
    <m/>
    <m/>
    <m/>
    <m/>
    <m/>
    <n v="0"/>
    <n v="1"/>
    <n v="0"/>
    <m/>
    <m/>
    <m/>
    <m/>
    <m/>
    <m/>
    <m/>
    <m/>
    <m/>
    <m/>
    <m/>
    <m/>
    <m/>
    <m/>
    <m/>
    <m/>
    <m/>
    <m/>
    <m/>
    <m/>
    <m/>
    <s v="pipe"/>
    <m/>
    <m/>
    <m/>
    <m/>
    <m/>
    <m/>
    <m/>
    <m/>
    <m/>
    <m/>
    <s v="Pro"/>
    <n v="2"/>
    <n v="6"/>
    <n v="4"/>
    <n v="2"/>
    <m/>
    <s v="use near child/pregnant/ill person"/>
    <n v="0"/>
    <n v="2"/>
    <n v="6"/>
    <n v="1"/>
    <n v="1"/>
    <m/>
    <m/>
  </r>
  <r>
    <n v="59409"/>
    <s v="Purge, The: Anarchy"/>
    <d v="2014-07-18T00:00:00"/>
    <x v="12"/>
    <s v="T10"/>
    <n v="103"/>
    <s v="Blumhouse"/>
    <x v="2"/>
    <m/>
    <x v="1"/>
    <n v="9000000"/>
    <n v="0"/>
    <m/>
    <n v="71519230"/>
    <s v="final"/>
    <n v="8.17"/>
    <n v="0"/>
    <n v="0"/>
    <n v="0"/>
    <n v="0"/>
    <s v="US"/>
    <s v="CA"/>
    <s v="BC"/>
    <m/>
    <s v="CA"/>
    <s v="BC"/>
    <s v="Bay, Michael; Blum, Jason; Form, Andrew; Fuller, Bradley; Lemercier, Sebastien"/>
    <s v="DeMonaco, James"/>
    <s v="DeMonaco, James"/>
    <s v="Anderson, Ross"/>
    <s v="Filippone, Vince; Milller, Todd E."/>
    <m/>
    <m/>
    <m/>
    <m/>
    <m/>
    <m/>
    <m/>
    <m/>
    <m/>
    <m/>
    <m/>
    <m/>
    <m/>
    <m/>
    <m/>
    <m/>
    <m/>
    <m/>
    <m/>
    <m/>
    <m/>
    <m/>
    <m/>
    <m/>
    <m/>
    <m/>
    <m/>
    <m/>
    <m/>
    <m/>
    <m/>
    <m/>
    <m/>
    <m/>
    <m/>
    <m/>
    <m/>
    <m/>
    <m/>
    <m/>
    <m/>
    <m/>
    <m/>
    <m/>
    <m/>
    <m/>
    <m/>
    <m/>
    <m/>
    <m/>
    <m/>
    <m/>
    <m/>
    <m/>
    <m/>
    <m/>
    <m/>
    <m/>
    <m/>
    <m/>
    <m/>
    <m/>
    <m/>
    <m/>
    <m/>
    <m/>
    <m/>
    <m/>
    <m/>
    <m/>
    <m/>
    <m/>
    <m/>
    <m/>
    <m/>
    <m/>
    <m/>
    <m/>
    <m/>
    <m/>
    <m/>
    <m/>
    <m/>
    <m/>
    <m/>
    <m/>
    <m/>
    <m/>
    <m/>
    <m/>
    <m/>
    <m/>
    <m/>
    <m/>
    <m/>
    <m/>
    <m/>
    <m/>
    <m/>
    <m/>
    <m/>
    <m/>
    <m/>
    <n v="0"/>
    <n v="0"/>
    <n v="0"/>
    <n v="0"/>
    <n v="0"/>
    <n v="0"/>
    <n v="8753884"/>
    <n v="0"/>
    <m/>
    <m/>
    <m/>
    <m/>
    <m/>
    <m/>
    <m/>
    <m/>
    <m/>
    <m/>
    <m/>
    <m/>
    <m/>
    <m/>
    <m/>
    <m/>
    <m/>
    <m/>
    <m/>
    <m/>
    <m/>
    <m/>
    <m/>
    <n v="0"/>
    <n v="0"/>
    <n v="0"/>
    <m/>
    <m/>
    <m/>
    <m/>
    <m/>
    <m/>
    <m/>
    <m/>
    <m/>
    <m/>
    <m/>
    <m/>
    <m/>
    <m/>
    <m/>
    <m/>
    <m/>
    <m/>
    <m/>
    <m/>
    <m/>
    <m/>
    <m/>
    <m/>
    <m/>
    <m/>
    <m/>
    <m/>
    <m/>
    <m/>
    <m/>
    <m/>
    <m/>
    <n v="0"/>
    <n v="0"/>
    <n v="0"/>
    <n v="0"/>
    <m/>
    <m/>
    <n v="0"/>
    <n v="0"/>
    <n v="1"/>
    <n v="1"/>
    <n v="1"/>
    <m/>
    <m/>
  </r>
  <r>
    <n v="59411"/>
    <s v="Planes: Fire &amp; Rescue"/>
    <d v="2014-07-18T00:00:00"/>
    <x v="12"/>
    <s v="T10"/>
    <n v="83"/>
    <s v="Disney Anim"/>
    <x v="1"/>
    <m/>
    <x v="2"/>
    <n v="50000000"/>
    <n v="0"/>
    <m/>
    <n v="59165787"/>
    <s v="final"/>
    <n v="8.17"/>
    <n v="0"/>
    <n v="0"/>
    <n v="0"/>
    <n v="0"/>
    <s v="US"/>
    <s v="CA"/>
    <s v="BC"/>
    <m/>
    <s v="CA"/>
    <s v="BC"/>
    <s v="Lasseter, John"/>
    <s v="Gannaway, Roberts"/>
    <s v="Howard, Jeffrey M."/>
    <m/>
    <s v="Molina, Dan"/>
    <m/>
    <m/>
    <m/>
    <m/>
    <m/>
    <m/>
    <m/>
    <m/>
    <m/>
    <m/>
    <m/>
    <m/>
    <m/>
    <m/>
    <m/>
    <m/>
    <m/>
    <m/>
    <m/>
    <m/>
    <m/>
    <m/>
    <m/>
    <m/>
    <m/>
    <m/>
    <m/>
    <m/>
    <m/>
    <m/>
    <m/>
    <m/>
    <m/>
    <m/>
    <m/>
    <m/>
    <m/>
    <m/>
    <m/>
    <m/>
    <m/>
    <m/>
    <m/>
    <m/>
    <m/>
    <m/>
    <m/>
    <m/>
    <m/>
    <m/>
    <m/>
    <m/>
    <m/>
    <m/>
    <m/>
    <m/>
    <m/>
    <m/>
    <m/>
    <m/>
    <m/>
    <m/>
    <m/>
    <m/>
    <m/>
    <m/>
    <m/>
    <m/>
    <m/>
    <m/>
    <m/>
    <m/>
    <m/>
    <m/>
    <m/>
    <m/>
    <m/>
    <m/>
    <m/>
    <m/>
    <m/>
    <m/>
    <m/>
    <m/>
    <m/>
    <m/>
    <m/>
    <m/>
    <m/>
    <m/>
    <m/>
    <m/>
    <m/>
    <m/>
    <m/>
    <m/>
    <m/>
    <m/>
    <m/>
    <m/>
    <m/>
    <m/>
    <m/>
    <n v="0"/>
    <n v="0"/>
    <n v="0"/>
    <n v="0"/>
    <n v="0"/>
    <n v="0"/>
    <n v="7241834"/>
    <n v="0"/>
    <m/>
    <m/>
    <m/>
    <m/>
    <m/>
    <m/>
    <m/>
    <m/>
    <m/>
    <m/>
    <m/>
    <m/>
    <m/>
    <m/>
    <m/>
    <m/>
    <m/>
    <m/>
    <m/>
    <m/>
    <m/>
    <m/>
    <m/>
    <n v="0"/>
    <n v="0"/>
    <n v="0"/>
    <m/>
    <m/>
    <m/>
    <m/>
    <m/>
    <m/>
    <m/>
    <m/>
    <m/>
    <m/>
    <m/>
    <m/>
    <m/>
    <m/>
    <m/>
    <m/>
    <m/>
    <m/>
    <m/>
    <m/>
    <m/>
    <m/>
    <m/>
    <m/>
    <m/>
    <m/>
    <m/>
    <m/>
    <m/>
    <m/>
    <m/>
    <m/>
    <m/>
    <n v="0"/>
    <n v="0"/>
    <n v="0"/>
    <n v="0"/>
    <m/>
    <m/>
    <n v="0"/>
    <n v="0"/>
    <n v="1"/>
    <n v="1"/>
    <n v="1"/>
    <m/>
    <m/>
  </r>
  <r>
    <n v="59427"/>
    <s v="Hercules"/>
    <d v="2014-07-25T00:00:00"/>
    <x v="12"/>
    <s v="T10"/>
    <n v="98"/>
    <s v="Paramount"/>
    <x v="3"/>
    <m/>
    <x v="0"/>
    <n v="100000000"/>
    <n v="0"/>
    <m/>
    <n v="72688614"/>
    <s v="final"/>
    <n v="8.17"/>
    <n v="0"/>
    <n v="0"/>
    <n v="0"/>
    <n v="0"/>
    <s v="Hungary"/>
    <m/>
    <s v="BC"/>
    <m/>
    <s v="CA"/>
    <s v="BC"/>
    <s v="Ratner, Brett; Levine, Barry; Flynn, Beau; Aubrey, Sarah"/>
    <s v="Ratner, Brett"/>
    <s v="Condal, Ryan; Spiliotopoulos, Evan"/>
    <s v="Purdy, Graeme"/>
    <s v="Helfrich, Mark; Wong, Julia"/>
    <m/>
    <m/>
    <m/>
    <m/>
    <m/>
    <m/>
    <m/>
    <m/>
    <m/>
    <m/>
    <m/>
    <m/>
    <m/>
    <m/>
    <m/>
    <m/>
    <m/>
    <m/>
    <m/>
    <m/>
    <m/>
    <m/>
    <m/>
    <m/>
    <m/>
    <m/>
    <m/>
    <m/>
    <m/>
    <m/>
    <m/>
    <m/>
    <m/>
    <m/>
    <m/>
    <m/>
    <m/>
    <m/>
    <m/>
    <m/>
    <m/>
    <m/>
    <m/>
    <m/>
    <m/>
    <m/>
    <m/>
    <m/>
    <m/>
    <m/>
    <m/>
    <m/>
    <m/>
    <m/>
    <m/>
    <m/>
    <m/>
    <m/>
    <m/>
    <m/>
    <m/>
    <m/>
    <m/>
    <m/>
    <m/>
    <m/>
    <m/>
    <m/>
    <m/>
    <m/>
    <m/>
    <m/>
    <m/>
    <m/>
    <m/>
    <m/>
    <m/>
    <m/>
    <m/>
    <m/>
    <m/>
    <m/>
    <m/>
    <m/>
    <m/>
    <m/>
    <m/>
    <m/>
    <m/>
    <m/>
    <m/>
    <m/>
    <m/>
    <m/>
    <m/>
    <m/>
    <m/>
    <m/>
    <m/>
    <m/>
    <m/>
    <m/>
    <m/>
    <n v="0"/>
    <n v="0"/>
    <n v="0"/>
    <n v="0"/>
    <n v="0"/>
    <n v="0"/>
    <n v="8897015"/>
    <n v="0"/>
    <m/>
    <m/>
    <m/>
    <m/>
    <m/>
    <m/>
    <m/>
    <m/>
    <m/>
    <m/>
    <m/>
    <m/>
    <m/>
    <m/>
    <m/>
    <m/>
    <m/>
    <m/>
    <m/>
    <m/>
    <m/>
    <m/>
    <m/>
    <n v="0"/>
    <n v="0"/>
    <n v="0"/>
    <m/>
    <m/>
    <m/>
    <m/>
    <m/>
    <m/>
    <m/>
    <m/>
    <m/>
    <m/>
    <m/>
    <m/>
    <m/>
    <m/>
    <m/>
    <m/>
    <m/>
    <m/>
    <m/>
    <m/>
    <m/>
    <m/>
    <m/>
    <m/>
    <m/>
    <m/>
    <m/>
    <m/>
    <m/>
    <m/>
    <m/>
    <m/>
    <m/>
    <n v="0"/>
    <n v="0"/>
    <n v="0"/>
    <n v="0"/>
    <m/>
    <m/>
    <n v="0"/>
    <n v="0"/>
    <n v="1"/>
    <n v="1"/>
    <n v="1"/>
    <m/>
    <m/>
  </r>
  <r>
    <n v="59429"/>
    <s v="Lucy"/>
    <d v="2014-07-25T00:00:00"/>
    <x v="12"/>
    <s v="T10"/>
    <n v="90"/>
    <s v="Canal+"/>
    <x v="2"/>
    <m/>
    <x v="1"/>
    <n v="40000000"/>
    <n v="0"/>
    <m/>
    <n v="126663600"/>
    <s v="final"/>
    <n v="8.17"/>
    <n v="0"/>
    <n v="1"/>
    <n v="0"/>
    <n v="0"/>
    <s v="France"/>
    <m/>
    <s v="BC"/>
    <m/>
    <s v="CA"/>
    <s v="BC"/>
    <s v="Silla, Virginie"/>
    <s v="Besson, Luc"/>
    <s v="Besson, Luc"/>
    <s v="Monbillard, Guy"/>
    <s v="Besson, Luc"/>
    <s v="Choi, Min-sik"/>
    <s v="star"/>
    <s v="Cigarette"/>
    <s v="30+"/>
    <s v="Male"/>
    <s v="Asian"/>
    <m/>
    <s v="Bad guy"/>
    <m/>
    <m/>
    <m/>
    <m/>
    <m/>
    <m/>
    <m/>
    <m/>
    <m/>
    <m/>
    <m/>
    <m/>
    <m/>
    <m/>
    <m/>
    <m/>
    <m/>
    <m/>
    <m/>
    <m/>
    <m/>
    <m/>
    <m/>
    <m/>
    <m/>
    <m/>
    <m/>
    <m/>
    <m/>
    <m/>
    <m/>
    <m/>
    <m/>
    <m/>
    <m/>
    <m/>
    <m/>
    <m/>
    <m/>
    <m/>
    <m/>
    <m/>
    <m/>
    <m/>
    <m/>
    <m/>
    <m/>
    <m/>
    <m/>
    <m/>
    <m/>
    <m/>
    <m/>
    <m/>
    <m/>
    <m/>
    <m/>
    <m/>
    <m/>
    <m/>
    <m/>
    <m/>
    <m/>
    <m/>
    <m/>
    <m/>
    <m/>
    <m/>
    <m/>
    <m/>
    <m/>
    <m/>
    <m/>
    <m/>
    <m/>
    <m/>
    <m/>
    <m/>
    <m/>
    <m/>
    <m/>
    <m/>
    <m/>
    <m/>
    <m/>
    <m/>
    <m/>
    <m/>
    <m/>
    <m/>
    <m/>
    <m/>
    <m/>
    <m/>
    <m/>
    <n v="18"/>
    <n v="0"/>
    <n v="0"/>
    <n v="0"/>
    <n v="18"/>
    <s v="10 — 29"/>
    <n v="15503501"/>
    <n v="279063018"/>
    <s v="Hotel/motel"/>
    <m/>
    <m/>
    <m/>
    <m/>
    <m/>
    <m/>
    <m/>
    <s v="Non-smoking adult"/>
    <m/>
    <m/>
    <s v="Outside of US"/>
    <m/>
    <s v="Taiwan"/>
    <m/>
    <m/>
    <m/>
    <m/>
    <m/>
    <m/>
    <m/>
    <m/>
    <m/>
    <n v="1"/>
    <n v="0"/>
    <n v="0"/>
    <m/>
    <m/>
    <m/>
    <m/>
    <m/>
    <m/>
    <m/>
    <m/>
    <m/>
    <m/>
    <m/>
    <m/>
    <m/>
    <m/>
    <m/>
    <m/>
    <m/>
    <m/>
    <m/>
    <m/>
    <s v="cigarette"/>
    <m/>
    <m/>
    <m/>
    <m/>
    <m/>
    <m/>
    <s v="cigarette"/>
    <m/>
    <m/>
    <m/>
    <m/>
    <s v="Pro"/>
    <n v="4"/>
    <n v="6"/>
    <n v="6"/>
    <n v="3"/>
    <m/>
    <m/>
    <n v="0"/>
    <n v="2.71"/>
    <n v="4"/>
    <n v="1"/>
    <n v="1"/>
    <m/>
    <m/>
  </r>
  <r>
    <n v="59444"/>
    <s v="Most Wanted Man, A"/>
    <d v="2014-07-25T00:00:00"/>
    <x v="12"/>
    <s v="T10"/>
    <n v="121"/>
    <s v="Film4"/>
    <x v="0"/>
    <s v="Lionsgate"/>
    <x v="1"/>
    <n v="15000000"/>
    <n v="0"/>
    <m/>
    <n v="17237855"/>
    <s v="final"/>
    <n v="8.17"/>
    <n v="0"/>
    <n v="1"/>
    <n v="0"/>
    <n v="0"/>
    <s v="Germany"/>
    <m/>
    <s v="BC"/>
    <m/>
    <s v="CA"/>
    <s v="BC"/>
    <s v="Calderwood, Andrea; Cornwell, Stephen; Cornwell, Simon; Egan, Gail; Grunert, Malte"/>
    <s v="Corbijn, Anton"/>
    <s v="Bovell, Andrew"/>
    <s v="Hoffmann, David"/>
    <s v="Simpson, Claire"/>
    <s v="Hoffman, Philip Seymour"/>
    <s v="star"/>
    <s v="Cigarette"/>
    <s v="30+"/>
    <s v="Male"/>
    <s v="Caucasian"/>
    <m/>
    <s v="Good guy"/>
    <s v="Non-IMDb, Extra"/>
    <s v="extra"/>
    <s v="Cigarette"/>
    <s v="30+"/>
    <s v="Male"/>
    <s v="Other"/>
    <s v="Middle Eastern"/>
    <m/>
    <s v="Non-IMDb, Extra"/>
    <s v="extra"/>
    <s v="Cigarette"/>
    <s v="30+"/>
    <s v="Female"/>
    <s v="Caucasian"/>
    <m/>
    <m/>
    <s v="Non-IMDb, Extra"/>
    <s v="extra"/>
    <s v="Cigarette"/>
    <s v="30+"/>
    <s v="Male"/>
    <s v="Caucasian"/>
    <m/>
    <m/>
    <m/>
    <m/>
    <m/>
    <m/>
    <m/>
    <m/>
    <m/>
    <m/>
    <m/>
    <m/>
    <m/>
    <m/>
    <m/>
    <m/>
    <m/>
    <m/>
    <m/>
    <m/>
    <m/>
    <m/>
    <m/>
    <m/>
    <m/>
    <m/>
    <m/>
    <m/>
    <m/>
    <m/>
    <m/>
    <m/>
    <m/>
    <m/>
    <m/>
    <m/>
    <m/>
    <m/>
    <m/>
    <m/>
    <m/>
    <m/>
    <m/>
    <m/>
    <m/>
    <m/>
    <m/>
    <m/>
    <m/>
    <m/>
    <m/>
    <m/>
    <m/>
    <m/>
    <m/>
    <m/>
    <m/>
    <m/>
    <m/>
    <m/>
    <m/>
    <m/>
    <m/>
    <m/>
    <m/>
    <m/>
    <m/>
    <m/>
    <m/>
    <m/>
    <m/>
    <m/>
    <m/>
    <n v="88"/>
    <n v="0"/>
    <n v="0"/>
    <n v="0"/>
    <n v="88"/>
    <s v="50+"/>
    <n v="2109897"/>
    <n v="185670936"/>
    <s v="Home"/>
    <s v="Workplace"/>
    <s v="Restaurant"/>
    <s v="Vehicle"/>
    <s v="Bar/nightclub"/>
    <s v="other"/>
    <s v="university, ashtray, interrogation room"/>
    <m/>
    <s v="Non-smoking adult"/>
    <m/>
    <m/>
    <s v="Outside of US"/>
    <m/>
    <s v="Germany"/>
    <m/>
    <m/>
    <m/>
    <m/>
    <m/>
    <m/>
    <m/>
    <m/>
    <m/>
    <n v="1"/>
    <n v="0"/>
    <n v="3"/>
    <s v="Comment by actor/actress"/>
    <s v="Philip Seymour Hoffman offers Rachel McAdams a cigarette. &quot;Cigarette?&quot; and Rachel turns away, &quot;That's right you've given up.&quot;"/>
    <m/>
    <s v="Health of Non-Smoker"/>
    <m/>
    <m/>
    <m/>
    <m/>
    <m/>
    <m/>
    <m/>
    <m/>
    <m/>
    <m/>
    <m/>
    <m/>
    <m/>
    <m/>
    <m/>
    <m/>
    <s v="cigarette"/>
    <m/>
    <m/>
    <m/>
    <s v="cigarette"/>
    <s v="cigarette"/>
    <s v="cigarette"/>
    <m/>
    <m/>
    <m/>
    <m/>
    <m/>
    <s v="Pro"/>
    <n v="6"/>
    <n v="6"/>
    <n v="6"/>
    <n v="3"/>
    <m/>
    <m/>
    <n v="0"/>
    <n v="3"/>
    <n v="4"/>
    <n v="0"/>
    <n v="1"/>
    <m/>
    <m/>
  </r>
  <r>
    <n v="59446"/>
    <s v="And So It Goes"/>
    <d v="2014-07-25T00:00:00"/>
    <x v="12"/>
    <s v="T10"/>
    <n v="94"/>
    <s v="Castle Rock"/>
    <x v="0"/>
    <s v="Clarius"/>
    <x v="0"/>
    <n v="30000000"/>
    <n v="0"/>
    <m/>
    <n v="15155772"/>
    <s v="final"/>
    <n v="8.17"/>
    <n v="0"/>
    <n v="1"/>
    <n v="0"/>
    <n v="0"/>
    <s v="US"/>
    <s v="CT"/>
    <s v="BC"/>
    <s v="US"/>
    <s v="CA"/>
    <s v="BC"/>
    <s v="Reiner, Rob; Greisman, Alan; Damon, Mark"/>
    <s v="Reiner, Rob"/>
    <s v="Andrus, Mark"/>
    <s v="Cory, Michael"/>
    <s v="Harris, Dorian"/>
    <s v="Sternhagen, Frances"/>
    <s v="credited non-star"/>
    <s v="Cigarette"/>
    <s v="30+"/>
    <s v="Female"/>
    <s v="Caucasian"/>
    <m/>
    <m/>
    <m/>
    <m/>
    <m/>
    <m/>
    <m/>
    <m/>
    <m/>
    <m/>
    <m/>
    <m/>
    <m/>
    <m/>
    <m/>
    <m/>
    <m/>
    <m/>
    <m/>
    <m/>
    <m/>
    <m/>
    <m/>
    <m/>
    <m/>
    <m/>
    <m/>
    <m/>
    <m/>
    <m/>
    <m/>
    <m/>
    <m/>
    <m/>
    <m/>
    <m/>
    <m/>
    <m/>
    <m/>
    <m/>
    <m/>
    <m/>
    <m/>
    <m/>
    <m/>
    <m/>
    <m/>
    <m/>
    <m/>
    <m/>
    <m/>
    <m/>
    <m/>
    <m/>
    <m/>
    <m/>
    <m/>
    <m/>
    <m/>
    <m/>
    <m/>
    <m/>
    <m/>
    <m/>
    <m/>
    <m/>
    <m/>
    <m/>
    <m/>
    <m/>
    <m/>
    <m/>
    <m/>
    <m/>
    <m/>
    <m/>
    <m/>
    <m/>
    <m/>
    <m/>
    <m/>
    <m/>
    <m/>
    <m/>
    <m/>
    <m/>
    <m/>
    <m/>
    <m/>
    <m/>
    <m/>
    <m/>
    <m/>
    <m/>
    <m/>
    <m/>
    <m/>
    <n v="42"/>
    <n v="0"/>
    <n v="0"/>
    <n v="0"/>
    <n v="42"/>
    <s v="30 — 49"/>
    <n v="1855052"/>
    <n v="77912184"/>
    <s v="Workplace"/>
    <s v="Bar/nightclub"/>
    <m/>
    <m/>
    <m/>
    <m/>
    <m/>
    <m/>
    <s v="Designated non-smoking area"/>
    <s v="Non-smoking adult"/>
    <m/>
    <s v="Elsewhere in US"/>
    <m/>
    <m/>
    <m/>
    <m/>
    <m/>
    <m/>
    <m/>
    <m/>
    <m/>
    <m/>
    <m/>
    <n v="0"/>
    <n v="1"/>
    <n v="0"/>
    <s v="Comment by actor/actress"/>
    <s v="Waitress says, &quot;Ma'am there is no smoking in here.&quot; Frances replies, &quot;Good, you're too young to smoke0&quot;."/>
    <m/>
    <s v="Health of Non-Smoker"/>
    <m/>
    <m/>
    <m/>
    <m/>
    <m/>
    <m/>
    <m/>
    <m/>
    <m/>
    <m/>
    <m/>
    <m/>
    <m/>
    <m/>
    <m/>
    <m/>
    <m/>
    <s v="cigarette"/>
    <m/>
    <m/>
    <m/>
    <s v="cigarette"/>
    <s v="cigarette"/>
    <m/>
    <m/>
    <m/>
    <m/>
    <m/>
    <s v="Pro"/>
    <n v="6"/>
    <n v="6"/>
    <n v="4"/>
    <n v="3"/>
    <m/>
    <s v="use in non-smoking area"/>
    <n v="0"/>
    <n v="2.71"/>
    <n v="6"/>
    <n v="1"/>
    <n v="1"/>
    <m/>
    <m/>
  </r>
  <r>
    <n v="59484"/>
    <s v="Guardians of the Galaxy"/>
    <d v="2014-08-01T00:00:00"/>
    <x v="12"/>
    <s v="T10"/>
    <n v="121"/>
    <s v="Marvel"/>
    <x v="1"/>
    <m/>
    <x v="0"/>
    <n v="170000000"/>
    <n v="0"/>
    <m/>
    <n v="333176600"/>
    <s v="final"/>
    <n v="8.17"/>
    <n v="0"/>
    <n v="0"/>
    <n v="0"/>
    <n v="0"/>
    <s v="UK"/>
    <m/>
    <s v="BC"/>
    <m/>
    <s v="CA"/>
    <s v="BC"/>
    <s v="Feige, Kevin"/>
    <s v="Gunn, James"/>
    <s v="Gunn, James; Perlman, Nicole"/>
    <s v="Gibbs, Barry"/>
    <s v="Raskin, Fred; Winborne, Hughes; Wood, Craig"/>
    <m/>
    <m/>
    <m/>
    <m/>
    <m/>
    <m/>
    <m/>
    <m/>
    <m/>
    <m/>
    <m/>
    <m/>
    <m/>
    <m/>
    <m/>
    <m/>
    <m/>
    <m/>
    <m/>
    <m/>
    <m/>
    <m/>
    <m/>
    <m/>
    <m/>
    <m/>
    <m/>
    <m/>
    <m/>
    <m/>
    <m/>
    <m/>
    <m/>
    <m/>
    <m/>
    <m/>
    <m/>
    <m/>
    <m/>
    <m/>
    <m/>
    <m/>
    <m/>
    <m/>
    <m/>
    <m/>
    <m/>
    <m/>
    <m/>
    <m/>
    <m/>
    <m/>
    <m/>
    <m/>
    <m/>
    <m/>
    <m/>
    <m/>
    <m/>
    <m/>
    <m/>
    <m/>
    <m/>
    <m/>
    <m/>
    <m/>
    <m/>
    <m/>
    <m/>
    <m/>
    <m/>
    <m/>
    <m/>
    <m/>
    <m/>
    <m/>
    <m/>
    <m/>
    <m/>
    <m/>
    <m/>
    <m/>
    <m/>
    <m/>
    <m/>
    <m/>
    <m/>
    <m/>
    <m/>
    <m/>
    <m/>
    <m/>
    <m/>
    <m/>
    <m/>
    <m/>
    <m/>
    <m/>
    <m/>
    <m/>
    <m/>
    <m/>
    <m/>
    <n v="0"/>
    <n v="0"/>
    <n v="0"/>
    <n v="0"/>
    <n v="0"/>
    <n v="0"/>
    <n v="40780490"/>
    <n v="0"/>
    <m/>
    <m/>
    <m/>
    <m/>
    <m/>
    <m/>
    <m/>
    <m/>
    <m/>
    <m/>
    <m/>
    <m/>
    <m/>
    <m/>
    <m/>
    <m/>
    <m/>
    <m/>
    <m/>
    <m/>
    <m/>
    <m/>
    <m/>
    <n v="0"/>
    <n v="0"/>
    <n v="0"/>
    <m/>
    <m/>
    <m/>
    <m/>
    <m/>
    <m/>
    <m/>
    <m/>
    <m/>
    <m/>
    <m/>
    <m/>
    <m/>
    <m/>
    <m/>
    <m/>
    <m/>
    <m/>
    <m/>
    <m/>
    <m/>
    <m/>
    <m/>
    <m/>
    <m/>
    <m/>
    <m/>
    <m/>
    <m/>
    <m/>
    <m/>
    <m/>
    <m/>
    <n v="0"/>
    <n v="0"/>
    <n v="0"/>
    <n v="0"/>
    <m/>
    <m/>
    <n v="0"/>
    <n v="0"/>
    <n v="1"/>
    <n v="1"/>
    <n v="1"/>
    <m/>
    <m/>
  </r>
  <r>
    <n v="59485"/>
    <s v="Get on Up"/>
    <d v="2014-08-01T00:00:00"/>
    <x v="12"/>
    <s v="T10"/>
    <n v="138"/>
    <s v="Imagine"/>
    <x v="2"/>
    <m/>
    <x v="0"/>
    <n v="30000000"/>
    <n v="0"/>
    <m/>
    <n v="30569935"/>
    <s v="final"/>
    <n v="8.17"/>
    <n v="0"/>
    <n v="1"/>
    <n v="0"/>
    <n v="1"/>
    <s v="US"/>
    <s v="MS"/>
    <s v="BC"/>
    <m/>
    <s v="CA"/>
    <s v="BC"/>
    <s v="Jagger, Mick; Huggins, Erica; Grazer, Brian; Pearman, Victoria"/>
    <s v="Taylor, Tate"/>
    <s v="Butterworth, Jez; Butterworth, John-Henry"/>
    <s v="Schneider, Philip"/>
    <s v="McCusker, Michael"/>
    <s v="Boseman, Chadwick"/>
    <s v="star"/>
    <s v="Cigarette"/>
    <s v="30+"/>
    <s v="Male"/>
    <s v="African American"/>
    <m/>
    <m/>
    <s v="Ellis, Nelsan"/>
    <s v="star"/>
    <s v="Cigarette"/>
    <s v="30+"/>
    <s v="Male"/>
    <s v="African American"/>
    <m/>
    <m/>
    <s v="Blankenship, Joe T."/>
    <s v="credited non-star"/>
    <s v="Cigarette"/>
    <s v="30+"/>
    <s v="Male"/>
    <s v="Caucasian"/>
    <m/>
    <m/>
    <s v="Ellington, Cleta Elaine"/>
    <s v="credited non-star"/>
    <s v="Cigarette"/>
    <s v="30+"/>
    <s v="Female"/>
    <s v="Caucasian"/>
    <m/>
    <m/>
    <s v="Ellis, Aunjanue"/>
    <s v="credited non-star"/>
    <s v="Cigarette"/>
    <s v="30+"/>
    <s v="Female"/>
    <s v="African American"/>
    <m/>
    <m/>
    <s v="Non-IMDb, Extra"/>
    <s v="extra"/>
    <s v="Cigarette"/>
    <s v="20-30"/>
    <s v="Male"/>
    <s v="African American"/>
    <m/>
    <m/>
    <s v="Non-IMDb, Extra"/>
    <s v="extra"/>
    <s v="Cigarette"/>
    <s v="20-30"/>
    <s v="Male"/>
    <s v="African American"/>
    <m/>
    <m/>
    <s v="Non-IMDb, Extra"/>
    <s v="extra"/>
    <s v="Cigarette"/>
    <s v="30+"/>
    <s v="Female"/>
    <s v="Caucasian"/>
    <m/>
    <m/>
    <s v="Non-IMDb, Extra"/>
    <s v="extra"/>
    <s v="Cigarette"/>
    <s v="30+"/>
    <s v="Female"/>
    <s v="Caucasian"/>
    <m/>
    <m/>
    <s v="Non-IMDb, Extra"/>
    <s v="extra"/>
    <s v="Cigarette"/>
    <s v="30+"/>
    <s v="Male"/>
    <s v="Caucasian"/>
    <m/>
    <m/>
    <s v="Non-IMDb, Extra"/>
    <s v="extra"/>
    <s v="Cigarette"/>
    <s v="30+"/>
    <s v="Male"/>
    <s v="Caucasian"/>
    <m/>
    <m/>
    <s v="Non IMDb, Extra, Cigarette, 20-30, Female, African American. Non IMDb, Extra, Cigarette, 30+, Male, African American. Non IMDb, Extra, Cigarette, 30+, Male, African American."/>
    <s v="Kool"/>
    <s v="Kool"/>
    <s v="Ellis, Nelsan"/>
    <s v="Cigarette pack/smokeless container"/>
    <m/>
    <m/>
    <m/>
    <m/>
    <m/>
    <m/>
    <m/>
    <m/>
    <m/>
    <m/>
    <n v="90"/>
    <n v="0"/>
    <n v="0"/>
    <n v="0"/>
    <n v="90"/>
    <s v="50+"/>
    <n v="3741730"/>
    <n v="336755700"/>
    <s v="Home"/>
    <s v="Workplace"/>
    <s v="Restaurant"/>
    <s v="Bar/nightclub"/>
    <s v="Hotel/motel"/>
    <s v="Outdoors"/>
    <s v="ashtray, recording studio, music studio"/>
    <s v="hotel pool area, front yard, backyard, streets"/>
    <s v="Non-smoking adult"/>
    <s v="Child"/>
    <m/>
    <s v="Elsewhere in US"/>
    <m/>
    <m/>
    <m/>
    <m/>
    <m/>
    <m/>
    <m/>
    <m/>
    <m/>
    <m/>
    <m/>
    <n v="2"/>
    <n v="3"/>
    <n v="6"/>
    <s v="Comment by actor/actress"/>
    <s v="&quot;I came out to sneak a smoke, Im supposed to quit, Vicky doesnt know.&quot;- Nelsan Ellis."/>
    <m/>
    <s v="Health of Smoker"/>
    <s v="Comment by actor/actress"/>
    <s v="Octavia Spencer says to another actress who is smoking, &quot;You need to stomp out that cigarette.&quot;"/>
    <m/>
    <s v="Health of Smoker"/>
    <s v="Comment by actor/actress"/>
    <s v="Octavia Spencer says to another actress who is smoking, &quot;You need to stomp out that cigarette.&quot;"/>
    <m/>
    <s v="Health of Non-Smoker"/>
    <m/>
    <m/>
    <m/>
    <m/>
    <m/>
    <m/>
    <s v="cigarette"/>
    <s v="cigarette"/>
    <s v="cigarette"/>
    <m/>
    <m/>
    <m/>
    <s v="cigarette"/>
    <s v="cigarette"/>
    <s v="cigarette"/>
    <m/>
    <m/>
    <m/>
    <m/>
    <m/>
    <s v="Pro"/>
    <n v="6"/>
    <n v="6"/>
    <n v="6"/>
    <n v="3"/>
    <m/>
    <s v="use near child/pregnant/ill person; specific brand depiction"/>
    <n v="0"/>
    <n v="3"/>
    <n v="6"/>
    <n v="1"/>
    <n v="1"/>
    <m/>
    <m/>
  </r>
  <r>
    <n v="59497"/>
    <s v="Teenage Mutant Ninja Turtles"/>
    <d v="2014-08-08T00:00:00"/>
    <x v="12"/>
    <s v="T10"/>
    <n v="101"/>
    <s v="Platinum Dunes"/>
    <x v="3"/>
    <m/>
    <x v="0"/>
    <n v="125000000"/>
    <n v="0"/>
    <m/>
    <n v="191204754"/>
    <s v="final"/>
    <n v="8.17"/>
    <n v="0"/>
    <n v="0"/>
    <n v="0"/>
    <n v="0"/>
    <s v="US"/>
    <s v="NY"/>
    <s v="BC"/>
    <m/>
    <s v="CA"/>
    <s v="BC"/>
    <s v="Bay, Michael; Bryce, Ian; Form, Andrew; Fuller, Bradley"/>
    <s v="Liebesman, Jonathan"/>
    <s v="Appelbaum, Josh; Nemec, André; Daugherty, Evan"/>
    <s v="Weinzimer, Rachael"/>
    <s v="Negron, Joel; Scantlebury, Glen"/>
    <m/>
    <m/>
    <m/>
    <m/>
    <m/>
    <m/>
    <m/>
    <m/>
    <m/>
    <m/>
    <m/>
    <m/>
    <m/>
    <m/>
    <m/>
    <m/>
    <m/>
    <m/>
    <m/>
    <m/>
    <m/>
    <m/>
    <m/>
    <m/>
    <m/>
    <m/>
    <m/>
    <m/>
    <m/>
    <m/>
    <m/>
    <m/>
    <m/>
    <m/>
    <m/>
    <m/>
    <m/>
    <m/>
    <m/>
    <m/>
    <m/>
    <m/>
    <m/>
    <m/>
    <m/>
    <m/>
    <m/>
    <m/>
    <m/>
    <m/>
    <m/>
    <m/>
    <m/>
    <m/>
    <m/>
    <m/>
    <m/>
    <m/>
    <m/>
    <m/>
    <m/>
    <m/>
    <m/>
    <m/>
    <m/>
    <m/>
    <m/>
    <m/>
    <m/>
    <m/>
    <m/>
    <m/>
    <m/>
    <m/>
    <m/>
    <m/>
    <m/>
    <m/>
    <m/>
    <m/>
    <m/>
    <m/>
    <m/>
    <m/>
    <m/>
    <m/>
    <m/>
    <m/>
    <m/>
    <m/>
    <m/>
    <m/>
    <m/>
    <m/>
    <m/>
    <m/>
    <m/>
    <m/>
    <m/>
    <m/>
    <m/>
    <m/>
    <m/>
    <n v="0"/>
    <n v="0"/>
    <n v="0"/>
    <n v="0"/>
    <n v="0"/>
    <n v="0"/>
    <n v="23403275"/>
    <n v="0"/>
    <m/>
    <m/>
    <m/>
    <m/>
    <m/>
    <m/>
    <m/>
    <m/>
    <m/>
    <m/>
    <m/>
    <m/>
    <m/>
    <m/>
    <m/>
    <m/>
    <m/>
    <m/>
    <m/>
    <m/>
    <m/>
    <m/>
    <m/>
    <n v="0"/>
    <n v="0"/>
    <n v="0"/>
    <m/>
    <m/>
    <m/>
    <m/>
    <m/>
    <m/>
    <m/>
    <m/>
    <m/>
    <m/>
    <m/>
    <m/>
    <m/>
    <m/>
    <m/>
    <m/>
    <m/>
    <m/>
    <m/>
    <m/>
    <m/>
    <m/>
    <m/>
    <m/>
    <m/>
    <m/>
    <m/>
    <m/>
    <m/>
    <m/>
    <m/>
    <m/>
    <m/>
    <n v="0"/>
    <n v="0"/>
    <n v="0"/>
    <n v="0"/>
    <m/>
    <m/>
    <n v="0"/>
    <n v="0"/>
    <n v="1"/>
    <n v="1"/>
    <n v="1"/>
    <m/>
    <m/>
  </r>
  <r>
    <n v="59500"/>
    <s v="Step Up All In"/>
    <d v="2014-08-08T00:00:00"/>
    <x v="12"/>
    <s v="T10"/>
    <n v="112"/>
    <s v="Summit"/>
    <x v="0"/>
    <s v="Lionsgate"/>
    <x v="0"/>
    <m/>
    <n v="0"/>
    <m/>
    <n v="14904384"/>
    <s v="final"/>
    <n v="8.17"/>
    <n v="0"/>
    <n v="1"/>
    <n v="0"/>
    <n v="0"/>
    <s v="US"/>
    <s v="NV"/>
    <s v="BC"/>
    <m/>
    <s v="CA"/>
    <s v="BC"/>
    <s v="Shankman, Adam; Gibgot, Jennifer"/>
    <s v="Sie, Trish"/>
    <s v="Swetnam, John"/>
    <m/>
    <s v="Howie, Niven"/>
    <m/>
    <m/>
    <m/>
    <m/>
    <m/>
    <m/>
    <m/>
    <m/>
    <m/>
    <m/>
    <m/>
    <m/>
    <m/>
    <m/>
    <m/>
    <m/>
    <m/>
    <m/>
    <m/>
    <m/>
    <m/>
    <m/>
    <m/>
    <m/>
    <m/>
    <m/>
    <m/>
    <m/>
    <m/>
    <m/>
    <m/>
    <m/>
    <m/>
    <m/>
    <m/>
    <m/>
    <m/>
    <m/>
    <m/>
    <m/>
    <m/>
    <m/>
    <m/>
    <m/>
    <m/>
    <m/>
    <m/>
    <m/>
    <m/>
    <m/>
    <m/>
    <m/>
    <m/>
    <m/>
    <m/>
    <m/>
    <m/>
    <m/>
    <m/>
    <m/>
    <m/>
    <m/>
    <m/>
    <m/>
    <m/>
    <m/>
    <m/>
    <m/>
    <m/>
    <m/>
    <m/>
    <m/>
    <m/>
    <m/>
    <m/>
    <m/>
    <m/>
    <m/>
    <m/>
    <m/>
    <m/>
    <m/>
    <m/>
    <m/>
    <m/>
    <m/>
    <m/>
    <m/>
    <m/>
    <m/>
    <m/>
    <m/>
    <m/>
    <m/>
    <m/>
    <m/>
    <m/>
    <m/>
    <m/>
    <m/>
    <m/>
    <m/>
    <m/>
    <n v="1"/>
    <n v="0"/>
    <n v="0"/>
    <n v="0"/>
    <n v="1"/>
    <s v="1 — 9"/>
    <n v="1824282"/>
    <n v="1824282"/>
    <m/>
    <m/>
    <m/>
    <m/>
    <m/>
    <m/>
    <m/>
    <m/>
    <m/>
    <m/>
    <m/>
    <s v="California"/>
    <m/>
    <m/>
    <s v="Elsewhere in US"/>
    <s v="Las Vegas"/>
    <m/>
    <m/>
    <m/>
    <m/>
    <m/>
    <m/>
    <m/>
    <n v="0"/>
    <n v="0"/>
    <n v="0"/>
    <m/>
    <m/>
    <m/>
    <m/>
    <m/>
    <m/>
    <m/>
    <m/>
    <m/>
    <m/>
    <m/>
    <m/>
    <m/>
    <m/>
    <m/>
    <m/>
    <m/>
    <m/>
    <m/>
    <m/>
    <m/>
    <m/>
    <m/>
    <m/>
    <m/>
    <m/>
    <m/>
    <m/>
    <m/>
    <s v="cigarette"/>
    <m/>
    <m/>
    <s v="Neutral"/>
    <n v="2"/>
    <n v="2"/>
    <n v="0"/>
    <n v="0"/>
    <m/>
    <m/>
    <n v="0"/>
    <n v="0.56999999999999995"/>
    <n v="2"/>
    <n v="0"/>
    <n v="1"/>
    <m/>
    <m/>
  </r>
  <r>
    <n v="59502"/>
    <s v="Hundred-Foot Journey, The"/>
    <d v="2014-08-08T00:00:00"/>
    <x v="12"/>
    <s v="T10"/>
    <n v="122"/>
    <s v="Amblin"/>
    <x v="1"/>
    <m/>
    <x v="2"/>
    <n v="22000000"/>
    <n v="0"/>
    <m/>
    <n v="54240821"/>
    <s v="final"/>
    <n v="8.17"/>
    <n v="0"/>
    <n v="0"/>
    <n v="0"/>
    <n v="0"/>
    <s v="France"/>
    <m/>
    <s v="BC"/>
    <m/>
    <s v="CA"/>
    <s v="BC"/>
    <s v="Winfrey, Oprah; Spielberg, Steven; Blake, Juliet"/>
    <s v="Hallström, Lasse"/>
    <s v="Knight, Steven"/>
    <s v="Wicks, Arthur"/>
    <s v="Mondshein, Andrew"/>
    <m/>
    <m/>
    <m/>
    <m/>
    <m/>
    <m/>
    <m/>
    <m/>
    <m/>
    <m/>
    <m/>
    <m/>
    <m/>
    <m/>
    <m/>
    <m/>
    <m/>
    <m/>
    <m/>
    <m/>
    <m/>
    <m/>
    <m/>
    <m/>
    <m/>
    <m/>
    <m/>
    <m/>
    <m/>
    <m/>
    <m/>
    <m/>
    <m/>
    <m/>
    <m/>
    <m/>
    <m/>
    <m/>
    <m/>
    <m/>
    <m/>
    <m/>
    <m/>
    <m/>
    <m/>
    <m/>
    <m/>
    <m/>
    <m/>
    <m/>
    <m/>
    <m/>
    <m/>
    <m/>
    <m/>
    <m/>
    <m/>
    <m/>
    <m/>
    <m/>
    <m/>
    <m/>
    <m/>
    <m/>
    <m/>
    <m/>
    <m/>
    <m/>
    <m/>
    <m/>
    <m/>
    <m/>
    <m/>
    <m/>
    <m/>
    <m/>
    <m/>
    <m/>
    <m/>
    <m/>
    <m/>
    <m/>
    <m/>
    <m/>
    <m/>
    <m/>
    <m/>
    <m/>
    <m/>
    <m/>
    <m/>
    <m/>
    <m/>
    <m/>
    <m/>
    <m/>
    <m/>
    <m/>
    <m/>
    <m/>
    <m/>
    <m/>
    <m/>
    <n v="0"/>
    <n v="0"/>
    <n v="0"/>
    <n v="0"/>
    <n v="0"/>
    <n v="0"/>
    <n v="6639023"/>
    <n v="0"/>
    <m/>
    <m/>
    <m/>
    <m/>
    <m/>
    <m/>
    <m/>
    <m/>
    <m/>
    <m/>
    <m/>
    <m/>
    <m/>
    <m/>
    <m/>
    <m/>
    <m/>
    <m/>
    <m/>
    <m/>
    <m/>
    <m/>
    <m/>
    <n v="0"/>
    <n v="0"/>
    <n v="0"/>
    <m/>
    <m/>
    <m/>
    <m/>
    <m/>
    <m/>
    <m/>
    <m/>
    <m/>
    <m/>
    <m/>
    <m/>
    <m/>
    <m/>
    <m/>
    <m/>
    <m/>
    <m/>
    <m/>
    <m/>
    <m/>
    <m/>
    <m/>
    <m/>
    <m/>
    <m/>
    <m/>
    <m/>
    <m/>
    <m/>
    <m/>
    <m/>
    <m/>
    <n v="0"/>
    <n v="0"/>
    <n v="0"/>
    <n v="0"/>
    <m/>
    <m/>
    <n v="0"/>
    <n v="0"/>
    <n v="1"/>
    <n v="1"/>
    <n v="1"/>
    <m/>
    <m/>
  </r>
  <r>
    <n v="59503"/>
    <s v="Into the Storm"/>
    <d v="2014-08-08T00:00:00"/>
    <x v="12"/>
    <s v="T10"/>
    <n v="89"/>
    <s v="Village Roadshow"/>
    <x v="4"/>
    <m/>
    <x v="0"/>
    <n v="50000000"/>
    <n v="0"/>
    <m/>
    <n v="47602194"/>
    <s v="final"/>
    <n v="8.17"/>
    <n v="0"/>
    <n v="0"/>
    <n v="0"/>
    <n v="0"/>
    <s v="US"/>
    <s v="MI"/>
    <s v="BC"/>
    <m/>
    <s v="CA"/>
    <s v="BC"/>
    <s v="Garner, Todd"/>
    <s v="Quale, Steven"/>
    <s v="Swetnam, John"/>
    <s v="Clarke, Peter C."/>
    <s v="Sears, Eric A."/>
    <m/>
    <m/>
    <m/>
    <m/>
    <m/>
    <m/>
    <m/>
    <m/>
    <m/>
    <m/>
    <m/>
    <m/>
    <m/>
    <m/>
    <m/>
    <m/>
    <m/>
    <m/>
    <m/>
    <m/>
    <m/>
    <m/>
    <m/>
    <m/>
    <m/>
    <m/>
    <m/>
    <m/>
    <m/>
    <m/>
    <m/>
    <m/>
    <m/>
    <m/>
    <m/>
    <m/>
    <m/>
    <m/>
    <m/>
    <m/>
    <m/>
    <m/>
    <m/>
    <m/>
    <m/>
    <m/>
    <m/>
    <m/>
    <m/>
    <m/>
    <m/>
    <m/>
    <m/>
    <m/>
    <m/>
    <m/>
    <m/>
    <m/>
    <m/>
    <m/>
    <m/>
    <m/>
    <m/>
    <m/>
    <m/>
    <m/>
    <m/>
    <m/>
    <m/>
    <m/>
    <m/>
    <m/>
    <m/>
    <m/>
    <m/>
    <m/>
    <m/>
    <m/>
    <m/>
    <m/>
    <m/>
    <m/>
    <m/>
    <m/>
    <m/>
    <m/>
    <m/>
    <m/>
    <m/>
    <m/>
    <m/>
    <m/>
    <m/>
    <m/>
    <m/>
    <m/>
    <m/>
    <m/>
    <m/>
    <m/>
    <m/>
    <m/>
    <m/>
    <n v="0"/>
    <n v="0"/>
    <n v="0"/>
    <n v="0"/>
    <n v="0"/>
    <n v="0"/>
    <n v="5826462"/>
    <n v="0"/>
    <m/>
    <m/>
    <m/>
    <m/>
    <m/>
    <m/>
    <m/>
    <m/>
    <m/>
    <m/>
    <m/>
    <m/>
    <m/>
    <m/>
    <m/>
    <m/>
    <m/>
    <m/>
    <m/>
    <m/>
    <m/>
    <m/>
    <m/>
    <n v="0"/>
    <n v="0"/>
    <n v="0"/>
    <m/>
    <m/>
    <m/>
    <m/>
    <m/>
    <m/>
    <m/>
    <m/>
    <m/>
    <m/>
    <m/>
    <m/>
    <m/>
    <m/>
    <m/>
    <m/>
    <m/>
    <m/>
    <m/>
    <m/>
    <m/>
    <m/>
    <m/>
    <m/>
    <m/>
    <m/>
    <m/>
    <m/>
    <m/>
    <m/>
    <m/>
    <m/>
    <m/>
    <n v="0"/>
    <n v="0"/>
    <n v="0"/>
    <n v="0"/>
    <m/>
    <m/>
    <n v="0"/>
    <n v="0"/>
    <n v="1"/>
    <n v="1"/>
    <n v="1"/>
    <m/>
    <m/>
  </r>
  <r>
    <n v="59533"/>
    <s v="Let's Be Cops"/>
    <d v="2014-08-15T00:00:00"/>
    <x v="12"/>
    <s v="T10"/>
    <n v="104"/>
    <s v="Fox"/>
    <x v="5"/>
    <m/>
    <x v="1"/>
    <n v="17000000"/>
    <n v="0"/>
    <m/>
    <n v="82390774"/>
    <s v="final"/>
    <n v="8.17"/>
    <n v="0"/>
    <n v="0"/>
    <n v="0"/>
    <n v="0"/>
    <s v="US"/>
    <s v="GA"/>
    <s v="BC"/>
    <m/>
    <s v="CA"/>
    <s v="BC"/>
    <s v="Greenfield, Luke; Kinberg, Simon; Sood, Aditya"/>
    <s v="Greenfield, Luke"/>
    <s v="Greenfield, Luke; Thomas, Nicholas"/>
    <s v="Davis, Jason"/>
    <s v="Pankow, Bill"/>
    <m/>
    <m/>
    <m/>
    <m/>
    <m/>
    <m/>
    <m/>
    <m/>
    <m/>
    <m/>
    <m/>
    <m/>
    <m/>
    <m/>
    <m/>
    <m/>
    <m/>
    <m/>
    <m/>
    <m/>
    <m/>
    <m/>
    <m/>
    <m/>
    <m/>
    <m/>
    <m/>
    <m/>
    <m/>
    <m/>
    <m/>
    <m/>
    <m/>
    <m/>
    <m/>
    <m/>
    <m/>
    <m/>
    <m/>
    <m/>
    <m/>
    <m/>
    <m/>
    <m/>
    <m/>
    <m/>
    <m/>
    <m/>
    <m/>
    <m/>
    <m/>
    <m/>
    <m/>
    <m/>
    <m/>
    <m/>
    <m/>
    <m/>
    <m/>
    <m/>
    <m/>
    <m/>
    <m/>
    <m/>
    <m/>
    <m/>
    <m/>
    <m/>
    <m/>
    <m/>
    <m/>
    <m/>
    <m/>
    <m/>
    <m/>
    <m/>
    <m/>
    <m/>
    <m/>
    <m/>
    <m/>
    <m/>
    <m/>
    <m/>
    <m/>
    <m/>
    <m/>
    <m/>
    <m/>
    <m/>
    <m/>
    <m/>
    <m/>
    <m/>
    <m/>
    <m/>
    <m/>
    <m/>
    <m/>
    <m/>
    <m/>
    <m/>
    <m/>
    <n v="0"/>
    <n v="0"/>
    <n v="0"/>
    <n v="0"/>
    <n v="0"/>
    <n v="0"/>
    <n v="10084550"/>
    <n v="0"/>
    <m/>
    <m/>
    <m/>
    <m/>
    <m/>
    <m/>
    <m/>
    <m/>
    <m/>
    <m/>
    <m/>
    <m/>
    <m/>
    <m/>
    <m/>
    <m/>
    <m/>
    <m/>
    <m/>
    <m/>
    <m/>
    <m/>
    <m/>
    <n v="0"/>
    <n v="0"/>
    <n v="0"/>
    <m/>
    <m/>
    <m/>
    <m/>
    <m/>
    <m/>
    <m/>
    <m/>
    <m/>
    <m/>
    <m/>
    <m/>
    <m/>
    <m/>
    <m/>
    <m/>
    <m/>
    <m/>
    <m/>
    <m/>
    <m/>
    <m/>
    <m/>
    <m/>
    <m/>
    <m/>
    <m/>
    <m/>
    <m/>
    <m/>
    <m/>
    <m/>
    <m/>
    <n v="0"/>
    <n v="0"/>
    <n v="0"/>
    <n v="0"/>
    <m/>
    <m/>
    <n v="0"/>
    <n v="0"/>
    <n v="1"/>
    <n v="1"/>
    <n v="1"/>
    <m/>
    <m/>
  </r>
  <r>
    <n v="59538"/>
    <s v="Expendables 3, The"/>
    <d v="2014-08-15T00:00:00"/>
    <x v="12"/>
    <s v="T10"/>
    <n v="126"/>
    <s v="Millennium"/>
    <x v="0"/>
    <s v="Lionsgate"/>
    <x v="0"/>
    <n v="90000000"/>
    <n v="0"/>
    <m/>
    <n v="39322544"/>
    <s v="final"/>
    <n v="8.17"/>
    <n v="0"/>
    <n v="1"/>
    <n v="0"/>
    <n v="0"/>
    <s v="Bulgaria"/>
    <m/>
    <s v="BC"/>
    <s v="Romania"/>
    <s v="CA"/>
    <s v="BC"/>
    <s v="Lerner, Avi; Lerner, Danny; Templeton, Kevin King; Thompson, John; Weldon, Les"/>
    <s v="Hughes, Patrick"/>
    <s v="Stallone, Sylvester; Rothenberger, Creighton; Benedikt, Katrin"/>
    <s v="Rakovski, Peter"/>
    <s v="Albertson, Sean; Harb, Paul"/>
    <s v="Stallone, Sylvester"/>
    <s v="star"/>
    <s v="Cigar"/>
    <s v="30+"/>
    <s v="Male"/>
    <s v="Caucasian"/>
    <m/>
    <s v="Good guy"/>
    <s v="Grammer, Kelsey"/>
    <s v="star"/>
    <s v="Pipe"/>
    <s v="30+"/>
    <s v="Male"/>
    <s v="Caucasian"/>
    <m/>
    <s v="Good guy"/>
    <s v="Schwarzenegger, Arnold"/>
    <s v="star"/>
    <s v="Cigar"/>
    <s v="30+"/>
    <s v="Male"/>
    <s v="Caucasian"/>
    <m/>
    <s v="Good guy"/>
    <m/>
    <m/>
    <m/>
    <m/>
    <m/>
    <m/>
    <m/>
    <m/>
    <m/>
    <m/>
    <m/>
    <m/>
    <m/>
    <m/>
    <m/>
    <m/>
    <m/>
    <m/>
    <m/>
    <m/>
    <m/>
    <m/>
    <m/>
    <m/>
    <m/>
    <m/>
    <m/>
    <m/>
    <m/>
    <m/>
    <m/>
    <m/>
    <m/>
    <m/>
    <m/>
    <m/>
    <m/>
    <m/>
    <m/>
    <m/>
    <m/>
    <m/>
    <m/>
    <m/>
    <m/>
    <m/>
    <m/>
    <m/>
    <m/>
    <m/>
    <m/>
    <m/>
    <m/>
    <m/>
    <m/>
    <m/>
    <m/>
    <m/>
    <m/>
    <m/>
    <m/>
    <m/>
    <m/>
    <m/>
    <m/>
    <m/>
    <m/>
    <m/>
    <m/>
    <m/>
    <m/>
    <m/>
    <m/>
    <m/>
    <m/>
    <m/>
    <m/>
    <m/>
    <m/>
    <n v="0"/>
    <n v="25"/>
    <n v="6"/>
    <n v="0"/>
    <n v="31"/>
    <s v="30 — 49"/>
    <n v="4813041"/>
    <n v="149204271"/>
    <s v="Restaurant"/>
    <s v="Bar/nightclub"/>
    <s v="Outdoors"/>
    <m/>
    <m/>
    <m/>
    <m/>
    <s v="parking garage, forest, desert"/>
    <s v="Non-smoking adult"/>
    <m/>
    <m/>
    <s v="Elsewhere in US"/>
    <m/>
    <m/>
    <s v="Outside of US"/>
    <m/>
    <m/>
    <m/>
    <m/>
    <m/>
    <m/>
    <m/>
    <m/>
    <n v="3"/>
    <n v="0"/>
    <n v="0"/>
    <m/>
    <m/>
    <m/>
    <m/>
    <m/>
    <m/>
    <m/>
    <m/>
    <m/>
    <m/>
    <m/>
    <m/>
    <m/>
    <m/>
    <m/>
    <m/>
    <m/>
    <m/>
    <s v="cigar; pipe"/>
    <s v="cigar"/>
    <s v="cigar; pipe"/>
    <s v="cigar; pipe"/>
    <s v="cigar"/>
    <s v="cigar"/>
    <s v="cigar"/>
    <s v="cigar"/>
    <m/>
    <m/>
    <m/>
    <m/>
    <m/>
    <m/>
    <s v="Pro"/>
    <n v="6"/>
    <n v="6"/>
    <n v="6"/>
    <n v="3"/>
    <m/>
    <m/>
    <n v="0"/>
    <n v="3"/>
    <n v="4"/>
    <n v="1"/>
    <n v="1"/>
    <m/>
    <m/>
  </r>
  <r>
    <n v="59543"/>
    <s v="Giver, The"/>
    <d v="2014-08-15T00:00:00"/>
    <x v="12"/>
    <s v="T10"/>
    <n v="97"/>
    <s v="Walden"/>
    <x v="0"/>
    <s v="Weinstein"/>
    <x v="0"/>
    <n v="25000000"/>
    <n v="0"/>
    <m/>
    <n v="45090374"/>
    <s v="final"/>
    <n v="8.17"/>
    <n v="0"/>
    <n v="0"/>
    <n v="0"/>
    <n v="0"/>
    <s v="South Africa"/>
    <m/>
    <s v="BC"/>
    <s v="US"/>
    <s v="UT"/>
    <s v="BC"/>
    <s v="Bridges, Jeff; Koenigsberg, Neil; Silver, Nikki"/>
    <s v="Noyce, Phillip"/>
    <s v="Mitnick, Michael; Weide, Robert B."/>
    <s v="Roylance, Ian"/>
    <s v="Brown, Barry Alexander"/>
    <m/>
    <m/>
    <m/>
    <m/>
    <m/>
    <m/>
    <m/>
    <m/>
    <m/>
    <m/>
    <m/>
    <m/>
    <m/>
    <m/>
    <m/>
    <m/>
    <m/>
    <m/>
    <m/>
    <m/>
    <m/>
    <m/>
    <m/>
    <m/>
    <m/>
    <m/>
    <m/>
    <m/>
    <m/>
    <m/>
    <m/>
    <m/>
    <m/>
    <m/>
    <m/>
    <m/>
    <m/>
    <m/>
    <m/>
    <m/>
    <m/>
    <m/>
    <m/>
    <m/>
    <m/>
    <m/>
    <m/>
    <m/>
    <m/>
    <m/>
    <m/>
    <m/>
    <m/>
    <m/>
    <m/>
    <m/>
    <m/>
    <m/>
    <m/>
    <m/>
    <m/>
    <m/>
    <m/>
    <m/>
    <m/>
    <m/>
    <m/>
    <m/>
    <m/>
    <m/>
    <m/>
    <m/>
    <m/>
    <m/>
    <m/>
    <m/>
    <m/>
    <m/>
    <m/>
    <m/>
    <m/>
    <m/>
    <m/>
    <m/>
    <m/>
    <m/>
    <m/>
    <m/>
    <m/>
    <m/>
    <m/>
    <m/>
    <m/>
    <m/>
    <m/>
    <m/>
    <m/>
    <m/>
    <m/>
    <m/>
    <m/>
    <m/>
    <m/>
    <n v="0"/>
    <n v="0"/>
    <n v="0"/>
    <n v="0"/>
    <n v="0"/>
    <n v="0"/>
    <n v="5519018"/>
    <n v="0"/>
    <m/>
    <m/>
    <m/>
    <m/>
    <m/>
    <m/>
    <m/>
    <m/>
    <m/>
    <m/>
    <m/>
    <m/>
    <m/>
    <m/>
    <m/>
    <m/>
    <m/>
    <m/>
    <m/>
    <m/>
    <m/>
    <m/>
    <m/>
    <n v="0"/>
    <n v="0"/>
    <n v="0"/>
    <m/>
    <m/>
    <m/>
    <m/>
    <m/>
    <m/>
    <m/>
    <m/>
    <m/>
    <m/>
    <m/>
    <m/>
    <m/>
    <m/>
    <m/>
    <m/>
    <m/>
    <m/>
    <m/>
    <m/>
    <m/>
    <m/>
    <m/>
    <m/>
    <m/>
    <m/>
    <m/>
    <m/>
    <m/>
    <m/>
    <m/>
    <m/>
    <m/>
    <n v="0"/>
    <n v="0"/>
    <n v="0"/>
    <n v="0"/>
    <m/>
    <m/>
    <n v="0"/>
    <n v="0"/>
    <n v="1"/>
    <n v="1"/>
    <n v="1"/>
    <m/>
    <m/>
  </r>
  <r>
    <n v="59555"/>
    <s v="If I Stay"/>
    <d v="2014-08-22T00:00:00"/>
    <x v="12"/>
    <s v="T10"/>
    <n v="106"/>
    <s v="MGM"/>
    <x v="4"/>
    <m/>
    <x v="0"/>
    <n v="11000000"/>
    <n v="0"/>
    <m/>
    <n v="50474843"/>
    <s v="final"/>
    <n v="8.17"/>
    <n v="0"/>
    <n v="0"/>
    <n v="0"/>
    <n v="0"/>
    <s v="CAN"/>
    <m/>
    <s v="BC"/>
    <m/>
    <s v="CA"/>
    <s v="BC"/>
    <s v="Di Novi, Denise; Greenspan, Alison"/>
    <s v="Cutler, R.J."/>
    <s v="Cross, Shauna"/>
    <m/>
    <s v="Henderson, Keith"/>
    <m/>
    <m/>
    <m/>
    <m/>
    <m/>
    <m/>
    <m/>
    <m/>
    <m/>
    <m/>
    <m/>
    <m/>
    <m/>
    <m/>
    <m/>
    <m/>
    <m/>
    <m/>
    <m/>
    <m/>
    <m/>
    <m/>
    <m/>
    <m/>
    <m/>
    <m/>
    <m/>
    <m/>
    <m/>
    <m/>
    <m/>
    <m/>
    <m/>
    <m/>
    <m/>
    <m/>
    <m/>
    <m/>
    <m/>
    <m/>
    <m/>
    <m/>
    <m/>
    <m/>
    <m/>
    <m/>
    <m/>
    <m/>
    <m/>
    <m/>
    <m/>
    <m/>
    <m/>
    <m/>
    <m/>
    <m/>
    <m/>
    <m/>
    <m/>
    <m/>
    <m/>
    <m/>
    <m/>
    <m/>
    <m/>
    <m/>
    <m/>
    <m/>
    <m/>
    <m/>
    <m/>
    <m/>
    <m/>
    <m/>
    <m/>
    <m/>
    <m/>
    <m/>
    <m/>
    <m/>
    <m/>
    <m/>
    <m/>
    <m/>
    <m/>
    <m/>
    <m/>
    <m/>
    <m/>
    <m/>
    <m/>
    <m/>
    <m/>
    <m/>
    <m/>
    <m/>
    <m/>
    <m/>
    <m/>
    <m/>
    <m/>
    <m/>
    <m/>
    <n v="0"/>
    <n v="0"/>
    <n v="0"/>
    <n v="0"/>
    <n v="0"/>
    <n v="0"/>
    <n v="6178071"/>
    <n v="0"/>
    <m/>
    <m/>
    <m/>
    <m/>
    <m/>
    <m/>
    <m/>
    <m/>
    <m/>
    <m/>
    <m/>
    <m/>
    <m/>
    <m/>
    <m/>
    <m/>
    <m/>
    <m/>
    <m/>
    <m/>
    <m/>
    <m/>
    <m/>
    <n v="0"/>
    <n v="0"/>
    <n v="0"/>
    <m/>
    <m/>
    <m/>
    <m/>
    <m/>
    <m/>
    <m/>
    <m/>
    <m/>
    <m/>
    <m/>
    <m/>
    <m/>
    <m/>
    <m/>
    <m/>
    <m/>
    <m/>
    <m/>
    <m/>
    <m/>
    <m/>
    <m/>
    <m/>
    <m/>
    <m/>
    <m/>
    <m/>
    <m/>
    <m/>
    <m/>
    <m/>
    <m/>
    <n v="0"/>
    <n v="0"/>
    <n v="0"/>
    <n v="0"/>
    <m/>
    <m/>
    <n v="0"/>
    <n v="0"/>
    <n v="1"/>
    <n v="1"/>
    <n v="1"/>
    <m/>
    <m/>
  </r>
  <r>
    <n v="59598"/>
    <s v="When the Game Stands Tall"/>
    <d v="2014-08-22T00:00:00"/>
    <x v="12"/>
    <s v="T10"/>
    <n v="115"/>
    <s v="Mandalay"/>
    <x v="6"/>
    <m/>
    <x v="2"/>
    <n v="15000000"/>
    <n v="1"/>
    <s v="brief smoking"/>
    <n v="30127963"/>
    <s v="final"/>
    <n v="8.17"/>
    <n v="0"/>
    <n v="1"/>
    <n v="0"/>
    <n v="1"/>
    <s v="US"/>
    <s v="LA"/>
    <s v="BC"/>
    <m/>
    <s v="CA"/>
    <s v="BC"/>
    <s v="Zelon, David"/>
    <s v="Carter, Thomas"/>
    <s v="Smith, Scott Marshall"/>
    <s v="Borasch, Jr., Edward J."/>
    <s v="Richter, Scott"/>
    <s v="Caviezel, Jim"/>
    <s v="star"/>
    <s v="Cigarette"/>
    <s v="30+"/>
    <s v="Male"/>
    <s v="Caucasian"/>
    <m/>
    <s v="Good guy"/>
    <s v="Non-IMDb, Extra"/>
    <s v="extra"/>
    <s v="Cigarette"/>
    <s v="20-30"/>
    <s v="Male"/>
    <s v="African American"/>
    <m/>
    <m/>
    <m/>
    <m/>
    <m/>
    <m/>
    <m/>
    <m/>
    <m/>
    <m/>
    <m/>
    <m/>
    <m/>
    <m/>
    <m/>
    <m/>
    <m/>
    <m/>
    <m/>
    <m/>
    <m/>
    <m/>
    <m/>
    <m/>
    <m/>
    <m/>
    <m/>
    <m/>
    <m/>
    <m/>
    <m/>
    <m/>
    <m/>
    <m/>
    <m/>
    <m/>
    <m/>
    <m/>
    <m/>
    <m/>
    <m/>
    <m/>
    <m/>
    <m/>
    <m/>
    <m/>
    <m/>
    <m/>
    <m/>
    <m/>
    <m/>
    <m/>
    <m/>
    <m/>
    <m/>
    <m/>
    <m/>
    <m/>
    <m/>
    <m/>
    <m/>
    <m/>
    <m/>
    <m/>
    <m/>
    <m/>
    <m/>
    <m/>
    <m/>
    <m/>
    <m/>
    <m/>
    <m/>
    <m/>
    <m/>
    <m/>
    <m/>
    <m/>
    <m/>
    <m/>
    <m/>
    <m/>
    <m/>
    <m/>
    <m/>
    <m/>
    <m/>
    <m/>
    <m/>
    <n v="10"/>
    <n v="0"/>
    <n v="0"/>
    <n v="0"/>
    <n v="10"/>
    <s v="10 — 29"/>
    <n v="3687633"/>
    <n v="36876330"/>
    <s v="Vehicle"/>
    <s v="Outdoors"/>
    <m/>
    <m/>
    <m/>
    <m/>
    <m/>
    <s v="porch"/>
    <s v="Non-smoking adult"/>
    <m/>
    <m/>
    <s v="California"/>
    <m/>
    <m/>
    <s v="Elsewhere in US"/>
    <m/>
    <m/>
    <m/>
    <m/>
    <m/>
    <m/>
    <m/>
    <m/>
    <n v="1"/>
    <n v="0"/>
    <n v="1"/>
    <s v="Comment by actor/actress"/>
    <s v="Coach Lad has a heart attack after smoking a cigarette. A football player visits him in the hospital and says, &quot;I still can't believe it, coach Lad smoking.&quot;"/>
    <m/>
    <s v="Health of Smoker"/>
    <m/>
    <m/>
    <m/>
    <m/>
    <m/>
    <m/>
    <m/>
    <m/>
    <m/>
    <m/>
    <m/>
    <m/>
    <m/>
    <m/>
    <m/>
    <m/>
    <m/>
    <m/>
    <m/>
    <m/>
    <s v="cigarette"/>
    <m/>
    <s v="cigarette"/>
    <m/>
    <m/>
    <m/>
    <m/>
    <m/>
    <s v="Balanced"/>
    <n v="4"/>
    <n v="4"/>
    <n v="6"/>
    <n v="1"/>
    <m/>
    <m/>
    <n v="1"/>
    <n v="2.14"/>
    <n v="5"/>
    <n v="1"/>
    <n v="1"/>
    <m/>
    <m/>
  </r>
  <r>
    <n v="59603"/>
    <s v="Sin City: A Dame to Kill For"/>
    <d v="2014-08-22T00:00:00"/>
    <x v="12"/>
    <s v="T10"/>
    <n v="102"/>
    <s v="Troublemaker"/>
    <x v="0"/>
    <s v="Weinstein"/>
    <x v="1"/>
    <n v="65000000"/>
    <n v="0"/>
    <m/>
    <n v="13757804"/>
    <s v="final"/>
    <n v="8.17"/>
    <n v="0"/>
    <n v="1"/>
    <n v="0"/>
    <n v="0"/>
    <s v="US"/>
    <s v="TX"/>
    <s v="BC"/>
    <s v="US"/>
    <s v="LA"/>
    <s v="BC"/>
    <s v="Bespalov, Sergei; Kaufman, Aaron; L'Heureux, Stephen; Rodriguez, Robert"/>
    <s v="Miller, Frank"/>
    <s v="Miller, Frank"/>
    <s v="Guajardo, Drew"/>
    <s v="Rodriguez, Robert"/>
    <s v="Rourke, Mickey"/>
    <s v="star"/>
    <s v="Cigarette"/>
    <s v="30+"/>
    <s v="Male"/>
    <s v="Caucasian"/>
    <m/>
    <s v="Good guy"/>
    <s v="Alba, Jessica"/>
    <s v="star"/>
    <s v="Cigarette"/>
    <s v="30+"/>
    <s v="Female"/>
    <s v="Caucasian"/>
    <m/>
    <s v="Good guy"/>
    <s v="Brolin, Josh"/>
    <s v="star"/>
    <s v="Cigarette"/>
    <s v="30+"/>
    <s v="Male"/>
    <s v="Caucasian"/>
    <m/>
    <m/>
    <s v="Gordon-Levitt, Joseph"/>
    <s v="star"/>
    <s v="Cigarette"/>
    <s v="30+"/>
    <s v="Male"/>
    <s v="Caucasian"/>
    <m/>
    <s v="Good guy"/>
    <s v="Dawson, Rosario"/>
    <s v="star"/>
    <s v="Cigarette"/>
    <s v="30+"/>
    <s v="Female"/>
    <s v="African American"/>
    <m/>
    <m/>
    <s v="Green, Eva"/>
    <s v="star"/>
    <s v="Cigarette"/>
    <s v="30+"/>
    <s v="Female"/>
    <s v="Caucasian"/>
    <m/>
    <s v="Bad guy"/>
    <s v="Boothe, Powers"/>
    <s v="star"/>
    <s v="Cigar"/>
    <s v="30+"/>
    <s v="Male"/>
    <s v="Caucasian"/>
    <m/>
    <s v="Bad guy"/>
    <s v="Liotta, Ray"/>
    <s v="star"/>
    <s v="Cigarette"/>
    <s v="30+"/>
    <s v="Male"/>
    <s v="Caucasian"/>
    <m/>
    <s v="Bad guy"/>
    <s v="Gaga, Lady"/>
    <s v="credited non-star"/>
    <s v="Cigarette"/>
    <s v="30+"/>
    <s v="Female"/>
    <s v="Caucasian"/>
    <m/>
    <m/>
    <s v="Ciccolella, Jude"/>
    <s v="credited non-star"/>
    <s v="Cigarette"/>
    <s v="30+"/>
    <s v="Male"/>
    <s v="Caucasian"/>
    <m/>
    <m/>
    <s v="Non-IMDb, Extra"/>
    <s v="extra"/>
    <s v="Cigarette"/>
    <s v="30+"/>
    <s v="Female"/>
    <s v="Caucasian"/>
    <m/>
    <m/>
    <s v="Non-IMDb, Extra, Cigarette, 30+, Female, Caucasian. Non IMDb, Extra, Cigarette, 30+, Male, Caucasian. Non IMDb, Extra, Cigarette, 30+, Male, Caucasian. Non IMDb, Extra, Cigarette, 30+, Male, Caucasian."/>
    <m/>
    <m/>
    <m/>
    <m/>
    <m/>
    <m/>
    <m/>
    <m/>
    <m/>
    <m/>
    <m/>
    <m/>
    <m/>
    <m/>
    <n v="133"/>
    <n v="61"/>
    <n v="0"/>
    <n v="0"/>
    <n v="194"/>
    <s v="50+"/>
    <n v="1683942"/>
    <n v="326684748"/>
    <s v="Home"/>
    <s v="Workplace"/>
    <s v="Restaurant"/>
    <s v="Vehicle"/>
    <s v="Bar/nightclub"/>
    <s v="Outdoors"/>
    <m/>
    <s v="streets, backyard"/>
    <s v="Non-smoking adult"/>
    <m/>
    <m/>
    <s v="Elsewhere in US"/>
    <m/>
    <m/>
    <m/>
    <m/>
    <m/>
    <m/>
    <m/>
    <m/>
    <m/>
    <m/>
    <m/>
    <n v="8"/>
    <n v="2"/>
    <n v="1"/>
    <s v="Comment by actor/actress"/>
    <s v="Josh Brolin, &quot;What am I doing smoking? Where did I get these cigarettes?&quot; Then proceeds to throw them out the window"/>
    <m/>
    <s v="Health of Smoker"/>
    <s v="Visual clue"/>
    <m/>
    <s v="Throws a pack of cigarettes out the window"/>
    <s v="Health of Smoker"/>
    <m/>
    <m/>
    <m/>
    <m/>
    <m/>
    <m/>
    <m/>
    <m/>
    <m/>
    <s v="cigarette"/>
    <m/>
    <m/>
    <s v="cigarette; cigar"/>
    <s v="cigarette; cigar"/>
    <m/>
    <m/>
    <s v="cigarette"/>
    <s v="cigarette"/>
    <s v="cigarette; cigar"/>
    <s v="cigarette; cigar"/>
    <m/>
    <m/>
    <m/>
    <m/>
    <s v="Pro"/>
    <n v="6"/>
    <n v="6"/>
    <n v="6"/>
    <n v="3"/>
    <m/>
    <m/>
    <n v="0"/>
    <n v="3"/>
    <n v="4"/>
    <n v="1"/>
    <n v="1"/>
    <m/>
    <m/>
  </r>
  <r>
    <n v="59619"/>
    <s v="November Man, The"/>
    <d v="2014-08-29T00:00:00"/>
    <x v="12"/>
    <s v="T10"/>
    <n v="108"/>
    <s v="PalmStar"/>
    <x v="0"/>
    <s v="Relativity"/>
    <x v="1"/>
    <n v="15000000"/>
    <n v="0"/>
    <m/>
    <n v="25018119"/>
    <s v="final"/>
    <n v="8.17"/>
    <n v="0"/>
    <n v="1"/>
    <n v="0"/>
    <n v="0"/>
    <s v="Montenegro"/>
    <m/>
    <s v="BC"/>
    <m/>
    <s v="CA"/>
    <s v="BC"/>
    <s v="Das, Sriram; Clair, Beau St."/>
    <s v="Donaldson, Roger"/>
    <s v="Finch, Michael; Gajdusek, Karl"/>
    <s v="Stefanovic, Ivana"/>
    <s v="Gilbert, John"/>
    <s v="Ristovski, Lazar"/>
    <s v="star"/>
    <s v="Cigar"/>
    <s v="30+"/>
    <s v="Male"/>
    <s v="Caucasian"/>
    <m/>
    <s v="Bad guy"/>
    <s v="Non-IMDb, Extra"/>
    <s v="extra"/>
    <s v="Cigarette"/>
    <s v="30+"/>
    <s v="Male"/>
    <s v="Caucasian"/>
    <m/>
    <m/>
    <s v="Non-IMDb, Extra"/>
    <s v="extra"/>
    <s v="Cigarette"/>
    <s v="30+"/>
    <s v="Male"/>
    <s v="Caucasian"/>
    <m/>
    <m/>
    <m/>
    <m/>
    <m/>
    <m/>
    <m/>
    <m/>
    <m/>
    <m/>
    <m/>
    <m/>
    <m/>
    <m/>
    <m/>
    <m/>
    <m/>
    <m/>
    <m/>
    <m/>
    <m/>
    <m/>
    <m/>
    <m/>
    <m/>
    <m/>
    <m/>
    <m/>
    <m/>
    <m/>
    <m/>
    <m/>
    <m/>
    <m/>
    <m/>
    <m/>
    <m/>
    <m/>
    <m/>
    <m/>
    <m/>
    <m/>
    <m/>
    <m/>
    <m/>
    <m/>
    <m/>
    <m/>
    <m/>
    <m/>
    <m/>
    <m/>
    <m/>
    <m/>
    <m/>
    <m/>
    <m/>
    <m/>
    <m/>
    <m/>
    <m/>
    <m/>
    <m/>
    <m/>
    <m/>
    <m/>
    <m/>
    <m/>
    <m/>
    <m/>
    <m/>
    <m/>
    <m/>
    <m/>
    <m/>
    <m/>
    <m/>
    <m/>
    <m/>
    <m/>
    <m/>
    <n v="4"/>
    <n v="10"/>
    <n v="0"/>
    <n v="0"/>
    <n v="14"/>
    <s v="10 — 29"/>
    <n v="3062193"/>
    <n v="42870702"/>
    <s v="Bar/nightclub"/>
    <s v="Hotel/motel"/>
    <s v="Outdoors"/>
    <m/>
    <m/>
    <m/>
    <m/>
    <s v="yacht"/>
    <s v="Non-smoking adult"/>
    <m/>
    <m/>
    <s v="Outside of US"/>
    <m/>
    <s v="Serbia"/>
    <m/>
    <m/>
    <m/>
    <m/>
    <m/>
    <m/>
    <m/>
    <m/>
    <m/>
    <n v="1"/>
    <n v="0"/>
    <n v="2"/>
    <m/>
    <m/>
    <m/>
    <m/>
    <m/>
    <m/>
    <m/>
    <m/>
    <m/>
    <m/>
    <m/>
    <m/>
    <m/>
    <m/>
    <m/>
    <m/>
    <m/>
    <m/>
    <m/>
    <m/>
    <s v="cigar"/>
    <m/>
    <m/>
    <m/>
    <m/>
    <m/>
    <s v="cigarette; cigar"/>
    <s v="cigar"/>
    <m/>
    <m/>
    <m/>
    <m/>
    <s v="Pro"/>
    <n v="4"/>
    <n v="6"/>
    <n v="6"/>
    <n v="3"/>
    <m/>
    <m/>
    <n v="0"/>
    <n v="2.71"/>
    <n v="4"/>
    <n v="1"/>
    <n v="1"/>
    <m/>
    <m/>
  </r>
  <r>
    <n v="59620"/>
    <s v="As Above, So Below"/>
    <d v="2014-08-29T00:00:00"/>
    <x v="12"/>
    <s v="T10"/>
    <n v="93"/>
    <s v="Legendary"/>
    <x v="2"/>
    <m/>
    <x v="1"/>
    <n v="5000000"/>
    <n v="0"/>
    <m/>
    <n v="21222315"/>
    <s v="final"/>
    <n v="8.17"/>
    <n v="0"/>
    <n v="1"/>
    <n v="0"/>
    <n v="0"/>
    <m/>
    <m/>
    <s v="BC"/>
    <m/>
    <s v="CA"/>
    <s v="BC"/>
    <s v="Dowdle, Drew; Aiello, Patrick"/>
    <s v="Dowdle, John Erick"/>
    <s v="Dowdle, John Erick; Dowdle, Drew"/>
    <s v="Pitussi, Frank"/>
    <s v="Greenberg, Elliot"/>
    <s v="Non-IMDb, Extra"/>
    <s v="extra"/>
    <s v="Cigarette"/>
    <s v="20-30"/>
    <s v="Male"/>
    <s v="Caucasian"/>
    <m/>
    <m/>
    <s v="Non-IMDb, Extra"/>
    <s v="extra"/>
    <s v="Cigarette"/>
    <s v="20-30"/>
    <s v="Female"/>
    <s v="Caucasian"/>
    <m/>
    <m/>
    <s v="Non-IMDb, Extra"/>
    <s v="extra"/>
    <s v="Cigarette"/>
    <s v="20-30"/>
    <s v="Male"/>
    <s v="Caucasian"/>
    <m/>
    <m/>
    <m/>
    <m/>
    <m/>
    <m/>
    <m/>
    <m/>
    <m/>
    <m/>
    <m/>
    <m/>
    <m/>
    <m/>
    <m/>
    <m/>
    <m/>
    <m/>
    <m/>
    <m/>
    <m/>
    <m/>
    <m/>
    <m/>
    <m/>
    <m/>
    <m/>
    <m/>
    <m/>
    <m/>
    <m/>
    <m/>
    <m/>
    <m/>
    <m/>
    <m/>
    <m/>
    <m/>
    <m/>
    <m/>
    <m/>
    <m/>
    <m/>
    <m/>
    <m/>
    <m/>
    <m/>
    <m/>
    <m/>
    <m/>
    <m/>
    <m/>
    <m/>
    <m/>
    <m/>
    <m/>
    <m/>
    <m/>
    <m/>
    <m/>
    <m/>
    <m/>
    <m/>
    <m/>
    <m/>
    <m/>
    <m/>
    <m/>
    <m/>
    <m/>
    <m/>
    <m/>
    <m/>
    <m/>
    <m/>
    <m/>
    <m/>
    <m/>
    <m/>
    <m/>
    <m/>
    <n v="3"/>
    <n v="0"/>
    <n v="0"/>
    <n v="0"/>
    <n v="3"/>
    <s v="1 — 9"/>
    <n v="2597591"/>
    <n v="7792773"/>
    <s v="Outdoors"/>
    <m/>
    <m/>
    <m/>
    <m/>
    <m/>
    <m/>
    <s v="outside of a bar/nightclub"/>
    <s v="Non-smoking adult"/>
    <m/>
    <m/>
    <s v="Outside of US"/>
    <m/>
    <s v="Paris, Iran"/>
    <m/>
    <m/>
    <m/>
    <m/>
    <m/>
    <m/>
    <m/>
    <m/>
    <m/>
    <n v="0"/>
    <n v="0"/>
    <n v="3"/>
    <m/>
    <m/>
    <m/>
    <m/>
    <m/>
    <m/>
    <m/>
    <m/>
    <m/>
    <m/>
    <m/>
    <m/>
    <m/>
    <m/>
    <m/>
    <m/>
    <m/>
    <m/>
    <m/>
    <m/>
    <m/>
    <m/>
    <m/>
    <m/>
    <m/>
    <m/>
    <m/>
    <m/>
    <m/>
    <s v="cigarette"/>
    <m/>
    <m/>
    <s v="Neutral"/>
    <n v="2"/>
    <n v="2"/>
    <n v="2"/>
    <n v="1"/>
    <m/>
    <m/>
    <n v="0"/>
    <n v="1"/>
    <n v="2"/>
    <n v="1"/>
    <n v="1"/>
    <m/>
    <m/>
  </r>
  <r>
    <n v="59676"/>
    <s v="No Good Deed"/>
    <d v="2014-09-12T00:00:00"/>
    <x v="12"/>
    <s v="T10"/>
    <n v="84"/>
    <s v="Will Packer"/>
    <x v="6"/>
    <m/>
    <x v="0"/>
    <n v="13200000"/>
    <n v="0"/>
    <m/>
    <n v="52543632"/>
    <s v="final"/>
    <n v="8.17"/>
    <n v="0"/>
    <n v="1"/>
    <n v="0"/>
    <n v="0"/>
    <s v="US"/>
    <s v="GA"/>
    <s v="BC"/>
    <m/>
    <s v="CA"/>
    <s v="BC"/>
    <s v="Clay, Lee; Packer, William"/>
    <s v="Miller, Sam"/>
    <s v="Lagos, Aimee"/>
    <s v="Benjamin-Creel, Dwight"/>
    <s v="Bricker, Randy"/>
    <s v="Elba, Idris"/>
    <s v="star"/>
    <s v="Cigarette"/>
    <s v="30+"/>
    <s v="Male"/>
    <s v="African American"/>
    <m/>
    <s v="Bad guy"/>
    <s v="Bibb, Leslie"/>
    <s v="credited non-star"/>
    <s v="Cigarette"/>
    <s v="30+"/>
    <s v="Female"/>
    <s v="Caucasian"/>
    <m/>
    <s v="Good guy"/>
    <m/>
    <m/>
    <m/>
    <m/>
    <m/>
    <m/>
    <m/>
    <m/>
    <m/>
    <m/>
    <m/>
    <m/>
    <m/>
    <m/>
    <m/>
    <m/>
    <m/>
    <m/>
    <m/>
    <m/>
    <m/>
    <m/>
    <m/>
    <m/>
    <m/>
    <m/>
    <m/>
    <m/>
    <m/>
    <m/>
    <m/>
    <m/>
    <m/>
    <m/>
    <m/>
    <m/>
    <m/>
    <m/>
    <m/>
    <m/>
    <m/>
    <m/>
    <m/>
    <m/>
    <m/>
    <m/>
    <m/>
    <m/>
    <m/>
    <m/>
    <m/>
    <m/>
    <m/>
    <m/>
    <m/>
    <m/>
    <m/>
    <m/>
    <m/>
    <m/>
    <m/>
    <m/>
    <m/>
    <m/>
    <m/>
    <m/>
    <m/>
    <m/>
    <m/>
    <m/>
    <m/>
    <m/>
    <m/>
    <m/>
    <m/>
    <m/>
    <m/>
    <m/>
    <m/>
    <m/>
    <m/>
    <m/>
    <m/>
    <m/>
    <m/>
    <m/>
    <m/>
    <n v="24"/>
    <n v="0"/>
    <n v="0"/>
    <n v="0"/>
    <n v="24"/>
    <s v="10 — 29"/>
    <n v="6431289"/>
    <n v="154350936"/>
    <s v="Vehicle"/>
    <s v="Outdoors"/>
    <m/>
    <m/>
    <m/>
    <m/>
    <m/>
    <s v="open garage"/>
    <s v="Non-smoking adult"/>
    <m/>
    <m/>
    <s v="Elsewhere in US"/>
    <m/>
    <m/>
    <m/>
    <m/>
    <m/>
    <m/>
    <m/>
    <m/>
    <m/>
    <m/>
    <m/>
    <n v="1"/>
    <n v="1"/>
    <n v="0"/>
    <m/>
    <m/>
    <m/>
    <m/>
    <m/>
    <m/>
    <m/>
    <m/>
    <m/>
    <m/>
    <m/>
    <m/>
    <m/>
    <m/>
    <m/>
    <m/>
    <m/>
    <m/>
    <m/>
    <m/>
    <m/>
    <s v="cigarette"/>
    <m/>
    <m/>
    <m/>
    <s v="cigarette"/>
    <m/>
    <m/>
    <m/>
    <m/>
    <m/>
    <m/>
    <s v="Pro"/>
    <n v="4"/>
    <n v="6"/>
    <n v="6"/>
    <n v="1"/>
    <m/>
    <m/>
    <n v="0"/>
    <n v="2.4300000000000002"/>
    <n v="3"/>
    <n v="1"/>
    <n v="1"/>
    <m/>
    <m/>
  </r>
  <r>
    <n v="59679"/>
    <s v="Dolphin Tale 2"/>
    <d v="2014-09-12T00:00:00"/>
    <x v="12"/>
    <s v="T10"/>
    <n v="107"/>
    <s v="Alcon"/>
    <x v="4"/>
    <m/>
    <x v="2"/>
    <n v="36000000"/>
    <n v="0"/>
    <m/>
    <n v="42024533"/>
    <s v="final"/>
    <n v="8.17"/>
    <n v="0"/>
    <n v="0"/>
    <n v="0"/>
    <n v="0"/>
    <s v="US"/>
    <s v="FL"/>
    <s v="BC"/>
    <m/>
    <s v="CA"/>
    <s v="BC"/>
    <s v="Johnson, Broderick; Kosove, Andrew A.; Wegner, Steven P."/>
    <s v="Smith, Charles Martin"/>
    <s v="Smith, Charles Martin"/>
    <m/>
    <s v="Rosenstock, Harvey"/>
    <m/>
    <m/>
    <m/>
    <m/>
    <m/>
    <m/>
    <m/>
    <m/>
    <m/>
    <m/>
    <m/>
    <m/>
    <m/>
    <m/>
    <m/>
    <m/>
    <m/>
    <m/>
    <m/>
    <m/>
    <m/>
    <m/>
    <m/>
    <m/>
    <m/>
    <m/>
    <m/>
    <m/>
    <m/>
    <m/>
    <m/>
    <m/>
    <m/>
    <m/>
    <m/>
    <m/>
    <m/>
    <m/>
    <m/>
    <m/>
    <m/>
    <m/>
    <m/>
    <m/>
    <m/>
    <m/>
    <m/>
    <m/>
    <m/>
    <m/>
    <m/>
    <m/>
    <m/>
    <m/>
    <m/>
    <m/>
    <m/>
    <m/>
    <m/>
    <m/>
    <m/>
    <m/>
    <m/>
    <m/>
    <m/>
    <m/>
    <m/>
    <m/>
    <m/>
    <m/>
    <m/>
    <m/>
    <m/>
    <m/>
    <m/>
    <m/>
    <m/>
    <m/>
    <m/>
    <m/>
    <m/>
    <m/>
    <m/>
    <m/>
    <m/>
    <m/>
    <m/>
    <m/>
    <m/>
    <m/>
    <m/>
    <m/>
    <m/>
    <m/>
    <m/>
    <m/>
    <m/>
    <m/>
    <m/>
    <m/>
    <m/>
    <m/>
    <m/>
    <n v="0"/>
    <n v="0"/>
    <n v="0"/>
    <n v="0"/>
    <n v="0"/>
    <n v="0"/>
    <n v="5143762"/>
    <n v="0"/>
    <m/>
    <m/>
    <m/>
    <m/>
    <m/>
    <m/>
    <m/>
    <m/>
    <m/>
    <m/>
    <m/>
    <m/>
    <m/>
    <m/>
    <m/>
    <m/>
    <m/>
    <m/>
    <m/>
    <m/>
    <m/>
    <m/>
    <m/>
    <n v="0"/>
    <n v="0"/>
    <n v="0"/>
    <m/>
    <m/>
    <m/>
    <m/>
    <m/>
    <m/>
    <m/>
    <m/>
    <m/>
    <m/>
    <m/>
    <m/>
    <m/>
    <m/>
    <m/>
    <m/>
    <m/>
    <m/>
    <m/>
    <m/>
    <m/>
    <m/>
    <m/>
    <m/>
    <m/>
    <m/>
    <m/>
    <m/>
    <m/>
    <m/>
    <m/>
    <m/>
    <m/>
    <n v="0"/>
    <n v="0"/>
    <n v="0"/>
    <n v="0"/>
    <m/>
    <m/>
    <n v="0"/>
    <n v="0"/>
    <n v="1"/>
    <n v="1"/>
    <n v="1"/>
    <m/>
    <m/>
  </r>
  <r>
    <n v="59683"/>
    <s v="Drop, The"/>
    <d v="2014-09-12T00:00:00"/>
    <x v="12"/>
    <s v="T10"/>
    <n v="106"/>
    <s v="Chernin"/>
    <x v="5"/>
    <m/>
    <x v="1"/>
    <n v="12600000"/>
    <n v="0"/>
    <m/>
    <n v="10724389"/>
    <s v="final"/>
    <n v="8.17"/>
    <n v="0"/>
    <n v="1"/>
    <n v="0"/>
    <n v="0"/>
    <s v="US"/>
    <s v="NY"/>
    <s v="BC"/>
    <m/>
    <s v="CA"/>
    <s v="BC"/>
    <s v="Chernin, Peter; Clark, Dylan; Larocca, Mike"/>
    <s v="Roskam, Michaël R."/>
    <s v="Lehane, Dennis"/>
    <s v="Schmidt, Courtney"/>
    <s v="Tellefsen, Christopher"/>
    <s v="Gandolfini, James"/>
    <s v="star"/>
    <s v="Cigarette"/>
    <s v="30+"/>
    <s v="Male"/>
    <s v="Caucasian"/>
    <m/>
    <s v="Bad guy"/>
    <s v="Rapace, Noomi"/>
    <s v="star"/>
    <s v="Cigarette"/>
    <s v="30+"/>
    <s v="Female"/>
    <s v="Caucasian"/>
    <m/>
    <s v="Good guy"/>
    <s v="Schoenaerts, Matthias"/>
    <s v="credited non-star"/>
    <s v="Cigarette"/>
    <s v="30+"/>
    <s v="Male"/>
    <s v="Caucasian"/>
    <m/>
    <s v="Bad guy"/>
    <s v="Frecheville, James"/>
    <s v="credited non-star"/>
    <s v="Cigarette"/>
    <s v="20-30"/>
    <s v="Male"/>
    <s v="Caucasian"/>
    <m/>
    <s v="Bad guy"/>
    <m/>
    <m/>
    <m/>
    <m/>
    <m/>
    <m/>
    <m/>
    <m/>
    <m/>
    <m/>
    <m/>
    <m/>
    <m/>
    <m/>
    <m/>
    <m/>
    <m/>
    <m/>
    <m/>
    <m/>
    <m/>
    <m/>
    <m/>
    <m/>
    <m/>
    <m/>
    <m/>
    <m/>
    <m/>
    <m/>
    <m/>
    <m/>
    <m/>
    <m/>
    <m/>
    <m/>
    <m/>
    <m/>
    <m/>
    <m/>
    <m/>
    <m/>
    <m/>
    <m/>
    <m/>
    <m/>
    <m/>
    <m/>
    <m/>
    <m/>
    <m/>
    <m/>
    <m/>
    <m/>
    <m/>
    <m/>
    <m/>
    <m/>
    <m/>
    <m/>
    <m/>
    <m/>
    <m/>
    <m/>
    <m/>
    <m/>
    <m/>
    <m/>
    <m/>
    <m/>
    <m/>
    <n v="41"/>
    <n v="0"/>
    <n v="0"/>
    <n v="0"/>
    <n v="41"/>
    <s v="30 — 49"/>
    <n v="1312655"/>
    <n v="53818855"/>
    <s v="Home"/>
    <s v="Bar/nightclub"/>
    <s v="Outdoors"/>
    <m/>
    <m/>
    <m/>
    <m/>
    <s v="porch, front yard, dog park, alley, outside bar"/>
    <s v="Designated non-smoking area"/>
    <m/>
    <m/>
    <s v="Elsewhere in US"/>
    <m/>
    <m/>
    <m/>
    <m/>
    <m/>
    <m/>
    <m/>
    <m/>
    <m/>
    <m/>
    <m/>
    <n v="2"/>
    <n v="2"/>
    <n v="0"/>
    <s v="Comment by actor/actress"/>
    <s v="Gandolfini says to Hardy, &quot;After midnight you let her smoke in here and I know you know that's illegal.&quot;"/>
    <m/>
    <m/>
    <m/>
    <m/>
    <m/>
    <m/>
    <m/>
    <m/>
    <m/>
    <m/>
    <m/>
    <m/>
    <m/>
    <m/>
    <m/>
    <m/>
    <m/>
    <m/>
    <m/>
    <m/>
    <m/>
    <m/>
    <s v="cigarette"/>
    <s v="cigarette"/>
    <s v="cigarette"/>
    <s v="cigarette"/>
    <m/>
    <m/>
    <m/>
    <m/>
    <s v="Pro"/>
    <n v="6"/>
    <n v="6"/>
    <n v="6"/>
    <n v="3"/>
    <m/>
    <s v="use in non-smoking area"/>
    <n v="0"/>
    <n v="3"/>
    <n v="6"/>
    <n v="0"/>
    <n v="1"/>
    <m/>
    <m/>
  </r>
  <r>
    <n v="59697"/>
    <s v="Maze Runner, The"/>
    <d v="2014-09-19T00:00:00"/>
    <x v="12"/>
    <s v="T10"/>
    <n v="113"/>
    <s v="Temple Hill"/>
    <x v="5"/>
    <m/>
    <x v="0"/>
    <n v="34000000"/>
    <n v="0"/>
    <m/>
    <n v="102427862"/>
    <s v="final"/>
    <n v="8.17"/>
    <n v="0"/>
    <n v="0"/>
    <n v="0"/>
    <n v="0"/>
    <s v="US"/>
    <s v="LA"/>
    <s v="BC"/>
    <m/>
    <s v="CA"/>
    <s v="BC"/>
    <s v="Bowen, Marty; Godfrey, Wyck; Goldsmith-Vein, Ellen; Stollman, Lee; Williams, Lindsay"/>
    <s v="Ball, Wes"/>
    <s v="Oppenheim, Noah; Myers, Grant Pierce; Nowlin, T.S."/>
    <s v="Sabo, Michael"/>
    <s v="Zimmerman, Dan"/>
    <m/>
    <m/>
    <m/>
    <m/>
    <m/>
    <m/>
    <m/>
    <m/>
    <m/>
    <m/>
    <m/>
    <m/>
    <m/>
    <m/>
    <m/>
    <m/>
    <m/>
    <m/>
    <m/>
    <m/>
    <m/>
    <m/>
    <m/>
    <m/>
    <m/>
    <m/>
    <m/>
    <m/>
    <m/>
    <m/>
    <m/>
    <m/>
    <m/>
    <m/>
    <m/>
    <m/>
    <m/>
    <m/>
    <m/>
    <m/>
    <m/>
    <m/>
    <m/>
    <m/>
    <m/>
    <m/>
    <m/>
    <m/>
    <m/>
    <m/>
    <m/>
    <m/>
    <m/>
    <m/>
    <m/>
    <m/>
    <m/>
    <m/>
    <m/>
    <m/>
    <m/>
    <m/>
    <m/>
    <m/>
    <m/>
    <m/>
    <m/>
    <m/>
    <m/>
    <m/>
    <m/>
    <m/>
    <m/>
    <m/>
    <m/>
    <m/>
    <m/>
    <m/>
    <m/>
    <m/>
    <m/>
    <m/>
    <m/>
    <m/>
    <m/>
    <m/>
    <m/>
    <m/>
    <m/>
    <m/>
    <m/>
    <m/>
    <m/>
    <m/>
    <m/>
    <m/>
    <m/>
    <m/>
    <m/>
    <m/>
    <m/>
    <m/>
    <m/>
    <n v="0"/>
    <n v="0"/>
    <n v="0"/>
    <n v="0"/>
    <n v="0"/>
    <n v="0"/>
    <n v="12537070"/>
    <n v="0"/>
    <m/>
    <m/>
    <m/>
    <m/>
    <m/>
    <m/>
    <m/>
    <m/>
    <m/>
    <m/>
    <m/>
    <m/>
    <m/>
    <m/>
    <m/>
    <m/>
    <m/>
    <m/>
    <m/>
    <m/>
    <m/>
    <m/>
    <m/>
    <n v="0"/>
    <n v="0"/>
    <n v="0"/>
    <m/>
    <m/>
    <m/>
    <m/>
    <m/>
    <m/>
    <m/>
    <m/>
    <m/>
    <m/>
    <m/>
    <m/>
    <m/>
    <m/>
    <m/>
    <m/>
    <m/>
    <m/>
    <m/>
    <m/>
    <m/>
    <m/>
    <m/>
    <m/>
    <m/>
    <m/>
    <m/>
    <m/>
    <m/>
    <m/>
    <m/>
    <m/>
    <m/>
    <n v="0"/>
    <n v="0"/>
    <n v="0"/>
    <n v="0"/>
    <m/>
    <m/>
    <n v="0"/>
    <n v="0"/>
    <n v="1"/>
    <n v="1"/>
    <n v="1"/>
    <m/>
    <m/>
  </r>
  <r>
    <n v="59701"/>
    <s v="This Is Where I Leave You"/>
    <d v="2014-09-19T00:00:00"/>
    <x v="12"/>
    <s v="T10"/>
    <n v="103"/>
    <s v="21 Laps"/>
    <x v="4"/>
    <m/>
    <x v="1"/>
    <n v="19800000"/>
    <n v="0"/>
    <m/>
    <n v="34296320"/>
    <s v="final"/>
    <n v="8.17"/>
    <n v="0"/>
    <n v="1"/>
    <n v="0"/>
    <n v="0"/>
    <s v="US"/>
    <s v="NY"/>
    <s v="BC"/>
    <m/>
    <s v="CA"/>
    <s v="BC"/>
    <s v="Levy, Shawn; Levine, Jeff; Weinstein, Paula"/>
    <s v="Levy, Shawn"/>
    <s v="Tropper, Jonathan"/>
    <s v="Gelfman, Peter"/>
    <s v="Zimmerman, Dean"/>
    <s v="Driver, Adam"/>
    <s v="star"/>
    <s v="Cigarette"/>
    <s v="20-30"/>
    <s v="Male"/>
    <s v="Caucasian"/>
    <m/>
    <m/>
    <m/>
    <m/>
    <m/>
    <m/>
    <m/>
    <m/>
    <m/>
    <m/>
    <m/>
    <m/>
    <m/>
    <m/>
    <m/>
    <m/>
    <m/>
    <m/>
    <m/>
    <m/>
    <m/>
    <m/>
    <m/>
    <m/>
    <m/>
    <m/>
    <m/>
    <m/>
    <m/>
    <m/>
    <m/>
    <m/>
    <m/>
    <m/>
    <m/>
    <m/>
    <m/>
    <m/>
    <m/>
    <m/>
    <m/>
    <m/>
    <m/>
    <m/>
    <m/>
    <m/>
    <m/>
    <m/>
    <m/>
    <m/>
    <m/>
    <m/>
    <m/>
    <m/>
    <m/>
    <m/>
    <m/>
    <m/>
    <m/>
    <m/>
    <m/>
    <m/>
    <m/>
    <m/>
    <m/>
    <m/>
    <m/>
    <m/>
    <m/>
    <m/>
    <m/>
    <m/>
    <m/>
    <m/>
    <m/>
    <m/>
    <m/>
    <m/>
    <m/>
    <m/>
    <m/>
    <m/>
    <s v="Adam Driver never actually lights his cigarette up"/>
    <m/>
    <m/>
    <m/>
    <m/>
    <m/>
    <m/>
    <m/>
    <m/>
    <m/>
    <m/>
    <m/>
    <m/>
    <m/>
    <m/>
    <n v="5"/>
    <n v="0"/>
    <n v="0"/>
    <n v="0"/>
    <n v="5"/>
    <s v="1 — 9"/>
    <n v="4197836"/>
    <n v="20989180"/>
    <m/>
    <m/>
    <m/>
    <m/>
    <m/>
    <m/>
    <m/>
    <m/>
    <m/>
    <m/>
    <m/>
    <s v="Elsewhere in US"/>
    <s v="New York"/>
    <m/>
    <m/>
    <m/>
    <m/>
    <m/>
    <m/>
    <m/>
    <m/>
    <m/>
    <m/>
    <n v="1"/>
    <n v="0"/>
    <n v="0"/>
    <s v="No smoking sign"/>
    <m/>
    <m/>
    <m/>
    <s v="Comment by actor/actress"/>
    <s v="Tina Fey to Adam Driver: Takes cigarette from Adam's mouth and says &quot;Are you kidding me!? This is 2014!&quot;"/>
    <m/>
    <s v="Health of Smoker"/>
    <m/>
    <m/>
    <m/>
    <m/>
    <m/>
    <m/>
    <m/>
    <m/>
    <m/>
    <m/>
    <m/>
    <m/>
    <m/>
    <s v="cigarette"/>
    <m/>
    <s v="cigarette"/>
    <s v="cigarette"/>
    <m/>
    <m/>
    <m/>
    <m/>
    <m/>
    <m/>
    <m/>
    <s v="Balanced"/>
    <n v="2"/>
    <n v="4"/>
    <n v="6"/>
    <n v="0"/>
    <m/>
    <m/>
    <n v="0"/>
    <n v="1.71"/>
    <n v="3"/>
    <n v="1"/>
    <n v="1"/>
    <m/>
    <s v="Cigarette is never lit."/>
  </r>
  <r>
    <n v="59702"/>
    <s v="Walk Among Tombstones, A"/>
    <d v="2014-09-19T00:00:00"/>
    <x v="12"/>
    <s v="T10"/>
    <n v="113"/>
    <s v="Exclusive"/>
    <x v="2"/>
    <m/>
    <x v="1"/>
    <n v="28000000"/>
    <n v="0"/>
    <m/>
    <n v="26307600"/>
    <s v="final"/>
    <n v="8.17"/>
    <n v="0"/>
    <n v="1"/>
    <n v="0"/>
    <n v="0"/>
    <s v="US"/>
    <s v="NY"/>
    <s v="BC"/>
    <m/>
    <s v="CA"/>
    <s v="BC"/>
    <s v="Armbrust, Tobin; DeVito, Danny; Oliver, Brian; Shamberg, Michael"/>
    <s v="Frank, Scott"/>
    <s v="Frank, Scott"/>
    <s v="Sherwood, Max"/>
    <s v="Savitt, Jill"/>
    <s v="Thompson, Adam David"/>
    <s v="credited non-star"/>
    <s v="Cigarette"/>
    <s v="20-30"/>
    <s v="Male"/>
    <s v="Caucasian"/>
    <m/>
    <m/>
    <m/>
    <m/>
    <m/>
    <m/>
    <m/>
    <m/>
    <m/>
    <m/>
    <m/>
    <m/>
    <m/>
    <m/>
    <m/>
    <m/>
    <m/>
    <m/>
    <m/>
    <m/>
    <m/>
    <m/>
    <m/>
    <m/>
    <m/>
    <m/>
    <m/>
    <m/>
    <m/>
    <m/>
    <m/>
    <m/>
    <m/>
    <m/>
    <m/>
    <m/>
    <m/>
    <m/>
    <m/>
    <m/>
    <m/>
    <m/>
    <m/>
    <m/>
    <m/>
    <m/>
    <m/>
    <m/>
    <m/>
    <m/>
    <m/>
    <m/>
    <m/>
    <m/>
    <m/>
    <m/>
    <m/>
    <m/>
    <m/>
    <m/>
    <m/>
    <m/>
    <m/>
    <m/>
    <m/>
    <m/>
    <m/>
    <m/>
    <m/>
    <m/>
    <m/>
    <m/>
    <m/>
    <m/>
    <m/>
    <m/>
    <m/>
    <m/>
    <m/>
    <m/>
    <m/>
    <m/>
    <m/>
    <m/>
    <m/>
    <m/>
    <m/>
    <m/>
    <m/>
    <m/>
    <m/>
    <m/>
    <m/>
    <m/>
    <m/>
    <m/>
    <m/>
    <n v="15"/>
    <n v="0"/>
    <n v="0"/>
    <n v="0"/>
    <n v="15"/>
    <s v="10 — 29"/>
    <n v="3220024"/>
    <n v="48300360"/>
    <s v="Home"/>
    <s v="Vehicle"/>
    <m/>
    <m/>
    <m/>
    <m/>
    <m/>
    <m/>
    <s v="Non-smoking adult"/>
    <m/>
    <m/>
    <s v="Elsewhere in US"/>
    <m/>
    <m/>
    <m/>
    <m/>
    <m/>
    <m/>
    <m/>
    <m/>
    <m/>
    <m/>
    <m/>
    <n v="0"/>
    <n v="1"/>
    <n v="0"/>
    <m/>
    <m/>
    <m/>
    <m/>
    <m/>
    <m/>
    <m/>
    <m/>
    <m/>
    <m/>
    <m/>
    <m/>
    <m/>
    <m/>
    <m/>
    <m/>
    <m/>
    <m/>
    <m/>
    <m/>
    <m/>
    <m/>
    <m/>
    <m/>
    <s v="cigarette"/>
    <m/>
    <s v="cigarette"/>
    <m/>
    <s v="cigarette"/>
    <m/>
    <m/>
    <m/>
    <s v="Pro"/>
    <n v="4"/>
    <n v="6"/>
    <n v="4"/>
    <n v="2"/>
    <m/>
    <m/>
    <n v="0"/>
    <n v="2.29"/>
    <n v="3"/>
    <n v="0"/>
    <n v="1"/>
    <m/>
    <m/>
  </r>
  <r>
    <n v="59716"/>
    <s v="Equalizer, The"/>
    <d v="2014-09-26T00:00:00"/>
    <x v="12"/>
    <s v="T10"/>
    <n v="131"/>
    <s v="Escape Artists"/>
    <x v="6"/>
    <m/>
    <x v="1"/>
    <n v="55000000"/>
    <n v="0"/>
    <m/>
    <n v="101530738"/>
    <s v="final"/>
    <n v="8.17"/>
    <n v="0"/>
    <n v="1"/>
    <n v="0"/>
    <n v="0"/>
    <s v="US"/>
    <s v="MA"/>
    <s v="BC"/>
    <m/>
    <s v="CA"/>
    <s v="BC"/>
    <s v="Black, Todd; Blumenthal, Jason; Tisch, Steve; Eldridge, Tony; Neufeld, Mace; Siskin, Alex; Sloan, Michael; Washington, Denzel; Wenk, Richard"/>
    <s v="Fuqua, Antoine"/>
    <s v="Wenk, Richard"/>
    <s v="Butterfield, Aimee"/>
    <s v="Refoua, John"/>
    <s v="Harbour, David"/>
    <s v="credited non-star"/>
    <s v="Cigarette"/>
    <s v="30+"/>
    <s v="Male"/>
    <s v="Caucasian"/>
    <m/>
    <s v="Bad guy"/>
    <s v="Fitzgibbon, Shawn"/>
    <s v="credited non-star"/>
    <s v="Cigar"/>
    <s v="30+"/>
    <s v="Male"/>
    <s v="Caucasian"/>
    <m/>
    <m/>
    <m/>
    <m/>
    <m/>
    <m/>
    <m/>
    <m/>
    <m/>
    <m/>
    <m/>
    <m/>
    <m/>
    <m/>
    <m/>
    <m/>
    <m/>
    <m/>
    <m/>
    <m/>
    <m/>
    <m/>
    <m/>
    <m/>
    <m/>
    <m/>
    <m/>
    <m/>
    <m/>
    <m/>
    <m/>
    <m/>
    <m/>
    <m/>
    <m/>
    <m/>
    <m/>
    <m/>
    <m/>
    <m/>
    <m/>
    <m/>
    <m/>
    <m/>
    <m/>
    <m/>
    <m/>
    <m/>
    <m/>
    <m/>
    <m/>
    <m/>
    <m/>
    <m/>
    <m/>
    <m/>
    <m/>
    <m/>
    <m/>
    <m/>
    <m/>
    <m/>
    <m/>
    <m/>
    <m/>
    <m/>
    <m/>
    <m/>
    <m/>
    <m/>
    <m/>
    <m/>
    <m/>
    <m/>
    <m/>
    <s v="Marlboro Lights"/>
    <s v="Marlboro Lights"/>
    <s v="Harbour, David"/>
    <s v="Cigarette pack/smokeless container"/>
    <m/>
    <m/>
    <m/>
    <m/>
    <m/>
    <m/>
    <m/>
    <m/>
    <m/>
    <m/>
    <n v="50"/>
    <n v="1"/>
    <n v="0"/>
    <n v="0"/>
    <n v="51"/>
    <s v="50+"/>
    <n v="12427263"/>
    <n v="633790413"/>
    <s v="Home"/>
    <s v="Workplace"/>
    <s v="other"/>
    <m/>
    <m/>
    <m/>
    <s v="ashtray"/>
    <m/>
    <m/>
    <m/>
    <m/>
    <s v="Elsewhere in US"/>
    <s v="Boston"/>
    <m/>
    <m/>
    <m/>
    <m/>
    <m/>
    <m/>
    <m/>
    <m/>
    <m/>
    <m/>
    <n v="0"/>
    <n v="2"/>
    <n v="0"/>
    <s v="No smoking sign"/>
    <m/>
    <m/>
    <m/>
    <m/>
    <m/>
    <m/>
    <m/>
    <m/>
    <m/>
    <m/>
    <m/>
    <m/>
    <m/>
    <m/>
    <m/>
    <m/>
    <m/>
    <m/>
    <m/>
    <s v="cigar"/>
    <m/>
    <m/>
    <m/>
    <s v="cigarette"/>
    <m/>
    <s v="cigarette"/>
    <s v="cigar"/>
    <s v="cigarette"/>
    <m/>
    <m/>
    <m/>
    <s v="Pro"/>
    <n v="6"/>
    <n v="6"/>
    <n v="4"/>
    <n v="2"/>
    <m/>
    <s v="specific brand depiction"/>
    <n v="0"/>
    <n v="2.57"/>
    <n v="6"/>
    <n v="1"/>
    <n v="1"/>
    <m/>
    <m/>
  </r>
  <r>
    <n v="59717"/>
    <s v="Boxtrolls, The"/>
    <d v="2014-09-26T00:00:00"/>
    <x v="12"/>
    <s v="T10"/>
    <n v="97"/>
    <s v="Laika"/>
    <x v="2"/>
    <m/>
    <x v="2"/>
    <n v="60000000"/>
    <n v="0"/>
    <m/>
    <n v="50837305"/>
    <s v="final"/>
    <n v="8.17"/>
    <n v="0"/>
    <n v="0"/>
    <n v="0"/>
    <n v="0"/>
    <s v="US"/>
    <s v="OR"/>
    <s v="BC"/>
    <m/>
    <s v="CA"/>
    <s v="BC"/>
    <s v="Ichioka, David Bleiman; Knight, Travis"/>
    <s v="Annable, Graham; Stacchi, Anthony"/>
    <s v="Pava, Adam; Snow, Alan; Brignull, Irena"/>
    <m/>
    <s v="Ichioka, Edie"/>
    <m/>
    <m/>
    <m/>
    <m/>
    <m/>
    <m/>
    <m/>
    <m/>
    <m/>
    <m/>
    <m/>
    <m/>
    <m/>
    <m/>
    <m/>
    <m/>
    <m/>
    <m/>
    <m/>
    <m/>
    <m/>
    <m/>
    <m/>
    <m/>
    <m/>
    <m/>
    <m/>
    <m/>
    <m/>
    <m/>
    <m/>
    <m/>
    <m/>
    <m/>
    <m/>
    <m/>
    <m/>
    <m/>
    <m/>
    <m/>
    <m/>
    <m/>
    <m/>
    <m/>
    <m/>
    <m/>
    <m/>
    <m/>
    <m/>
    <m/>
    <m/>
    <m/>
    <m/>
    <m/>
    <m/>
    <m/>
    <m/>
    <m/>
    <m/>
    <m/>
    <m/>
    <m/>
    <m/>
    <m/>
    <m/>
    <m/>
    <m/>
    <m/>
    <m/>
    <m/>
    <m/>
    <m/>
    <m/>
    <m/>
    <m/>
    <m/>
    <m/>
    <m/>
    <m/>
    <m/>
    <m/>
    <m/>
    <m/>
    <m/>
    <m/>
    <m/>
    <m/>
    <m/>
    <m/>
    <m/>
    <m/>
    <m/>
    <m/>
    <m/>
    <m/>
    <m/>
    <m/>
    <m/>
    <m/>
    <m/>
    <m/>
    <m/>
    <m/>
    <n v="0"/>
    <n v="0"/>
    <n v="0"/>
    <n v="0"/>
    <n v="0"/>
    <n v="0"/>
    <n v="6222436"/>
    <n v="0"/>
    <m/>
    <m/>
    <m/>
    <m/>
    <m/>
    <m/>
    <m/>
    <m/>
    <m/>
    <m/>
    <m/>
    <m/>
    <m/>
    <m/>
    <m/>
    <m/>
    <m/>
    <m/>
    <m/>
    <m/>
    <m/>
    <m/>
    <m/>
    <n v="0"/>
    <n v="0"/>
    <n v="0"/>
    <m/>
    <m/>
    <m/>
    <m/>
    <m/>
    <m/>
    <m/>
    <m/>
    <m/>
    <m/>
    <m/>
    <m/>
    <m/>
    <m/>
    <m/>
    <m/>
    <m/>
    <m/>
    <m/>
    <m/>
    <m/>
    <m/>
    <m/>
    <m/>
    <m/>
    <m/>
    <m/>
    <m/>
    <m/>
    <m/>
    <m/>
    <m/>
    <m/>
    <n v="0"/>
    <n v="0"/>
    <n v="0"/>
    <n v="0"/>
    <m/>
    <m/>
    <n v="0"/>
    <n v="0"/>
    <n v="1"/>
    <n v="1"/>
    <n v="1"/>
    <m/>
    <m/>
  </r>
  <r>
    <n v="59768"/>
    <s v="Annabelle"/>
    <d v="2014-10-03T00:00:00"/>
    <x v="12"/>
    <s v="T10"/>
    <n v="98"/>
    <s v="Evergreen"/>
    <x v="4"/>
    <m/>
    <x v="1"/>
    <n v="6500000"/>
    <n v="0"/>
    <m/>
    <n v="84273813"/>
    <s v="final"/>
    <n v="8.17"/>
    <n v="0"/>
    <n v="0"/>
    <n v="0"/>
    <n v="0"/>
    <s v="US"/>
    <s v="CA"/>
    <s v="BC"/>
    <m/>
    <s v="CA"/>
    <s v="BC"/>
    <s v="Safran, Peter; Wan, James"/>
    <s v="Leonetti, John R."/>
    <s v="Dauberman, Gary"/>
    <s v="Furr, Stephanie"/>
    <s v="Elkins, Tom"/>
    <m/>
    <m/>
    <m/>
    <m/>
    <m/>
    <m/>
    <m/>
    <m/>
    <m/>
    <m/>
    <m/>
    <m/>
    <m/>
    <m/>
    <m/>
    <m/>
    <m/>
    <m/>
    <m/>
    <m/>
    <m/>
    <m/>
    <m/>
    <m/>
    <m/>
    <m/>
    <m/>
    <m/>
    <m/>
    <m/>
    <m/>
    <m/>
    <m/>
    <m/>
    <m/>
    <m/>
    <m/>
    <m/>
    <m/>
    <m/>
    <m/>
    <m/>
    <m/>
    <m/>
    <m/>
    <m/>
    <m/>
    <m/>
    <m/>
    <m/>
    <m/>
    <m/>
    <m/>
    <m/>
    <m/>
    <m/>
    <m/>
    <m/>
    <m/>
    <m/>
    <m/>
    <m/>
    <m/>
    <m/>
    <m/>
    <m/>
    <m/>
    <m/>
    <m/>
    <m/>
    <m/>
    <m/>
    <m/>
    <m/>
    <m/>
    <m/>
    <m/>
    <m/>
    <m/>
    <m/>
    <m/>
    <m/>
    <m/>
    <m/>
    <m/>
    <m/>
    <m/>
    <m/>
    <m/>
    <m/>
    <m/>
    <m/>
    <m/>
    <m/>
    <m/>
    <m/>
    <m/>
    <m/>
    <m/>
    <m/>
    <m/>
    <m/>
    <m/>
    <n v="0"/>
    <n v="0"/>
    <n v="0"/>
    <n v="0"/>
    <n v="0"/>
    <n v="0"/>
    <n v="10315032"/>
    <n v="0"/>
    <m/>
    <m/>
    <m/>
    <m/>
    <m/>
    <m/>
    <m/>
    <m/>
    <m/>
    <m/>
    <m/>
    <m/>
    <m/>
    <m/>
    <m/>
    <m/>
    <m/>
    <m/>
    <m/>
    <m/>
    <m/>
    <m/>
    <m/>
    <n v="0"/>
    <n v="0"/>
    <n v="0"/>
    <m/>
    <m/>
    <m/>
    <m/>
    <m/>
    <m/>
    <m/>
    <m/>
    <m/>
    <m/>
    <m/>
    <m/>
    <m/>
    <m/>
    <m/>
    <m/>
    <m/>
    <m/>
    <m/>
    <m/>
    <m/>
    <m/>
    <m/>
    <m/>
    <m/>
    <m/>
    <m/>
    <m/>
    <m/>
    <m/>
    <m/>
    <m/>
    <m/>
    <n v="0"/>
    <n v="0"/>
    <n v="0"/>
    <n v="0"/>
    <m/>
    <m/>
    <n v="0"/>
    <n v="0"/>
    <n v="1"/>
    <n v="1"/>
    <n v="1"/>
    <m/>
    <m/>
  </r>
  <r>
    <n v="59770"/>
    <s v="Gone Girl"/>
    <d v="2014-10-03T00:00:00"/>
    <x v="12"/>
    <s v="T10"/>
    <n v="149"/>
    <s v="Regency"/>
    <x v="5"/>
    <m/>
    <x v="1"/>
    <n v="61000000"/>
    <n v="0"/>
    <m/>
    <n v="167761501"/>
    <s v="preliminary"/>
    <n v="8.17"/>
    <n v="0"/>
    <n v="1"/>
    <n v="0"/>
    <n v="0"/>
    <s v="US"/>
    <s v="CA"/>
    <s v="BC"/>
    <s v="US"/>
    <s v="MO"/>
    <s v="BC"/>
    <s v="Witherspoon, Reese; Milchan, Arnon; Donen, Joshua; Chaffin, Ceán"/>
    <s v="Fincher, David"/>
    <s v="Flynn, Gillian"/>
    <s v="Corwin, Kirk"/>
    <s v="Baxter, Kirk"/>
    <s v="Pike, Rosamund"/>
    <s v="star"/>
    <s v="Cigarette"/>
    <s v="30+"/>
    <s v="Female"/>
    <s v="Caucasian"/>
    <m/>
    <s v="Bad guy"/>
    <s v="Kirke, Lola"/>
    <s v="credited non-star"/>
    <s v="Cigarette"/>
    <s v="20-30"/>
    <s v="Female"/>
    <s v="Caucasian"/>
    <m/>
    <s v="Bad guy"/>
    <s v="Holbrook, Boyd"/>
    <s v="credited non-star"/>
    <s v="Cigarette"/>
    <s v="20-30"/>
    <s v="Male"/>
    <s v="Caucasian"/>
    <m/>
    <s v="Bad guy"/>
    <s v="Non-IMDb, Extra"/>
    <s v="extra"/>
    <s v="Cigarette"/>
    <s v="30+"/>
    <s v="Male"/>
    <s v="Caucasian"/>
    <m/>
    <m/>
    <m/>
    <m/>
    <m/>
    <m/>
    <m/>
    <m/>
    <m/>
    <m/>
    <m/>
    <m/>
    <m/>
    <m/>
    <m/>
    <m/>
    <m/>
    <m/>
    <m/>
    <m/>
    <m/>
    <m/>
    <m/>
    <m/>
    <m/>
    <m/>
    <m/>
    <m/>
    <m/>
    <m/>
    <m/>
    <m/>
    <m/>
    <m/>
    <m/>
    <m/>
    <m/>
    <m/>
    <m/>
    <m/>
    <m/>
    <m/>
    <m/>
    <m/>
    <m/>
    <m/>
    <m/>
    <m/>
    <m/>
    <m/>
    <m/>
    <m/>
    <m/>
    <m/>
    <m/>
    <m/>
    <m/>
    <m/>
    <m/>
    <m/>
    <m/>
    <m/>
    <m/>
    <m/>
    <m/>
    <m/>
    <m/>
    <m/>
    <m/>
    <m/>
    <m/>
    <m/>
    <m/>
    <n v="47"/>
    <n v="0"/>
    <n v="0"/>
    <n v="0"/>
    <n v="47"/>
    <s v="30 — 49"/>
    <n v="20533843"/>
    <n v="965090621"/>
    <s v="Home"/>
    <s v="Bar/nightclub"/>
    <s v="Hotel/motel"/>
    <s v="Outdoors"/>
    <m/>
    <m/>
    <m/>
    <s v="by swimming pool, miniature golf course"/>
    <s v="Non-smoking adult"/>
    <m/>
    <m/>
    <s v="Elsewhere in US"/>
    <s v="Missouri"/>
    <m/>
    <m/>
    <m/>
    <m/>
    <m/>
    <m/>
    <m/>
    <m/>
    <m/>
    <m/>
    <n v="1"/>
    <n v="2"/>
    <n v="1"/>
    <m/>
    <m/>
    <m/>
    <m/>
    <m/>
    <m/>
    <m/>
    <m/>
    <m/>
    <m/>
    <m/>
    <m/>
    <m/>
    <m/>
    <m/>
    <m/>
    <m/>
    <m/>
    <m/>
    <m/>
    <m/>
    <s v="cigarette"/>
    <m/>
    <s v="cigarette"/>
    <m/>
    <s v="cigarette"/>
    <s v="cigarette"/>
    <s v="cigarette"/>
    <s v="cigarette"/>
    <m/>
    <m/>
    <m/>
    <s v="Pro"/>
    <n v="6"/>
    <n v="6"/>
    <n v="6"/>
    <n v="3"/>
    <m/>
    <m/>
    <n v="0"/>
    <n v="3"/>
    <n v="4"/>
    <n v="1"/>
    <n v="1"/>
    <m/>
    <m/>
  </r>
  <r>
    <n v="59781"/>
    <s v="Left Behind"/>
    <d v="2014-10-03T00:00:00"/>
    <x v="12"/>
    <s v="T10"/>
    <n v="113"/>
    <s v="Stoney Lake"/>
    <x v="0"/>
    <s v="Freestyle"/>
    <x v="0"/>
    <n v="16000000"/>
    <n v="0"/>
    <m/>
    <n v="14019924"/>
    <s v="final"/>
    <n v="8.17"/>
    <n v="0"/>
    <n v="0"/>
    <n v="0"/>
    <n v="0"/>
    <s v="US"/>
    <s v="LA"/>
    <s v="BC"/>
    <m/>
    <s v="CA"/>
    <s v="BC"/>
    <s v="Lalonde, Paul; Walker, Michael; Clydesdale, Ed"/>
    <s v="Armstrong, Vic"/>
    <s v="Lalonde, Paul; Patus, John"/>
    <s v="Hodges, Jonathan R."/>
    <s v="Duthie, Michael J."/>
    <m/>
    <m/>
    <m/>
    <m/>
    <m/>
    <m/>
    <m/>
    <m/>
    <m/>
    <m/>
    <m/>
    <m/>
    <m/>
    <m/>
    <m/>
    <m/>
    <m/>
    <m/>
    <m/>
    <m/>
    <m/>
    <m/>
    <m/>
    <m/>
    <m/>
    <m/>
    <m/>
    <m/>
    <m/>
    <m/>
    <m/>
    <m/>
    <m/>
    <m/>
    <m/>
    <m/>
    <m/>
    <m/>
    <m/>
    <m/>
    <m/>
    <m/>
    <m/>
    <m/>
    <m/>
    <m/>
    <m/>
    <m/>
    <m/>
    <m/>
    <m/>
    <m/>
    <m/>
    <m/>
    <m/>
    <m/>
    <m/>
    <m/>
    <m/>
    <m/>
    <m/>
    <m/>
    <m/>
    <m/>
    <m/>
    <m/>
    <m/>
    <m/>
    <m/>
    <m/>
    <m/>
    <m/>
    <m/>
    <m/>
    <m/>
    <m/>
    <m/>
    <m/>
    <m/>
    <m/>
    <m/>
    <m/>
    <m/>
    <m/>
    <m/>
    <m/>
    <m/>
    <m/>
    <m/>
    <m/>
    <m/>
    <m/>
    <m/>
    <m/>
    <m/>
    <m/>
    <m/>
    <m/>
    <m/>
    <m/>
    <m/>
    <m/>
    <m/>
    <n v="0"/>
    <n v="0"/>
    <n v="0"/>
    <n v="0"/>
    <n v="0"/>
    <n v="0"/>
    <n v="1716025"/>
    <n v="0"/>
    <m/>
    <m/>
    <m/>
    <m/>
    <m/>
    <m/>
    <m/>
    <m/>
    <m/>
    <m/>
    <m/>
    <m/>
    <m/>
    <m/>
    <m/>
    <m/>
    <m/>
    <m/>
    <m/>
    <m/>
    <m/>
    <m/>
    <m/>
    <n v="0"/>
    <n v="0"/>
    <n v="0"/>
    <m/>
    <m/>
    <m/>
    <m/>
    <m/>
    <m/>
    <m/>
    <m/>
    <m/>
    <m/>
    <m/>
    <m/>
    <m/>
    <m/>
    <m/>
    <m/>
    <m/>
    <m/>
    <m/>
    <m/>
    <m/>
    <m/>
    <m/>
    <m/>
    <m/>
    <m/>
    <m/>
    <m/>
    <m/>
    <m/>
    <m/>
    <m/>
    <m/>
    <n v="0"/>
    <n v="0"/>
    <n v="0"/>
    <n v="0"/>
    <m/>
    <m/>
    <n v="0"/>
    <n v="0"/>
    <n v="1"/>
    <n v="1"/>
    <n v="1"/>
    <m/>
    <m/>
  </r>
  <r>
    <n v="59787"/>
    <s v="Judge, The"/>
    <d v="2014-10-10T00:00:00"/>
    <x v="12"/>
    <s v="T10"/>
    <n v="141"/>
    <s v="Village Roadshow"/>
    <x v="4"/>
    <m/>
    <x v="1"/>
    <n v="50000000"/>
    <n v="0"/>
    <m/>
    <n v="40502120"/>
    <s v="final"/>
    <n v="8.17"/>
    <n v="0"/>
    <n v="0"/>
    <n v="0"/>
    <n v="0"/>
    <s v="US"/>
    <s v="MA"/>
    <s v="BC"/>
    <s v="US"/>
    <s v="CA"/>
    <s v="BC"/>
    <s v="Dobkin, David; Downey, Susan; Gambino, David"/>
    <s v="Dobkin, David"/>
    <s v="Schenk, Nick; Dubuque, Bill"/>
    <s v="Gulick, David"/>
    <s v="Livolsi, Mark"/>
    <m/>
    <m/>
    <m/>
    <m/>
    <m/>
    <m/>
    <m/>
    <m/>
    <m/>
    <m/>
    <m/>
    <m/>
    <m/>
    <m/>
    <m/>
    <m/>
    <m/>
    <m/>
    <m/>
    <m/>
    <m/>
    <m/>
    <m/>
    <m/>
    <m/>
    <m/>
    <m/>
    <m/>
    <m/>
    <m/>
    <m/>
    <m/>
    <m/>
    <m/>
    <m/>
    <m/>
    <m/>
    <m/>
    <m/>
    <m/>
    <m/>
    <m/>
    <m/>
    <m/>
    <m/>
    <m/>
    <m/>
    <m/>
    <m/>
    <m/>
    <m/>
    <m/>
    <m/>
    <m/>
    <m/>
    <m/>
    <m/>
    <m/>
    <m/>
    <m/>
    <m/>
    <m/>
    <m/>
    <m/>
    <m/>
    <m/>
    <m/>
    <m/>
    <m/>
    <m/>
    <m/>
    <m/>
    <m/>
    <m/>
    <m/>
    <m/>
    <m/>
    <m/>
    <m/>
    <m/>
    <m/>
    <m/>
    <m/>
    <m/>
    <m/>
    <m/>
    <m/>
    <m/>
    <m/>
    <m/>
    <m/>
    <m/>
    <m/>
    <m/>
    <m/>
    <m/>
    <m/>
    <m/>
    <m/>
    <m/>
    <m/>
    <m/>
    <m/>
    <n v="0"/>
    <n v="0"/>
    <n v="0"/>
    <n v="0"/>
    <n v="0"/>
    <n v="0"/>
    <n v="4957420"/>
    <n v="0"/>
    <m/>
    <m/>
    <m/>
    <m/>
    <m/>
    <m/>
    <m/>
    <m/>
    <m/>
    <m/>
    <m/>
    <m/>
    <m/>
    <m/>
    <m/>
    <m/>
    <m/>
    <m/>
    <m/>
    <m/>
    <m/>
    <m/>
    <m/>
    <n v="0"/>
    <n v="0"/>
    <n v="0"/>
    <m/>
    <m/>
    <m/>
    <m/>
    <m/>
    <m/>
    <m/>
    <m/>
    <m/>
    <m/>
    <m/>
    <m/>
    <m/>
    <m/>
    <m/>
    <m/>
    <m/>
    <m/>
    <m/>
    <m/>
    <m/>
    <m/>
    <m/>
    <m/>
    <m/>
    <m/>
    <m/>
    <m/>
    <m/>
    <m/>
    <m/>
    <m/>
    <m/>
    <n v="0"/>
    <n v="0"/>
    <n v="0"/>
    <n v="0"/>
    <m/>
    <m/>
    <n v="0"/>
    <n v="0"/>
    <n v="1"/>
    <n v="1"/>
    <n v="1"/>
    <m/>
    <m/>
  </r>
  <r>
    <n v="59790"/>
    <s v="Alexander and the Terrible, Horrible, No Good, Very Bad Day"/>
    <d v="2014-10-10T00:00:00"/>
    <x v="12"/>
    <s v="T10"/>
    <n v="81"/>
    <s v="21 Laps"/>
    <x v="1"/>
    <m/>
    <x v="2"/>
    <n v="28000000"/>
    <n v="0"/>
    <m/>
    <n v="66927316"/>
    <s v="preliminary"/>
    <n v="8.17"/>
    <n v="0"/>
    <n v="0"/>
    <n v="0"/>
    <n v="0"/>
    <s v="US"/>
    <s v="CA"/>
    <s v="BC"/>
    <m/>
    <s v="CA"/>
    <s v="BC"/>
    <s v="Henson, Lisa; Levine, Daniel S.; Levy, Shawn"/>
    <s v="Arteta, Miguel"/>
    <s v="Lieber, Rob"/>
    <s v="Jones, John Paul 'J.P.'"/>
    <s v="Martin, Pamela"/>
    <m/>
    <m/>
    <m/>
    <m/>
    <m/>
    <m/>
    <m/>
    <m/>
    <m/>
    <m/>
    <m/>
    <m/>
    <m/>
    <m/>
    <m/>
    <m/>
    <m/>
    <m/>
    <m/>
    <m/>
    <m/>
    <m/>
    <m/>
    <m/>
    <m/>
    <m/>
    <m/>
    <m/>
    <m/>
    <m/>
    <m/>
    <m/>
    <m/>
    <m/>
    <m/>
    <m/>
    <m/>
    <m/>
    <m/>
    <m/>
    <m/>
    <m/>
    <m/>
    <m/>
    <m/>
    <m/>
    <m/>
    <m/>
    <m/>
    <m/>
    <m/>
    <m/>
    <m/>
    <m/>
    <m/>
    <m/>
    <m/>
    <m/>
    <m/>
    <m/>
    <m/>
    <m/>
    <m/>
    <m/>
    <m/>
    <m/>
    <m/>
    <m/>
    <m/>
    <m/>
    <m/>
    <m/>
    <m/>
    <m/>
    <m/>
    <m/>
    <m/>
    <m/>
    <m/>
    <m/>
    <m/>
    <m/>
    <m/>
    <m/>
    <m/>
    <m/>
    <m/>
    <m/>
    <m/>
    <m/>
    <m/>
    <m/>
    <m/>
    <m/>
    <m/>
    <m/>
    <m/>
    <m/>
    <m/>
    <m/>
    <m/>
    <m/>
    <m/>
    <n v="0"/>
    <n v="0"/>
    <n v="0"/>
    <n v="0"/>
    <n v="0"/>
    <n v="0"/>
    <n v="8191838"/>
    <n v="0"/>
    <m/>
    <m/>
    <m/>
    <m/>
    <m/>
    <m/>
    <m/>
    <m/>
    <m/>
    <m/>
    <m/>
    <m/>
    <m/>
    <m/>
    <m/>
    <m/>
    <m/>
    <m/>
    <m/>
    <m/>
    <m/>
    <m/>
    <m/>
    <n v="0"/>
    <n v="0"/>
    <n v="0"/>
    <m/>
    <m/>
    <m/>
    <m/>
    <m/>
    <m/>
    <m/>
    <m/>
    <m/>
    <m/>
    <m/>
    <m/>
    <m/>
    <m/>
    <m/>
    <m/>
    <m/>
    <m/>
    <m/>
    <m/>
    <m/>
    <m/>
    <m/>
    <m/>
    <m/>
    <m/>
    <m/>
    <m/>
    <m/>
    <m/>
    <m/>
    <m/>
    <m/>
    <n v="0"/>
    <n v="0"/>
    <n v="0"/>
    <n v="0"/>
    <m/>
    <m/>
    <n v="0"/>
    <n v="0"/>
    <n v="1"/>
    <n v="1"/>
    <n v="1"/>
    <m/>
    <m/>
  </r>
  <r>
    <n v="59794"/>
    <s v="Dracula Untold"/>
    <d v="2014-10-10T00:00:00"/>
    <x v="12"/>
    <s v="T10"/>
    <n v="92"/>
    <s v="Legendary"/>
    <x v="2"/>
    <m/>
    <x v="0"/>
    <n v="70000000"/>
    <n v="0"/>
    <m/>
    <n v="55991880"/>
    <s v="final"/>
    <n v="8.17"/>
    <n v="0"/>
    <n v="0"/>
    <n v="0"/>
    <n v="0"/>
    <s v="UK"/>
    <m/>
    <s v="BC"/>
    <m/>
    <s v="CA"/>
    <s v="BC"/>
    <s v="De Luca, Michael"/>
    <s v="Shore, Gary"/>
    <s v="Sazama, Matt; Sharpless, Burk"/>
    <m/>
    <s v="Pearson, Richard"/>
    <m/>
    <m/>
    <m/>
    <m/>
    <m/>
    <m/>
    <m/>
    <m/>
    <m/>
    <m/>
    <m/>
    <m/>
    <m/>
    <m/>
    <m/>
    <m/>
    <m/>
    <m/>
    <m/>
    <m/>
    <m/>
    <m/>
    <m/>
    <m/>
    <m/>
    <m/>
    <m/>
    <m/>
    <m/>
    <m/>
    <m/>
    <m/>
    <m/>
    <m/>
    <m/>
    <m/>
    <m/>
    <m/>
    <m/>
    <m/>
    <m/>
    <m/>
    <m/>
    <m/>
    <m/>
    <m/>
    <m/>
    <m/>
    <m/>
    <m/>
    <m/>
    <m/>
    <m/>
    <m/>
    <m/>
    <m/>
    <m/>
    <m/>
    <m/>
    <m/>
    <m/>
    <m/>
    <m/>
    <m/>
    <m/>
    <m/>
    <m/>
    <m/>
    <m/>
    <m/>
    <m/>
    <m/>
    <m/>
    <m/>
    <m/>
    <m/>
    <m/>
    <m/>
    <m/>
    <m/>
    <m/>
    <m/>
    <m/>
    <m/>
    <m/>
    <m/>
    <m/>
    <m/>
    <m/>
    <m/>
    <m/>
    <m/>
    <m/>
    <m/>
    <m/>
    <m/>
    <m/>
    <m/>
    <m/>
    <m/>
    <m/>
    <m/>
    <m/>
    <n v="0"/>
    <n v="0"/>
    <n v="0"/>
    <n v="0"/>
    <n v="0"/>
    <n v="0"/>
    <n v="6853351"/>
    <n v="0"/>
    <m/>
    <m/>
    <m/>
    <m/>
    <m/>
    <m/>
    <m/>
    <m/>
    <m/>
    <m/>
    <m/>
    <m/>
    <m/>
    <m/>
    <m/>
    <m/>
    <m/>
    <m/>
    <m/>
    <m/>
    <m/>
    <m/>
    <m/>
    <n v="0"/>
    <n v="0"/>
    <n v="0"/>
    <m/>
    <m/>
    <m/>
    <m/>
    <m/>
    <m/>
    <m/>
    <m/>
    <m/>
    <m/>
    <m/>
    <m/>
    <m/>
    <m/>
    <m/>
    <m/>
    <m/>
    <m/>
    <m/>
    <m/>
    <m/>
    <m/>
    <m/>
    <m/>
    <m/>
    <m/>
    <m/>
    <m/>
    <m/>
    <m/>
    <m/>
    <m/>
    <m/>
    <n v="0"/>
    <n v="0"/>
    <n v="0"/>
    <n v="0"/>
    <m/>
    <m/>
    <n v="0"/>
    <n v="0"/>
    <n v="1"/>
    <n v="1"/>
    <n v="1"/>
    <m/>
    <m/>
  </r>
  <r>
    <n v="59797"/>
    <s v="Addicted"/>
    <d v="2014-10-10T00:00:00"/>
    <x v="12"/>
    <s v="T10"/>
    <n v="105"/>
    <s v="Codeblack"/>
    <x v="0"/>
    <s v="Lionsgate"/>
    <x v="1"/>
    <n v="4500000"/>
    <n v="0"/>
    <m/>
    <n v="17390770"/>
    <s v="final"/>
    <n v="8.17"/>
    <n v="0"/>
    <n v="0"/>
    <n v="0"/>
    <n v="0"/>
    <s v="US"/>
    <s v="GA"/>
    <s v="BC"/>
    <m/>
    <s v="CA"/>
    <s v="BC"/>
    <s v="Hall, Paul"/>
    <s v="Woodruff, Bille"/>
    <s v="Welsh, Christina; Barbarash, Ernie"/>
    <s v="Davis, Jason"/>
    <s v="Cannon, Bruce"/>
    <m/>
    <m/>
    <m/>
    <m/>
    <m/>
    <m/>
    <m/>
    <m/>
    <m/>
    <m/>
    <m/>
    <m/>
    <m/>
    <m/>
    <m/>
    <m/>
    <m/>
    <m/>
    <m/>
    <m/>
    <m/>
    <m/>
    <m/>
    <m/>
    <m/>
    <m/>
    <m/>
    <m/>
    <m/>
    <m/>
    <m/>
    <m/>
    <m/>
    <m/>
    <m/>
    <m/>
    <m/>
    <m/>
    <m/>
    <m/>
    <m/>
    <m/>
    <m/>
    <m/>
    <m/>
    <m/>
    <m/>
    <m/>
    <m/>
    <m/>
    <m/>
    <m/>
    <m/>
    <m/>
    <m/>
    <m/>
    <m/>
    <m/>
    <m/>
    <m/>
    <m/>
    <m/>
    <m/>
    <m/>
    <m/>
    <m/>
    <m/>
    <m/>
    <m/>
    <m/>
    <m/>
    <m/>
    <m/>
    <m/>
    <m/>
    <m/>
    <m/>
    <m/>
    <m/>
    <m/>
    <m/>
    <m/>
    <m/>
    <m/>
    <m/>
    <m/>
    <m/>
    <m/>
    <m/>
    <m/>
    <m/>
    <m/>
    <m/>
    <m/>
    <m/>
    <m/>
    <m/>
    <m/>
    <m/>
    <m/>
    <m/>
    <m/>
    <m/>
    <n v="0"/>
    <n v="0"/>
    <n v="0"/>
    <n v="0"/>
    <n v="0"/>
    <n v="0"/>
    <n v="2128613"/>
    <n v="0"/>
    <m/>
    <m/>
    <m/>
    <m/>
    <m/>
    <m/>
    <m/>
    <m/>
    <m/>
    <m/>
    <m/>
    <m/>
    <m/>
    <m/>
    <m/>
    <m/>
    <m/>
    <m/>
    <m/>
    <m/>
    <m/>
    <m/>
    <m/>
    <n v="0"/>
    <n v="0"/>
    <n v="0"/>
    <m/>
    <m/>
    <m/>
    <m/>
    <m/>
    <m/>
    <m/>
    <m/>
    <m/>
    <m/>
    <m/>
    <m/>
    <m/>
    <m/>
    <m/>
    <m/>
    <m/>
    <m/>
    <m/>
    <m/>
    <m/>
    <m/>
    <m/>
    <m/>
    <m/>
    <m/>
    <m/>
    <m/>
    <m/>
    <m/>
    <m/>
    <m/>
    <m/>
    <n v="0"/>
    <n v="0"/>
    <n v="0"/>
    <n v="0"/>
    <m/>
    <m/>
    <n v="0"/>
    <n v="0"/>
    <n v="1"/>
    <n v="1"/>
    <n v="1"/>
    <m/>
    <m/>
  </r>
  <r>
    <n v="59800"/>
    <s v="Fury"/>
    <d v="2014-10-17T00:00:00"/>
    <x v="12"/>
    <s v="T10"/>
    <n v="134"/>
    <s v="Columbia"/>
    <x v="6"/>
    <m/>
    <x v="1"/>
    <n v="80000000"/>
    <n v="0"/>
    <m/>
    <n v="85817906"/>
    <s v="final"/>
    <n v="8.17"/>
    <n v="0"/>
    <n v="1"/>
    <n v="0"/>
    <n v="0"/>
    <s v="UK"/>
    <m/>
    <s v="BC"/>
    <m/>
    <s v="CA"/>
    <s v="BC"/>
    <s v="Ayer, David; Block, Bill; Lesher, John; Smith, Ethan"/>
    <s v="Ayer, David"/>
    <s v="Ayer, David"/>
    <m/>
    <s v="Cassidy, Jay"/>
    <s v="Pitt, Brad"/>
    <s v="star"/>
    <s v="Cigarette"/>
    <s v="30+"/>
    <s v="Male"/>
    <s v="Caucasian"/>
    <m/>
    <m/>
    <s v="LaBeouf, Shia"/>
    <s v="star"/>
    <s v="Cigarette"/>
    <s v="20-30"/>
    <s v="Male"/>
    <s v="Caucasian"/>
    <m/>
    <m/>
    <s v="Bernthal, Jon"/>
    <s v="star"/>
    <s v="Cigarette"/>
    <s v="30+"/>
    <s v="Male"/>
    <s v="Caucasian"/>
    <m/>
    <m/>
    <s v="Parrack, Jim"/>
    <s v="credited non-star"/>
    <s v="Cigarette"/>
    <s v="20-30"/>
    <s v="Male"/>
    <s v="Caucasian"/>
    <m/>
    <m/>
    <s v="Marinca, Anamaria"/>
    <s v="credited non-star"/>
    <s v="Cigarette"/>
    <s v="30+"/>
    <s v="Female"/>
    <s v="Caucasian"/>
    <m/>
    <m/>
    <s v="Issacs, Jason"/>
    <s v="credited non-star"/>
    <s v="Cigarette"/>
    <s v="30+"/>
    <s v="Male"/>
    <s v="Caucasian"/>
    <m/>
    <m/>
    <s v="Eastwood, Scott"/>
    <s v="credited non-star"/>
    <s v="Smokeless"/>
    <s v="20-30"/>
    <s v="Male"/>
    <s v="Caucasian"/>
    <m/>
    <m/>
    <s v="Non-IMDb, Extra"/>
    <s v="extra"/>
    <s v="Cigar"/>
    <s v="30+"/>
    <s v="Male"/>
    <s v="Caucasian"/>
    <m/>
    <m/>
    <s v="Non-IMDb, Extra"/>
    <s v="extra"/>
    <s v="Cigarette"/>
    <s v="20-30"/>
    <s v="Male"/>
    <s v="African American"/>
    <m/>
    <m/>
    <s v="Non-IMDb, Extra"/>
    <s v="extra"/>
    <s v="Cigarette"/>
    <s v="20-30"/>
    <s v="Male"/>
    <s v="Caucasian"/>
    <m/>
    <m/>
    <s v="Non-IMDb, Extra"/>
    <s v="extra"/>
    <s v="Cigarette"/>
    <s v="20-30"/>
    <s v="Male"/>
    <s v="Caucasian"/>
    <m/>
    <m/>
    <s v="Non IMDb, Extra, Cigarette, Male, Caucasian, 20-30"/>
    <m/>
    <m/>
    <m/>
    <m/>
    <m/>
    <m/>
    <m/>
    <m/>
    <m/>
    <m/>
    <m/>
    <m/>
    <m/>
    <m/>
    <n v="115"/>
    <n v="1"/>
    <n v="0"/>
    <n v="3"/>
    <n v="119"/>
    <s v="50+"/>
    <n v="10504028"/>
    <n v="1249979332"/>
    <s v="Home"/>
    <s v="Vehicle"/>
    <s v="Outdoors"/>
    <m/>
    <m/>
    <m/>
    <s v="in a tank"/>
    <s v="courtyard, street, outside of tank, country side"/>
    <s v="Non-smoking adult"/>
    <m/>
    <m/>
    <s v="Outside of US"/>
    <m/>
    <s v="Germany"/>
    <m/>
    <m/>
    <m/>
    <m/>
    <m/>
    <m/>
    <m/>
    <m/>
    <m/>
    <n v="3"/>
    <n v="4"/>
    <n v="4"/>
    <s v="Comment by actor/actress"/>
    <s v="Michael Pena asks Logan Lerman, &quot;Where the cigarettes?&quot; Lerman replies, &quot;I dont smoke.&quot;"/>
    <m/>
    <s v="Health of Non-Smoker"/>
    <m/>
    <m/>
    <m/>
    <m/>
    <m/>
    <m/>
    <m/>
    <m/>
    <m/>
    <m/>
    <m/>
    <m/>
    <m/>
    <m/>
    <m/>
    <m/>
    <s v="cigarette; cigar"/>
    <m/>
    <m/>
    <m/>
    <s v="cigarette"/>
    <s v="cigarette; smokeless"/>
    <s v="cigarette"/>
    <m/>
    <m/>
    <m/>
    <m/>
    <m/>
    <s v="Pro"/>
    <n v="6"/>
    <n v="6"/>
    <n v="6"/>
    <n v="3"/>
    <m/>
    <m/>
    <n v="0"/>
    <n v="3"/>
    <n v="4"/>
    <n v="1"/>
    <n v="1"/>
    <m/>
    <m/>
  </r>
  <r>
    <n v="59807"/>
    <s v="Book of Life, The"/>
    <d v="2014-10-17T00:00:00"/>
    <x v="12"/>
    <s v="T10"/>
    <n v="95"/>
    <s v="Reel FX"/>
    <x v="5"/>
    <m/>
    <x v="2"/>
    <n v="50000000"/>
    <n v="0"/>
    <m/>
    <n v="49611965"/>
    <s v="final"/>
    <n v="8.17"/>
    <n v="0"/>
    <n v="0"/>
    <n v="0"/>
    <n v="0"/>
    <s v="US"/>
    <s v="TX"/>
    <s v="BC"/>
    <m/>
    <s v="CA"/>
    <s v="BC"/>
    <s v="Berger, Aaron; Booker, Brad; del Toro, Guillermo; Schulze, Carina"/>
    <s v="Gutierrez, Jorge R."/>
    <s v="Gutierrez, Jorge R."/>
    <m/>
    <s v="Shaw, Ahren"/>
    <m/>
    <m/>
    <m/>
    <m/>
    <m/>
    <m/>
    <m/>
    <m/>
    <m/>
    <m/>
    <m/>
    <m/>
    <m/>
    <m/>
    <m/>
    <m/>
    <m/>
    <m/>
    <m/>
    <m/>
    <m/>
    <m/>
    <m/>
    <m/>
    <m/>
    <m/>
    <m/>
    <m/>
    <m/>
    <m/>
    <m/>
    <m/>
    <m/>
    <m/>
    <m/>
    <m/>
    <m/>
    <m/>
    <m/>
    <m/>
    <m/>
    <m/>
    <m/>
    <m/>
    <m/>
    <m/>
    <m/>
    <m/>
    <m/>
    <m/>
    <m/>
    <m/>
    <m/>
    <m/>
    <m/>
    <m/>
    <m/>
    <m/>
    <m/>
    <m/>
    <m/>
    <m/>
    <m/>
    <m/>
    <m/>
    <m/>
    <m/>
    <m/>
    <m/>
    <m/>
    <m/>
    <m/>
    <m/>
    <m/>
    <m/>
    <m/>
    <m/>
    <m/>
    <m/>
    <m/>
    <m/>
    <m/>
    <m/>
    <m/>
    <m/>
    <m/>
    <m/>
    <m/>
    <m/>
    <m/>
    <m/>
    <m/>
    <m/>
    <m/>
    <m/>
    <m/>
    <m/>
    <m/>
    <m/>
    <m/>
    <m/>
    <m/>
    <m/>
    <n v="0"/>
    <n v="0"/>
    <n v="0"/>
    <n v="0"/>
    <n v="0"/>
    <n v="0"/>
    <n v="6072456"/>
    <n v="0"/>
    <m/>
    <m/>
    <m/>
    <m/>
    <m/>
    <m/>
    <m/>
    <m/>
    <m/>
    <m/>
    <m/>
    <m/>
    <m/>
    <m/>
    <m/>
    <m/>
    <m/>
    <m/>
    <m/>
    <m/>
    <m/>
    <m/>
    <m/>
    <n v="0"/>
    <n v="0"/>
    <n v="0"/>
    <m/>
    <m/>
    <m/>
    <m/>
    <m/>
    <m/>
    <m/>
    <m/>
    <m/>
    <m/>
    <m/>
    <m/>
    <m/>
    <m/>
    <m/>
    <m/>
    <m/>
    <m/>
    <m/>
    <m/>
    <m/>
    <m/>
    <m/>
    <m/>
    <m/>
    <m/>
    <m/>
    <m/>
    <m/>
    <m/>
    <m/>
    <m/>
    <m/>
    <n v="0"/>
    <n v="0"/>
    <n v="0"/>
    <n v="0"/>
    <m/>
    <m/>
    <n v="0"/>
    <n v="0"/>
    <n v="1"/>
    <n v="1"/>
    <n v="1"/>
    <m/>
    <m/>
  </r>
  <r>
    <n v="59809"/>
    <s v="Best of Me, The"/>
    <d v="2014-10-17T00:00:00"/>
    <x v="12"/>
    <s v="T10"/>
    <n v="117"/>
    <s v="DiNovi"/>
    <x v="0"/>
    <s v="Relativity"/>
    <x v="0"/>
    <n v="26000000"/>
    <n v="0"/>
    <m/>
    <n v="26766213"/>
    <s v="final"/>
    <n v="8.17"/>
    <n v="0"/>
    <n v="0"/>
    <n v="0"/>
    <n v="0"/>
    <s v="US"/>
    <s v="LA"/>
    <s v="BC"/>
    <m/>
    <s v="CA"/>
    <s v="BC"/>
    <s v="Burns, Justin; Di Novi, Denise; Greenspan, Alison; Kavanaugh, Ryan"/>
    <s v="Hoffman, Michael"/>
    <s v="Goodloe, J. Mills; Fetters, Will"/>
    <s v="Scherschel, Mike"/>
    <s v="Chesse, Matt"/>
    <m/>
    <m/>
    <m/>
    <m/>
    <m/>
    <m/>
    <m/>
    <m/>
    <m/>
    <m/>
    <m/>
    <m/>
    <m/>
    <m/>
    <m/>
    <m/>
    <m/>
    <m/>
    <m/>
    <m/>
    <m/>
    <m/>
    <m/>
    <m/>
    <m/>
    <m/>
    <m/>
    <m/>
    <m/>
    <m/>
    <m/>
    <m/>
    <m/>
    <m/>
    <m/>
    <m/>
    <m/>
    <m/>
    <m/>
    <m/>
    <m/>
    <m/>
    <m/>
    <m/>
    <m/>
    <m/>
    <m/>
    <m/>
    <m/>
    <m/>
    <m/>
    <m/>
    <m/>
    <m/>
    <m/>
    <m/>
    <m/>
    <m/>
    <m/>
    <m/>
    <m/>
    <m/>
    <m/>
    <m/>
    <m/>
    <m/>
    <m/>
    <m/>
    <m/>
    <m/>
    <m/>
    <m/>
    <m/>
    <m/>
    <m/>
    <m/>
    <m/>
    <m/>
    <m/>
    <m/>
    <m/>
    <m/>
    <m/>
    <m/>
    <m/>
    <m/>
    <m/>
    <m/>
    <m/>
    <m/>
    <m/>
    <m/>
    <m/>
    <m/>
    <m/>
    <m/>
    <m/>
    <m/>
    <m/>
    <m/>
    <m/>
    <m/>
    <m/>
    <n v="0"/>
    <n v="0"/>
    <n v="0"/>
    <n v="0"/>
    <n v="0"/>
    <n v="0"/>
    <n v="3276158"/>
    <n v="0"/>
    <m/>
    <m/>
    <m/>
    <m/>
    <m/>
    <m/>
    <m/>
    <m/>
    <m/>
    <m/>
    <m/>
    <m/>
    <m/>
    <m/>
    <m/>
    <m/>
    <m/>
    <m/>
    <m/>
    <m/>
    <m/>
    <m/>
    <m/>
    <n v="0"/>
    <n v="0"/>
    <n v="0"/>
    <m/>
    <m/>
    <m/>
    <m/>
    <m/>
    <m/>
    <m/>
    <m/>
    <m/>
    <m/>
    <m/>
    <m/>
    <m/>
    <m/>
    <m/>
    <m/>
    <m/>
    <m/>
    <m/>
    <m/>
    <m/>
    <m/>
    <m/>
    <m/>
    <m/>
    <m/>
    <m/>
    <m/>
    <m/>
    <m/>
    <m/>
    <m/>
    <m/>
    <n v="0"/>
    <n v="0"/>
    <n v="0"/>
    <n v="0"/>
    <m/>
    <m/>
    <n v="0"/>
    <n v="0"/>
    <n v="1"/>
    <n v="1"/>
    <n v="1"/>
    <m/>
    <m/>
  </r>
  <r>
    <n v="59822"/>
    <s v="John Wick"/>
    <d v="2014-10-24T00:00:00"/>
    <x v="12"/>
    <s v="T10"/>
    <n v="101"/>
    <s v="Thunder Road"/>
    <x v="0"/>
    <s v="Lionsgate"/>
    <x v="1"/>
    <n v="20000000"/>
    <n v="0"/>
    <m/>
    <n v="43037835"/>
    <s v="final"/>
    <n v="8.17"/>
    <n v="0"/>
    <n v="1"/>
    <n v="0"/>
    <n v="0"/>
    <s v="US"/>
    <s v="NY"/>
    <s v="BC"/>
    <m/>
    <s v="CA"/>
    <s v="BC"/>
    <s v="Leitch, David; Stahelski, Chad; Longoria, Eva; Iwanyk, Basil; Witherill, Mike"/>
    <s v="Leitch, David; Stahelski, Chad"/>
    <s v="Kolstad, Derek"/>
    <s v="Mazzarella, Vinny"/>
    <s v="Ronaldsdóttir, Elísabet"/>
    <s v="Nyqvist, Michael"/>
    <s v="credited non-star"/>
    <s v="Cigarette"/>
    <s v="30+"/>
    <s v="Male"/>
    <s v="Caucasian"/>
    <m/>
    <s v="Bad guy"/>
    <s v="Allen, Aflie"/>
    <s v="credited non-star"/>
    <s v="Cigarette"/>
    <s v="20-30"/>
    <s v="Male"/>
    <s v="Caucasian"/>
    <m/>
    <s v="Bad guy"/>
    <s v="Winters, Dean"/>
    <s v="credited non-star"/>
    <s v="Cigarette"/>
    <s v="30+"/>
    <s v="Male"/>
    <s v="Caucasian"/>
    <m/>
    <s v="Bad guy"/>
    <s v="Palicki, Adrianne"/>
    <s v="credited non-star"/>
    <s v="Cigarette"/>
    <s v="20-30"/>
    <s v="Female"/>
    <s v="Caucasian"/>
    <m/>
    <s v="Bad guy"/>
    <s v="Nash, Kevin"/>
    <s v="credited non-star"/>
    <s v="Cigarette"/>
    <s v="30+"/>
    <s v="Male"/>
    <s v="Caucasian"/>
    <m/>
    <m/>
    <s v="Non-IMDb, Extra"/>
    <s v="extra"/>
    <s v="Cigarette"/>
    <s v="30+"/>
    <s v="Female"/>
    <s v="Caucasian"/>
    <m/>
    <m/>
    <s v="Non-IMDb, Extra"/>
    <s v="extra"/>
    <s v="Cigarette"/>
    <s v="30+"/>
    <s v="Male"/>
    <s v="Caucasian"/>
    <m/>
    <m/>
    <m/>
    <m/>
    <m/>
    <m/>
    <m/>
    <m/>
    <m/>
    <m/>
    <m/>
    <m/>
    <m/>
    <m/>
    <m/>
    <m/>
    <m/>
    <m/>
    <m/>
    <m/>
    <m/>
    <m/>
    <m/>
    <m/>
    <m/>
    <m/>
    <m/>
    <m/>
    <m/>
    <m/>
    <m/>
    <m/>
    <m/>
    <m/>
    <m/>
    <m/>
    <m/>
    <m/>
    <m/>
    <m/>
    <m/>
    <m/>
    <m/>
    <m/>
    <m/>
    <m/>
    <m/>
    <m/>
    <m/>
    <n v="31"/>
    <n v="0"/>
    <n v="0"/>
    <n v="0"/>
    <n v="31"/>
    <s v="30 — 49"/>
    <n v="5267789"/>
    <n v="163301459"/>
    <s v="Home"/>
    <s v="Vehicle"/>
    <s v="Bar/nightclub"/>
    <s v="Outdoors"/>
    <m/>
    <m/>
    <m/>
    <s v="outside of club"/>
    <s v="Non-smoking adult"/>
    <s v="Designated non-smoking area"/>
    <m/>
    <s v="Elsewhere in US"/>
    <s v="New Jersey"/>
    <m/>
    <m/>
    <m/>
    <m/>
    <m/>
    <m/>
    <m/>
    <m/>
    <m/>
    <m/>
    <n v="0"/>
    <n v="5"/>
    <n v="2"/>
    <m/>
    <m/>
    <m/>
    <m/>
    <m/>
    <m/>
    <m/>
    <m/>
    <m/>
    <m/>
    <m/>
    <m/>
    <m/>
    <m/>
    <m/>
    <m/>
    <m/>
    <s v="cigarette"/>
    <m/>
    <m/>
    <s v="cigarette"/>
    <s v="cigarette"/>
    <m/>
    <m/>
    <s v="cigarette"/>
    <s v="cigarette"/>
    <s v="cigarette"/>
    <s v="cigarette"/>
    <m/>
    <m/>
    <m/>
    <m/>
    <s v="Pro"/>
    <n v="6"/>
    <n v="6"/>
    <n v="4"/>
    <n v="3"/>
    <m/>
    <s v="use in non-smoking area"/>
    <n v="0"/>
    <n v="2.71"/>
    <n v="6"/>
    <n v="1"/>
    <n v="1"/>
    <m/>
    <m/>
  </r>
  <r>
    <n v="59824"/>
    <s v="Ouija"/>
    <d v="2014-10-24T00:00:00"/>
    <x v="12"/>
    <s v="T10"/>
    <n v="89"/>
    <s v="Blumhouse"/>
    <x v="2"/>
    <m/>
    <x v="0"/>
    <n v="5000000"/>
    <n v="0"/>
    <m/>
    <n v="50856010"/>
    <s v="final"/>
    <n v="8.17"/>
    <n v="0"/>
    <n v="0"/>
    <n v="0"/>
    <n v="0"/>
    <s v="US"/>
    <s v="CA"/>
    <s v="BC"/>
    <m/>
    <s v="CA"/>
    <s v="BC"/>
    <s v="Bay, Michael; Blum, Jason; Form, Andrew; Fuller, Bradley; Goldner, Brian; Schneir, Bennett"/>
    <s v="White, Stiles"/>
    <s v="White, Stiles; Snowden, Juliet"/>
    <s v="Hinman, Derrick"/>
    <s v="Blackwell, Ken"/>
    <m/>
    <m/>
    <m/>
    <m/>
    <m/>
    <m/>
    <m/>
    <m/>
    <m/>
    <m/>
    <m/>
    <m/>
    <m/>
    <m/>
    <m/>
    <m/>
    <m/>
    <m/>
    <m/>
    <m/>
    <m/>
    <m/>
    <m/>
    <m/>
    <m/>
    <m/>
    <m/>
    <m/>
    <m/>
    <m/>
    <m/>
    <m/>
    <m/>
    <m/>
    <m/>
    <m/>
    <m/>
    <m/>
    <m/>
    <m/>
    <m/>
    <m/>
    <m/>
    <m/>
    <m/>
    <m/>
    <m/>
    <m/>
    <m/>
    <m/>
    <m/>
    <m/>
    <m/>
    <m/>
    <m/>
    <m/>
    <m/>
    <m/>
    <m/>
    <m/>
    <m/>
    <m/>
    <m/>
    <m/>
    <m/>
    <m/>
    <m/>
    <m/>
    <m/>
    <m/>
    <m/>
    <m/>
    <m/>
    <m/>
    <m/>
    <m/>
    <m/>
    <m/>
    <m/>
    <m/>
    <m/>
    <m/>
    <m/>
    <m/>
    <m/>
    <m/>
    <m/>
    <m/>
    <m/>
    <m/>
    <m/>
    <m/>
    <m/>
    <m/>
    <m/>
    <m/>
    <m/>
    <m/>
    <m/>
    <m/>
    <m/>
    <m/>
    <m/>
    <n v="0"/>
    <n v="0"/>
    <n v="0"/>
    <n v="0"/>
    <n v="0"/>
    <n v="0"/>
    <n v="6224726"/>
    <n v="0"/>
    <m/>
    <m/>
    <m/>
    <m/>
    <m/>
    <m/>
    <m/>
    <m/>
    <m/>
    <m/>
    <m/>
    <m/>
    <m/>
    <m/>
    <m/>
    <m/>
    <m/>
    <m/>
    <m/>
    <m/>
    <m/>
    <m/>
    <m/>
    <n v="0"/>
    <n v="0"/>
    <n v="0"/>
    <m/>
    <m/>
    <m/>
    <m/>
    <m/>
    <m/>
    <m/>
    <m/>
    <m/>
    <m/>
    <m/>
    <m/>
    <m/>
    <m/>
    <m/>
    <m/>
    <m/>
    <m/>
    <m/>
    <m/>
    <m/>
    <m/>
    <m/>
    <m/>
    <m/>
    <m/>
    <m/>
    <m/>
    <m/>
    <m/>
    <m/>
    <m/>
    <m/>
    <n v="0"/>
    <n v="0"/>
    <n v="0"/>
    <n v="0"/>
    <m/>
    <m/>
    <n v="0"/>
    <n v="0"/>
    <n v="1"/>
    <n v="1"/>
    <n v="1"/>
    <m/>
    <m/>
  </r>
  <r>
    <n v="59828"/>
    <s v="St. Vincent"/>
    <d v="2014-10-24T00:00:00"/>
    <x v="12"/>
    <s v="T10"/>
    <n v="102"/>
    <s v="Chernin"/>
    <x v="0"/>
    <s v="Weinstein"/>
    <x v="0"/>
    <n v="13000000"/>
    <n v="0"/>
    <m/>
    <n v="44090047"/>
    <s v="preliminary"/>
    <n v="8.17"/>
    <n v="0"/>
    <n v="1"/>
    <n v="0"/>
    <n v="0"/>
    <s v="US"/>
    <s v="NY"/>
    <s v="BC"/>
    <m/>
    <s v="CA"/>
    <s v="BC"/>
    <s v="Melfi, Theodore; Chernin, Peter; Roos, Fred; Topping, Jenno"/>
    <s v="Melfi, Theodore"/>
    <s v="Melfi, Theodore"/>
    <s v="Schmidt, Courtney"/>
    <s v="Flack, Sarah; Teschner, Peter"/>
    <s v="Murray, Bill"/>
    <s v="star"/>
    <s v="Cigarette"/>
    <s v="30+"/>
    <s v="Male"/>
    <s v="Caucasian"/>
    <m/>
    <s v="Good guy"/>
    <s v="Cathey, Reg E."/>
    <s v="credited non-star"/>
    <s v="Cigarette"/>
    <s v="30+"/>
    <s v="Male"/>
    <s v="African American"/>
    <m/>
    <s v="Good guy"/>
    <s v="Non-IMDb, Extra"/>
    <s v="extra"/>
    <s v="Cigarette"/>
    <s v="30+"/>
    <s v="Male"/>
    <s v="Caucasian"/>
    <m/>
    <m/>
    <m/>
    <m/>
    <m/>
    <m/>
    <m/>
    <m/>
    <m/>
    <m/>
    <m/>
    <m/>
    <m/>
    <m/>
    <m/>
    <m/>
    <m/>
    <m/>
    <m/>
    <m/>
    <m/>
    <m/>
    <m/>
    <m/>
    <m/>
    <m/>
    <m/>
    <m/>
    <m/>
    <m/>
    <m/>
    <m/>
    <m/>
    <m/>
    <m/>
    <m/>
    <m/>
    <m/>
    <m/>
    <m/>
    <m/>
    <m/>
    <m/>
    <m/>
    <m/>
    <m/>
    <m/>
    <m/>
    <m/>
    <m/>
    <m/>
    <m/>
    <m/>
    <m/>
    <m/>
    <m/>
    <m/>
    <m/>
    <m/>
    <m/>
    <m/>
    <m/>
    <m/>
    <m/>
    <m/>
    <m/>
    <m/>
    <m/>
    <m/>
    <m/>
    <m/>
    <m/>
    <m/>
    <m/>
    <m/>
    <m/>
    <m/>
    <m/>
    <m/>
    <m/>
    <m/>
    <n v="150"/>
    <n v="0"/>
    <n v="0"/>
    <n v="0"/>
    <n v="150"/>
    <s v="50+"/>
    <n v="5396579"/>
    <n v="809486850"/>
    <s v="Home"/>
    <s v="Vehicle"/>
    <s v="Bar/nightclub"/>
    <s v="Medical facility"/>
    <s v="Outdoors"/>
    <m/>
    <m/>
    <s v="race track"/>
    <s v="Child"/>
    <s v="Pregnant/ill person"/>
    <s v="Designated non-smoking area"/>
    <s v="Elsewhere in US"/>
    <s v="New York"/>
    <m/>
    <m/>
    <m/>
    <m/>
    <m/>
    <m/>
    <m/>
    <m/>
    <m/>
    <m/>
    <n v="1"/>
    <n v="1"/>
    <n v="1"/>
    <s v="Comment by actor/actress"/>
    <s v="&quot;I'm allergic to that&quot; says Oliver (Jaeden Lieberher) as Bill Murray is smoking"/>
    <m/>
    <s v="Health of Non-Smoker"/>
    <s v="No smoking sign"/>
    <m/>
    <m/>
    <m/>
    <m/>
    <m/>
    <m/>
    <m/>
    <m/>
    <m/>
    <m/>
    <m/>
    <m/>
    <m/>
    <m/>
    <s v="cigarette"/>
    <m/>
    <m/>
    <m/>
    <m/>
    <s v="cigarette"/>
    <s v="cigarette"/>
    <s v="cigarette"/>
    <m/>
    <m/>
    <m/>
    <m/>
    <m/>
    <s v="Pro"/>
    <n v="6"/>
    <n v="6"/>
    <n v="6"/>
    <n v="3"/>
    <m/>
    <s v="use near child/pregnant/ill person; use in non-smoking area"/>
    <n v="0"/>
    <n v="3"/>
    <n v="6"/>
    <n v="1"/>
    <n v="1"/>
    <m/>
    <m/>
  </r>
  <r>
    <n v="59836"/>
    <s v="Nightcrawler"/>
    <d v="2014-10-31T00:00:00"/>
    <x v="12"/>
    <s v="T10"/>
    <n v="117"/>
    <s v="Bold"/>
    <x v="0"/>
    <s v="Open Road"/>
    <x v="1"/>
    <n v="8500000"/>
    <n v="0"/>
    <m/>
    <n v="32381217"/>
    <s v="final"/>
    <n v="8.17"/>
    <n v="0"/>
    <n v="0"/>
    <n v="0"/>
    <n v="0"/>
    <s v="US"/>
    <s v="CA"/>
    <s v="BC"/>
    <m/>
    <s v="CA"/>
    <s v="BC"/>
    <s v="Gyllenhaal, Jake; Gilroy, Tony; Lancaster, David; Litvak, Michel"/>
    <s v="Gilroy, Dan"/>
    <s v="Gilroy, Dan"/>
    <s v="Orba, King"/>
    <s v="Gilroy, John"/>
    <m/>
    <m/>
    <m/>
    <m/>
    <m/>
    <m/>
    <m/>
    <m/>
    <m/>
    <m/>
    <m/>
    <m/>
    <m/>
    <m/>
    <m/>
    <m/>
    <m/>
    <m/>
    <m/>
    <m/>
    <m/>
    <m/>
    <m/>
    <m/>
    <m/>
    <m/>
    <m/>
    <m/>
    <m/>
    <m/>
    <m/>
    <m/>
    <m/>
    <m/>
    <m/>
    <m/>
    <m/>
    <m/>
    <m/>
    <m/>
    <m/>
    <m/>
    <m/>
    <m/>
    <m/>
    <m/>
    <m/>
    <m/>
    <m/>
    <m/>
    <m/>
    <m/>
    <m/>
    <m/>
    <m/>
    <m/>
    <m/>
    <m/>
    <m/>
    <m/>
    <m/>
    <m/>
    <m/>
    <m/>
    <m/>
    <m/>
    <m/>
    <m/>
    <m/>
    <m/>
    <m/>
    <m/>
    <m/>
    <m/>
    <m/>
    <m/>
    <m/>
    <m/>
    <m/>
    <m/>
    <m/>
    <m/>
    <m/>
    <m/>
    <m/>
    <m/>
    <m/>
    <m/>
    <m/>
    <m/>
    <m/>
    <m/>
    <m/>
    <m/>
    <m/>
    <m/>
    <m/>
    <m/>
    <m/>
    <m/>
    <m/>
    <m/>
    <m/>
    <n v="0"/>
    <n v="0"/>
    <n v="0"/>
    <n v="0"/>
    <n v="0"/>
    <n v="0"/>
    <n v="3963429"/>
    <n v="0"/>
    <m/>
    <m/>
    <m/>
    <m/>
    <m/>
    <m/>
    <m/>
    <m/>
    <m/>
    <m/>
    <m/>
    <m/>
    <m/>
    <m/>
    <m/>
    <m/>
    <m/>
    <m/>
    <m/>
    <m/>
    <m/>
    <m/>
    <m/>
    <n v="0"/>
    <n v="0"/>
    <n v="0"/>
    <m/>
    <m/>
    <m/>
    <m/>
    <m/>
    <m/>
    <m/>
    <m/>
    <m/>
    <m/>
    <m/>
    <m/>
    <m/>
    <m/>
    <m/>
    <m/>
    <m/>
    <m/>
    <m/>
    <m/>
    <m/>
    <m/>
    <m/>
    <m/>
    <m/>
    <m/>
    <m/>
    <m/>
    <m/>
    <m/>
    <m/>
    <m/>
    <m/>
    <n v="0"/>
    <n v="0"/>
    <n v="0"/>
    <n v="0"/>
    <m/>
    <m/>
    <n v="0"/>
    <n v="0"/>
    <n v="1"/>
    <n v="1"/>
    <n v="1"/>
    <m/>
    <m/>
  </r>
  <r>
    <n v="59850"/>
    <s v="Interstellar"/>
    <d v="2014-11-07T00:00:00"/>
    <x v="12"/>
    <s v="T10"/>
    <n v="169"/>
    <s v="Legendary"/>
    <x v="3"/>
    <m/>
    <x v="0"/>
    <n v="165000000"/>
    <n v="0"/>
    <m/>
    <n v="187274414"/>
    <s v="preliminary"/>
    <n v="8.17"/>
    <n v="0"/>
    <n v="0"/>
    <n v="0"/>
    <n v="0"/>
    <s v="US"/>
    <s v="CA"/>
    <s v="BC"/>
    <s v="CAN"/>
    <s v="CA"/>
    <s v="AB"/>
    <s v="Nolan, Christopher; Obst, Lynda; Thomas, Emma"/>
    <s v="Nolan, Christopher"/>
    <s v="Nolan, Christopher; Nolan, Jonathan"/>
    <s v="Kremer, Ritchie; Wills, Ken"/>
    <s v="Smith, Lee"/>
    <m/>
    <m/>
    <m/>
    <m/>
    <m/>
    <m/>
    <m/>
    <m/>
    <m/>
    <m/>
    <m/>
    <m/>
    <m/>
    <m/>
    <m/>
    <m/>
    <m/>
    <m/>
    <m/>
    <m/>
    <m/>
    <m/>
    <m/>
    <m/>
    <m/>
    <m/>
    <m/>
    <m/>
    <m/>
    <m/>
    <m/>
    <m/>
    <m/>
    <m/>
    <m/>
    <m/>
    <m/>
    <m/>
    <m/>
    <m/>
    <m/>
    <m/>
    <m/>
    <m/>
    <m/>
    <m/>
    <m/>
    <m/>
    <m/>
    <m/>
    <m/>
    <m/>
    <m/>
    <m/>
    <m/>
    <m/>
    <m/>
    <m/>
    <m/>
    <m/>
    <m/>
    <m/>
    <m/>
    <m/>
    <m/>
    <m/>
    <m/>
    <m/>
    <m/>
    <m/>
    <m/>
    <m/>
    <m/>
    <m/>
    <m/>
    <m/>
    <m/>
    <m/>
    <m/>
    <m/>
    <m/>
    <m/>
    <m/>
    <m/>
    <m/>
    <m/>
    <m/>
    <m/>
    <m/>
    <m/>
    <m/>
    <m/>
    <m/>
    <m/>
    <m/>
    <m/>
    <m/>
    <m/>
    <m/>
    <m/>
    <m/>
    <m/>
    <m/>
    <n v="0"/>
    <n v="0"/>
    <n v="0"/>
    <n v="0"/>
    <n v="0"/>
    <n v="0"/>
    <n v="22922205"/>
    <n v="0"/>
    <m/>
    <m/>
    <m/>
    <m/>
    <m/>
    <m/>
    <m/>
    <m/>
    <m/>
    <m/>
    <m/>
    <m/>
    <m/>
    <m/>
    <m/>
    <m/>
    <m/>
    <m/>
    <m/>
    <m/>
    <m/>
    <m/>
    <m/>
    <n v="0"/>
    <n v="0"/>
    <n v="0"/>
    <m/>
    <m/>
    <m/>
    <m/>
    <m/>
    <m/>
    <m/>
    <m/>
    <m/>
    <m/>
    <m/>
    <m/>
    <m/>
    <m/>
    <m/>
    <m/>
    <m/>
    <m/>
    <m/>
    <m/>
    <m/>
    <m/>
    <m/>
    <m/>
    <m/>
    <m/>
    <m/>
    <m/>
    <m/>
    <m/>
    <m/>
    <m/>
    <m/>
    <n v="0"/>
    <n v="0"/>
    <n v="0"/>
    <n v="0"/>
    <m/>
    <m/>
    <n v="0"/>
    <n v="0"/>
    <n v="1"/>
    <n v="1"/>
    <n v="1"/>
    <m/>
    <m/>
  </r>
  <r>
    <n v="59852"/>
    <s v="Big Hero 6"/>
    <d v="2014-11-07T00:00:00"/>
    <x v="12"/>
    <s v="T10"/>
    <n v="108"/>
    <s v="Disney Anim"/>
    <x v="1"/>
    <m/>
    <x v="2"/>
    <n v="165000000"/>
    <n v="0"/>
    <m/>
    <n v="219482366"/>
    <s v="preliminary"/>
    <n v="8.17"/>
    <n v="0"/>
    <n v="0"/>
    <n v="0"/>
    <n v="0"/>
    <s v="US"/>
    <s v="CA"/>
    <s v="BC"/>
    <m/>
    <s v="CA"/>
    <s v="BC"/>
    <s v="Conli, Roy"/>
    <s v="Hall, Don; Williams, Chris"/>
    <s v="Baird, Robert L.; Gerson, Daniel; Roberts, Jordan"/>
    <m/>
    <s v="Mertens, Tim"/>
    <m/>
    <m/>
    <m/>
    <m/>
    <m/>
    <m/>
    <m/>
    <m/>
    <m/>
    <m/>
    <m/>
    <m/>
    <m/>
    <m/>
    <m/>
    <m/>
    <m/>
    <m/>
    <m/>
    <m/>
    <m/>
    <m/>
    <m/>
    <m/>
    <m/>
    <m/>
    <m/>
    <m/>
    <m/>
    <m/>
    <m/>
    <m/>
    <m/>
    <m/>
    <m/>
    <m/>
    <m/>
    <m/>
    <m/>
    <m/>
    <m/>
    <m/>
    <m/>
    <m/>
    <m/>
    <m/>
    <m/>
    <m/>
    <m/>
    <m/>
    <m/>
    <m/>
    <m/>
    <m/>
    <m/>
    <m/>
    <m/>
    <m/>
    <m/>
    <m/>
    <m/>
    <m/>
    <m/>
    <m/>
    <m/>
    <m/>
    <m/>
    <m/>
    <m/>
    <m/>
    <m/>
    <m/>
    <m/>
    <m/>
    <m/>
    <m/>
    <m/>
    <m/>
    <m/>
    <m/>
    <m/>
    <m/>
    <m/>
    <m/>
    <m/>
    <m/>
    <m/>
    <m/>
    <m/>
    <m/>
    <m/>
    <m/>
    <m/>
    <m/>
    <m/>
    <m/>
    <m/>
    <m/>
    <m/>
    <m/>
    <m/>
    <m/>
    <m/>
    <n v="0"/>
    <n v="0"/>
    <n v="0"/>
    <n v="0"/>
    <n v="0"/>
    <n v="0"/>
    <n v="26864427"/>
    <n v="0"/>
    <m/>
    <m/>
    <m/>
    <m/>
    <m/>
    <m/>
    <m/>
    <m/>
    <m/>
    <m/>
    <m/>
    <m/>
    <m/>
    <m/>
    <m/>
    <m/>
    <m/>
    <m/>
    <m/>
    <m/>
    <m/>
    <m/>
    <m/>
    <n v="0"/>
    <n v="0"/>
    <n v="0"/>
    <s v="No smoking sign"/>
    <m/>
    <m/>
    <m/>
    <m/>
    <m/>
    <m/>
    <m/>
    <m/>
    <m/>
    <m/>
    <m/>
    <m/>
    <m/>
    <m/>
    <m/>
    <m/>
    <m/>
    <m/>
    <m/>
    <m/>
    <m/>
    <m/>
    <m/>
    <m/>
    <m/>
    <m/>
    <m/>
    <m/>
    <m/>
    <m/>
    <m/>
    <m/>
    <n v="0"/>
    <n v="0"/>
    <n v="0"/>
    <n v="0"/>
    <m/>
    <m/>
    <n v="0"/>
    <n v="0"/>
    <n v="1"/>
    <n v="1"/>
    <n v="1"/>
    <m/>
    <m/>
  </r>
  <r>
    <n v="59859"/>
    <s v="Dumb and Dumber To"/>
    <d v="2014-11-14T00:00:00"/>
    <x v="12"/>
    <s v="T10"/>
    <n v="110"/>
    <s v="New Line"/>
    <x v="2"/>
    <m/>
    <x v="0"/>
    <n v="40000000"/>
    <n v="0"/>
    <m/>
    <n v="86208010"/>
    <s v="preliminary"/>
    <n v="8.17"/>
    <n v="0"/>
    <n v="1"/>
    <n v="0"/>
    <n v="0"/>
    <s v="US"/>
    <s v="GA"/>
    <s v="BC"/>
    <s v="US"/>
    <s v="CA"/>
    <s v="BC"/>
    <s v="Farrelly, Bobby; Farrelly, Peter; Aziz, Riza; McFarland, Joey; Thomas, Bradley; Wessler, Charles B."/>
    <s v="Farrelly, Bobby; Farrelly, Peter"/>
    <s v="Anders, Sean; Morris, John"/>
    <s v="Rice, Katrina"/>
    <s v="Rasch, Steven"/>
    <s v="Daniels, Jeff"/>
    <s v="star"/>
    <s v="Pipe"/>
    <s v="30+"/>
    <s v="Male"/>
    <s v="Caucasian"/>
    <m/>
    <s v="Good guy"/>
    <s v="Seim, Caryle"/>
    <s v="credited non-star"/>
    <s v="Cigarette"/>
    <s v="30+"/>
    <s v="Female"/>
    <s v="Caucasian"/>
    <m/>
    <m/>
    <m/>
    <m/>
    <m/>
    <m/>
    <m/>
    <m/>
    <m/>
    <m/>
    <m/>
    <m/>
    <m/>
    <m/>
    <m/>
    <m/>
    <m/>
    <m/>
    <m/>
    <m/>
    <m/>
    <m/>
    <m/>
    <m/>
    <m/>
    <m/>
    <m/>
    <m/>
    <m/>
    <m/>
    <m/>
    <m/>
    <m/>
    <m/>
    <m/>
    <m/>
    <m/>
    <m/>
    <m/>
    <m/>
    <m/>
    <m/>
    <m/>
    <m/>
    <m/>
    <m/>
    <m/>
    <m/>
    <m/>
    <m/>
    <m/>
    <m/>
    <m/>
    <m/>
    <m/>
    <m/>
    <m/>
    <m/>
    <m/>
    <m/>
    <m/>
    <m/>
    <m/>
    <m/>
    <m/>
    <m/>
    <m/>
    <m/>
    <m/>
    <m/>
    <m/>
    <m/>
    <m/>
    <m/>
    <m/>
    <s v="Newport"/>
    <s v="Newport"/>
    <s v="No actor use"/>
    <s v="Billboard or poster"/>
    <m/>
    <m/>
    <m/>
    <m/>
    <m/>
    <m/>
    <m/>
    <m/>
    <m/>
    <m/>
    <n v="1"/>
    <n v="0"/>
    <n v="5"/>
    <n v="0"/>
    <n v="6"/>
    <s v="1 — 9"/>
    <n v="10551776"/>
    <n v="63310656"/>
    <s v="Home"/>
    <s v="Outdoors"/>
    <m/>
    <m/>
    <m/>
    <m/>
    <m/>
    <s v="front porch"/>
    <s v="Child"/>
    <s v="Non-smoking adult"/>
    <m/>
    <s v="Elsewhere in US"/>
    <m/>
    <m/>
    <m/>
    <m/>
    <m/>
    <m/>
    <m/>
    <m/>
    <m/>
    <m/>
    <m/>
    <n v="1"/>
    <n v="1"/>
    <n v="0"/>
    <s v="Comment by actor/actress"/>
    <s v="Jim Carrey says, &quot;It's an old wives tale like you shouldnt smoke when youre pregnant. My mom smoked all the time when she was pregnant with me and I turned out fine.&quot;"/>
    <m/>
    <s v="Health of Non-Smoker"/>
    <m/>
    <m/>
    <m/>
    <m/>
    <m/>
    <m/>
    <m/>
    <m/>
    <m/>
    <m/>
    <m/>
    <m/>
    <m/>
    <m/>
    <m/>
    <m/>
    <s v="pipe"/>
    <m/>
    <m/>
    <m/>
    <m/>
    <m/>
    <m/>
    <m/>
    <s v="cigarette"/>
    <m/>
    <m/>
    <m/>
    <s v="Pro"/>
    <n v="2"/>
    <n v="6"/>
    <n v="6"/>
    <n v="2"/>
    <m/>
    <s v="use near child/pregnant/ill person; specific brand depiction"/>
    <n v="0"/>
    <n v="2.29"/>
    <n v="6"/>
    <n v="1"/>
    <n v="1"/>
    <m/>
    <m/>
  </r>
  <r>
    <n v="59861"/>
    <s v="Beyond the Lights"/>
    <d v="2014-11-14T00:00:00"/>
    <x v="12"/>
    <s v="T10"/>
    <n v="116"/>
    <s v="Relativity"/>
    <x v="0"/>
    <s v="Relativity"/>
    <x v="0"/>
    <n v="7000000"/>
    <n v="0"/>
    <m/>
    <n v="14618727"/>
    <s v="final"/>
    <n v="8.17"/>
    <n v="0"/>
    <n v="0"/>
    <n v="0"/>
    <n v="0"/>
    <s v="US"/>
    <s v="CA"/>
    <s v="BC"/>
    <m/>
    <s v="CA"/>
    <s v="BC"/>
    <s v="Allain, Stephanie; Bythewood, Reggie Rock; Kavanaugh, Ryan; Stoudemire, Amar'e"/>
    <s v="Prince-Bythewood, Gina"/>
    <s v="Prince-Bythewood, Gina"/>
    <m/>
    <s v="Shropshire, Terilyn A."/>
    <m/>
    <m/>
    <m/>
    <m/>
    <m/>
    <m/>
    <m/>
    <m/>
    <m/>
    <m/>
    <m/>
    <m/>
    <m/>
    <m/>
    <m/>
    <m/>
    <m/>
    <m/>
    <m/>
    <m/>
    <m/>
    <m/>
    <m/>
    <m/>
    <m/>
    <m/>
    <m/>
    <m/>
    <m/>
    <m/>
    <m/>
    <m/>
    <m/>
    <m/>
    <m/>
    <m/>
    <m/>
    <m/>
    <m/>
    <m/>
    <m/>
    <m/>
    <m/>
    <m/>
    <m/>
    <m/>
    <m/>
    <m/>
    <m/>
    <m/>
    <m/>
    <m/>
    <m/>
    <m/>
    <m/>
    <m/>
    <m/>
    <m/>
    <m/>
    <m/>
    <m/>
    <m/>
    <m/>
    <m/>
    <m/>
    <m/>
    <m/>
    <m/>
    <m/>
    <m/>
    <m/>
    <m/>
    <m/>
    <m/>
    <m/>
    <m/>
    <m/>
    <m/>
    <m/>
    <m/>
    <m/>
    <m/>
    <m/>
    <m/>
    <m/>
    <m/>
    <m/>
    <m/>
    <m/>
    <m/>
    <m/>
    <m/>
    <m/>
    <m/>
    <m/>
    <m/>
    <m/>
    <m/>
    <m/>
    <m/>
    <m/>
    <m/>
    <m/>
    <n v="0"/>
    <n v="0"/>
    <n v="0"/>
    <n v="0"/>
    <n v="0"/>
    <n v="0"/>
    <n v="1789318"/>
    <n v="0"/>
    <m/>
    <m/>
    <m/>
    <m/>
    <m/>
    <m/>
    <m/>
    <m/>
    <m/>
    <m/>
    <m/>
    <m/>
    <m/>
    <m/>
    <m/>
    <m/>
    <m/>
    <m/>
    <m/>
    <m/>
    <m/>
    <m/>
    <m/>
    <n v="0"/>
    <n v="0"/>
    <n v="0"/>
    <m/>
    <m/>
    <m/>
    <m/>
    <m/>
    <m/>
    <m/>
    <m/>
    <m/>
    <m/>
    <m/>
    <m/>
    <m/>
    <m/>
    <m/>
    <m/>
    <m/>
    <m/>
    <m/>
    <m/>
    <m/>
    <m/>
    <m/>
    <m/>
    <m/>
    <m/>
    <m/>
    <m/>
    <m/>
    <m/>
    <m/>
    <m/>
    <m/>
    <n v="0"/>
    <n v="0"/>
    <n v="0"/>
    <n v="0"/>
    <m/>
    <m/>
    <n v="0"/>
    <n v="0"/>
    <n v="1"/>
    <n v="1"/>
    <n v="1"/>
    <m/>
    <m/>
  </r>
  <r>
    <n v="59865"/>
    <s v="Birdman"/>
    <d v="2014-11-14T00:00:00"/>
    <x v="12"/>
    <s v="T10"/>
    <n v="119"/>
    <s v="New Regency"/>
    <x v="5"/>
    <m/>
    <x v="1"/>
    <n v="18000000"/>
    <n v="0"/>
    <m/>
    <n v="36805022"/>
    <s v="preliminary"/>
    <n v="8.17"/>
    <n v="0"/>
    <n v="1"/>
    <n v="0"/>
    <n v="0"/>
    <s v="US"/>
    <s v="NY"/>
    <s v="BC"/>
    <m/>
    <s v="CA"/>
    <s v="BC"/>
    <s v="Iñárritu, Alejandro González; Lesher, John; Milchan, Arnon; Skotchdopole, James W."/>
    <s v="Iñárritu, Alejandro González"/>
    <s v="Iñárritu, Alejandro González; Giacobone, Nicolás; Dinelaris, Alexander; Bo, Armando"/>
    <s v="Lasowitz, Martin"/>
    <s v="Crise, Douglas"/>
    <s v="Keaton, Michael"/>
    <s v="star"/>
    <s v="Cigarette"/>
    <s v="30+"/>
    <s v="Male"/>
    <s v="Caucasian"/>
    <m/>
    <s v="Good guy"/>
    <s v="Watts, Naomi"/>
    <s v="star"/>
    <s v="Cigarette"/>
    <s v="30+"/>
    <s v="Female"/>
    <s v="Caucasian"/>
    <m/>
    <s v="Good guy"/>
    <s v="Norton, Edward"/>
    <s v="star"/>
    <s v="Cigarette"/>
    <s v="30+"/>
    <s v="Male"/>
    <s v="Caucasian"/>
    <m/>
    <s v="Bad guy"/>
    <s v="Non-IMDb, Extra"/>
    <s v="extra"/>
    <s v="Cigarette"/>
    <s v="30+"/>
    <s v="Male"/>
    <s v="Caucasian"/>
    <m/>
    <m/>
    <s v="Non-IMDb, Extra"/>
    <s v="extra"/>
    <s v="Cigarette"/>
    <s v="30+"/>
    <s v="Male"/>
    <s v="Asian"/>
    <m/>
    <m/>
    <m/>
    <m/>
    <m/>
    <m/>
    <m/>
    <m/>
    <m/>
    <m/>
    <m/>
    <m/>
    <m/>
    <m/>
    <m/>
    <m/>
    <m/>
    <m/>
    <m/>
    <m/>
    <m/>
    <m/>
    <m/>
    <m/>
    <m/>
    <m/>
    <m/>
    <m/>
    <m/>
    <m/>
    <m/>
    <m/>
    <m/>
    <m/>
    <m/>
    <m/>
    <m/>
    <m/>
    <m/>
    <m/>
    <m/>
    <m/>
    <m/>
    <m/>
    <m/>
    <m/>
    <m/>
    <m/>
    <m/>
    <m/>
    <m/>
    <m/>
    <m/>
    <m/>
    <m/>
    <m/>
    <m/>
    <m/>
    <m/>
    <m/>
    <m/>
    <m/>
    <m/>
    <m/>
    <m/>
    <n v="55"/>
    <n v="0"/>
    <n v="0"/>
    <n v="0"/>
    <n v="55"/>
    <s v="50+"/>
    <n v="4504899"/>
    <n v="247769445"/>
    <s v="Workplace"/>
    <s v="Bar/nightclub"/>
    <s v="Outdoors"/>
    <s v="other"/>
    <m/>
    <m/>
    <s v="inside (backstage) of Broadway theater"/>
    <s v="roof top"/>
    <s v="Non-smoking adult"/>
    <s v="Designated non-smoking area"/>
    <m/>
    <s v="Elsewhere in US"/>
    <s v="New York"/>
    <m/>
    <m/>
    <m/>
    <m/>
    <m/>
    <m/>
    <m/>
    <m/>
    <m/>
    <m/>
    <n v="3"/>
    <n v="0"/>
    <n v="2"/>
    <s v="No smoking sign"/>
    <m/>
    <m/>
    <m/>
    <m/>
    <m/>
    <m/>
    <m/>
    <m/>
    <m/>
    <m/>
    <m/>
    <m/>
    <m/>
    <m/>
    <m/>
    <m/>
    <m/>
    <m/>
    <m/>
    <m/>
    <m/>
    <m/>
    <m/>
    <s v="cigarette"/>
    <s v="cigarette"/>
    <s v="cigarette"/>
    <m/>
    <m/>
    <m/>
    <m/>
    <m/>
    <s v="Pro"/>
    <n v="6"/>
    <n v="6"/>
    <n v="6"/>
    <n v="3"/>
    <m/>
    <s v="use in non-smoking area"/>
    <n v="0"/>
    <n v="3"/>
    <n v="6"/>
    <n v="1"/>
    <n v="1"/>
    <m/>
    <m/>
  </r>
  <r>
    <n v="59872"/>
    <s v="Hunger Games, The: Mockingjay - Part 1"/>
    <d v="2014-11-21T00:00:00"/>
    <x v="12"/>
    <s v="T10"/>
    <n v="123"/>
    <s v="Color Force"/>
    <x v="0"/>
    <s v="Lionsgate"/>
    <x v="0"/>
    <n v="140000000"/>
    <n v="0"/>
    <m/>
    <n v="336228643"/>
    <s v="preliminary"/>
    <n v="8.17"/>
    <n v="0"/>
    <n v="0"/>
    <n v="0"/>
    <n v="0"/>
    <s v="US"/>
    <s v="GA"/>
    <s v="BC"/>
    <s v="VAR"/>
    <s v="CA"/>
    <s v="BC"/>
    <s v="Jacobson, Nina; Kilik, Jon"/>
    <s v="Lawrence, Francis"/>
    <s v="Craig, Peter; Strong, Danny"/>
    <s v="Petrotta, Andrew"/>
    <s v="Bell, Alan Edward; Yoshikawa, Mark"/>
    <m/>
    <m/>
    <m/>
    <m/>
    <m/>
    <m/>
    <m/>
    <m/>
    <m/>
    <m/>
    <m/>
    <m/>
    <m/>
    <m/>
    <m/>
    <m/>
    <m/>
    <m/>
    <m/>
    <m/>
    <m/>
    <m/>
    <m/>
    <m/>
    <m/>
    <m/>
    <m/>
    <m/>
    <m/>
    <m/>
    <m/>
    <m/>
    <m/>
    <m/>
    <m/>
    <m/>
    <m/>
    <m/>
    <m/>
    <m/>
    <m/>
    <m/>
    <m/>
    <m/>
    <m/>
    <m/>
    <m/>
    <m/>
    <m/>
    <m/>
    <m/>
    <m/>
    <m/>
    <m/>
    <m/>
    <m/>
    <m/>
    <m/>
    <m/>
    <m/>
    <m/>
    <m/>
    <m/>
    <m/>
    <m/>
    <m/>
    <m/>
    <m/>
    <m/>
    <m/>
    <m/>
    <m/>
    <m/>
    <m/>
    <m/>
    <m/>
    <m/>
    <m/>
    <m/>
    <m/>
    <m/>
    <m/>
    <m/>
    <m/>
    <m/>
    <m/>
    <m/>
    <m/>
    <m/>
    <m/>
    <m/>
    <m/>
    <m/>
    <m/>
    <m/>
    <m/>
    <m/>
    <m/>
    <m/>
    <m/>
    <m/>
    <m/>
    <m/>
    <n v="0"/>
    <n v="0"/>
    <n v="0"/>
    <n v="0"/>
    <n v="0"/>
    <n v="0"/>
    <n v="41154057"/>
    <n v="0"/>
    <m/>
    <m/>
    <m/>
    <m/>
    <m/>
    <m/>
    <m/>
    <m/>
    <m/>
    <m/>
    <m/>
    <m/>
    <m/>
    <m/>
    <m/>
    <m/>
    <m/>
    <m/>
    <m/>
    <m/>
    <m/>
    <m/>
    <m/>
    <n v="0"/>
    <n v="0"/>
    <n v="0"/>
    <m/>
    <m/>
    <m/>
    <m/>
    <m/>
    <m/>
    <m/>
    <m/>
    <m/>
    <m/>
    <m/>
    <m/>
    <m/>
    <m/>
    <m/>
    <m/>
    <m/>
    <m/>
    <m/>
    <m/>
    <m/>
    <m/>
    <m/>
    <m/>
    <m/>
    <m/>
    <m/>
    <m/>
    <m/>
    <m/>
    <m/>
    <m/>
    <m/>
    <n v="0"/>
    <n v="0"/>
    <n v="0"/>
    <n v="0"/>
    <m/>
    <m/>
    <n v="0"/>
    <n v="0"/>
    <n v="1"/>
    <n v="1"/>
    <n v="1"/>
    <m/>
    <m/>
  </r>
  <r>
    <n v="59874"/>
    <s v="Theory of Everything, The"/>
    <d v="2014-11-26T00:00:00"/>
    <x v="12"/>
    <s v="T10"/>
    <n v="123"/>
    <s v="Working Title"/>
    <x v="2"/>
    <m/>
    <x v="0"/>
    <n v="15000000"/>
    <n v="0"/>
    <m/>
    <n v="33500164"/>
    <s v="preliminary"/>
    <n v="8.17"/>
    <n v="0"/>
    <n v="1"/>
    <n v="0"/>
    <n v="0"/>
    <s v="UK"/>
    <m/>
    <s v="BC"/>
    <m/>
    <s v="CA"/>
    <s v="BC"/>
    <s v="McCarten, Anthony; Bevan, Tim; Bruce, Lisa; Fellner, Eric"/>
    <s v="Marsh, James"/>
    <s v="McCarten, Anthony"/>
    <s v="Price, Craig"/>
    <s v="Godfrey, Jinx"/>
    <m/>
    <m/>
    <m/>
    <m/>
    <m/>
    <m/>
    <m/>
    <m/>
    <m/>
    <m/>
    <m/>
    <m/>
    <m/>
    <m/>
    <m/>
    <m/>
    <m/>
    <m/>
    <m/>
    <m/>
    <m/>
    <m/>
    <m/>
    <m/>
    <m/>
    <m/>
    <m/>
    <m/>
    <m/>
    <m/>
    <m/>
    <m/>
    <m/>
    <m/>
    <m/>
    <m/>
    <m/>
    <m/>
    <m/>
    <m/>
    <m/>
    <m/>
    <m/>
    <m/>
    <m/>
    <m/>
    <m/>
    <m/>
    <m/>
    <m/>
    <m/>
    <m/>
    <m/>
    <m/>
    <m/>
    <m/>
    <m/>
    <m/>
    <m/>
    <m/>
    <m/>
    <m/>
    <m/>
    <m/>
    <m/>
    <m/>
    <m/>
    <m/>
    <m/>
    <m/>
    <m/>
    <m/>
    <m/>
    <m/>
    <m/>
    <m/>
    <m/>
    <m/>
    <m/>
    <m/>
    <m/>
    <m/>
    <m/>
    <m/>
    <m/>
    <m/>
    <m/>
    <m/>
    <m/>
    <m/>
    <m/>
    <m/>
    <m/>
    <m/>
    <m/>
    <m/>
    <m/>
    <m/>
    <m/>
    <m/>
    <m/>
    <m/>
    <m/>
    <n v="4"/>
    <n v="0"/>
    <n v="0"/>
    <n v="0"/>
    <n v="4"/>
    <s v="1 — 9"/>
    <n v="4100387"/>
    <n v="16401548"/>
    <s v="other"/>
    <m/>
    <m/>
    <m/>
    <m/>
    <m/>
    <s v="ashtray"/>
    <m/>
    <m/>
    <m/>
    <m/>
    <m/>
    <m/>
    <m/>
    <m/>
    <m/>
    <m/>
    <m/>
    <m/>
    <m/>
    <m/>
    <m/>
    <m/>
    <n v="0"/>
    <n v="0"/>
    <n v="0"/>
    <m/>
    <m/>
    <m/>
    <m/>
    <m/>
    <m/>
    <m/>
    <m/>
    <m/>
    <m/>
    <m/>
    <m/>
    <m/>
    <m/>
    <m/>
    <m/>
    <m/>
    <m/>
    <m/>
    <m/>
    <m/>
    <m/>
    <m/>
    <m/>
    <m/>
    <m/>
    <m/>
    <m/>
    <m/>
    <s v="cigarette"/>
    <m/>
    <m/>
    <s v="Neutral"/>
    <n v="2"/>
    <n v="2"/>
    <n v="0"/>
    <n v="0"/>
    <m/>
    <m/>
    <n v="0"/>
    <n v="0.56999999999999995"/>
    <n v="2"/>
    <n v="0"/>
    <n v="1"/>
    <m/>
    <m/>
  </r>
  <r>
    <n v="59879"/>
    <s v="Horrible Bosses 2"/>
    <d v="2014-11-26T00:00:00"/>
    <x v="12"/>
    <s v="T10"/>
    <n v="108"/>
    <s v="BenderSpink"/>
    <x v="4"/>
    <m/>
    <x v="1"/>
    <n v="42000000"/>
    <n v="0"/>
    <m/>
    <n v="54444053"/>
    <s v="preliminary"/>
    <n v="8.17"/>
    <n v="0"/>
    <n v="0"/>
    <n v="0"/>
    <n v="0"/>
    <s v="US"/>
    <s v="CA"/>
    <s v="BC"/>
    <m/>
    <s v="CA"/>
    <s v="BC"/>
    <s v="Morris, John; Bender, Chris; Ratner, Brett; Rickard, John; Stern, Jay"/>
    <s v="Anders, Sean"/>
    <s v="Anders, Sean; Morris, John"/>
    <s v="Bates, Mychael"/>
    <s v="Kissack, Eric"/>
    <m/>
    <m/>
    <m/>
    <m/>
    <m/>
    <m/>
    <m/>
    <m/>
    <m/>
    <m/>
    <m/>
    <m/>
    <m/>
    <m/>
    <m/>
    <m/>
    <m/>
    <m/>
    <m/>
    <m/>
    <m/>
    <m/>
    <m/>
    <m/>
    <m/>
    <m/>
    <m/>
    <m/>
    <m/>
    <m/>
    <m/>
    <m/>
    <m/>
    <m/>
    <m/>
    <m/>
    <m/>
    <m/>
    <m/>
    <m/>
    <m/>
    <m/>
    <m/>
    <m/>
    <m/>
    <m/>
    <m/>
    <m/>
    <m/>
    <m/>
    <m/>
    <m/>
    <m/>
    <m/>
    <m/>
    <m/>
    <m/>
    <m/>
    <m/>
    <m/>
    <m/>
    <m/>
    <m/>
    <m/>
    <m/>
    <m/>
    <m/>
    <m/>
    <m/>
    <m/>
    <m/>
    <m/>
    <m/>
    <m/>
    <m/>
    <m/>
    <m/>
    <m/>
    <m/>
    <m/>
    <m/>
    <m/>
    <m/>
    <m/>
    <m/>
    <m/>
    <m/>
    <m/>
    <m/>
    <m/>
    <m/>
    <m/>
    <m/>
    <m/>
    <m/>
    <m/>
    <m/>
    <m/>
    <m/>
    <m/>
    <m/>
    <m/>
    <m/>
    <n v="0"/>
    <n v="0"/>
    <n v="0"/>
    <n v="0"/>
    <n v="0"/>
    <n v="0"/>
    <n v="6663899"/>
    <n v="0"/>
    <m/>
    <m/>
    <m/>
    <m/>
    <m/>
    <m/>
    <m/>
    <m/>
    <m/>
    <m/>
    <m/>
    <m/>
    <m/>
    <m/>
    <m/>
    <m/>
    <m/>
    <m/>
    <m/>
    <m/>
    <m/>
    <m/>
    <m/>
    <n v="0"/>
    <n v="0"/>
    <n v="0"/>
    <s v="No smoking sign"/>
    <m/>
    <m/>
    <m/>
    <m/>
    <m/>
    <m/>
    <m/>
    <m/>
    <m/>
    <m/>
    <m/>
    <m/>
    <m/>
    <m/>
    <m/>
    <m/>
    <m/>
    <m/>
    <m/>
    <m/>
    <m/>
    <m/>
    <m/>
    <m/>
    <m/>
    <m/>
    <m/>
    <m/>
    <m/>
    <m/>
    <m/>
    <m/>
    <n v="0"/>
    <n v="0"/>
    <n v="0"/>
    <n v="0"/>
    <m/>
    <m/>
    <n v="0"/>
    <n v="0"/>
    <n v="1"/>
    <n v="1"/>
    <n v="1"/>
    <m/>
    <m/>
  </r>
  <r>
    <n v="59884"/>
    <s v="Penguins of Madagascar"/>
    <d v="2014-11-26T00:00:00"/>
    <x v="12"/>
    <s v="T10"/>
    <n v="92"/>
    <s v="DreamWorks Anim"/>
    <x v="5"/>
    <m/>
    <x v="2"/>
    <n v="132000000"/>
    <n v="0"/>
    <m/>
    <n v="82488228"/>
    <s v="preliminary"/>
    <n v="8.17"/>
    <n v="0"/>
    <n v="0"/>
    <n v="0"/>
    <n v="0"/>
    <s v="US"/>
    <s v="CA"/>
    <s v="BC"/>
    <m/>
    <s v="CA"/>
    <s v="BC"/>
    <s v="Breay, Lara; Swift, Mark"/>
    <s v="Darnell, Eric; Smith, Simon J."/>
    <s v="Darnell, Eric; Aboud, John; Colton, Michael; McGrath, Tom; Sawyer, Brandon"/>
    <m/>
    <s v="Kenway, Nick"/>
    <m/>
    <m/>
    <m/>
    <m/>
    <m/>
    <m/>
    <m/>
    <m/>
    <m/>
    <m/>
    <m/>
    <m/>
    <m/>
    <m/>
    <m/>
    <m/>
    <m/>
    <m/>
    <m/>
    <m/>
    <m/>
    <m/>
    <m/>
    <m/>
    <m/>
    <m/>
    <m/>
    <m/>
    <m/>
    <m/>
    <m/>
    <m/>
    <m/>
    <m/>
    <m/>
    <m/>
    <m/>
    <m/>
    <m/>
    <m/>
    <m/>
    <m/>
    <m/>
    <m/>
    <m/>
    <m/>
    <m/>
    <m/>
    <m/>
    <m/>
    <m/>
    <m/>
    <m/>
    <m/>
    <m/>
    <m/>
    <m/>
    <m/>
    <m/>
    <m/>
    <m/>
    <m/>
    <m/>
    <m/>
    <m/>
    <m/>
    <m/>
    <m/>
    <m/>
    <m/>
    <m/>
    <m/>
    <m/>
    <m/>
    <m/>
    <m/>
    <m/>
    <m/>
    <m/>
    <m/>
    <m/>
    <m/>
    <m/>
    <m/>
    <m/>
    <m/>
    <m/>
    <m/>
    <m/>
    <m/>
    <m/>
    <m/>
    <m/>
    <m/>
    <m/>
    <m/>
    <m/>
    <m/>
    <m/>
    <m/>
    <m/>
    <m/>
    <m/>
    <n v="0"/>
    <n v="0"/>
    <n v="0"/>
    <n v="0"/>
    <n v="0"/>
    <n v="0"/>
    <n v="10096478"/>
    <n v="0"/>
    <m/>
    <m/>
    <m/>
    <m/>
    <m/>
    <m/>
    <m/>
    <m/>
    <m/>
    <m/>
    <m/>
    <m/>
    <m/>
    <m/>
    <m/>
    <m/>
    <m/>
    <m/>
    <m/>
    <m/>
    <m/>
    <m/>
    <m/>
    <n v="0"/>
    <n v="0"/>
    <n v="0"/>
    <m/>
    <m/>
    <m/>
    <m/>
    <m/>
    <m/>
    <m/>
    <m/>
    <m/>
    <m/>
    <m/>
    <m/>
    <m/>
    <m/>
    <m/>
    <m/>
    <m/>
    <m/>
    <m/>
    <m/>
    <m/>
    <m/>
    <m/>
    <m/>
    <m/>
    <m/>
    <m/>
    <m/>
    <m/>
    <m/>
    <m/>
    <m/>
    <m/>
    <n v="0"/>
    <n v="0"/>
    <n v="0"/>
    <n v="0"/>
    <m/>
    <m/>
    <n v="0"/>
    <n v="0"/>
    <n v="1"/>
    <n v="1"/>
    <n v="1"/>
    <m/>
    <m/>
  </r>
  <r>
    <n v="59894"/>
    <s v="Pyramid, The"/>
    <d v="2014-12-05T00:00:00"/>
    <x v="12"/>
    <s v="T10"/>
    <n v="89"/>
    <s v="Silvatar"/>
    <x v="5"/>
    <m/>
    <x v="1"/>
    <m/>
    <n v="0"/>
    <m/>
    <n v="2756333"/>
    <s v="final"/>
    <n v="8.17"/>
    <n v="0"/>
    <n v="0"/>
    <n v="0"/>
    <n v="0"/>
    <s v="Morocco"/>
    <m/>
    <s v="BC"/>
    <m/>
    <s v="CA"/>
    <s v="BC"/>
    <s v="Aja, Alexandre; Canton, Mark; Mattar, Chady Eli; Silver, Scott C."/>
    <s v="Levasseur, Grégory"/>
    <s v="Meersand, Daniel; Simon, Nick"/>
    <s v="Afghani, Hicham"/>
    <s v="Silver, Scott C."/>
    <m/>
    <m/>
    <m/>
    <m/>
    <m/>
    <m/>
    <m/>
    <m/>
    <m/>
    <m/>
    <m/>
    <m/>
    <m/>
    <m/>
    <m/>
    <m/>
    <m/>
    <m/>
    <m/>
    <m/>
    <m/>
    <m/>
    <m/>
    <m/>
    <m/>
    <m/>
    <m/>
    <m/>
    <m/>
    <m/>
    <m/>
    <m/>
    <m/>
    <m/>
    <m/>
    <m/>
    <m/>
    <m/>
    <m/>
    <m/>
    <m/>
    <m/>
    <m/>
    <m/>
    <m/>
    <m/>
    <m/>
    <m/>
    <m/>
    <m/>
    <m/>
    <m/>
    <m/>
    <m/>
    <m/>
    <m/>
    <m/>
    <m/>
    <m/>
    <m/>
    <m/>
    <m/>
    <m/>
    <m/>
    <m/>
    <m/>
    <m/>
    <m/>
    <m/>
    <m/>
    <m/>
    <m/>
    <m/>
    <m/>
    <m/>
    <m/>
    <m/>
    <m/>
    <m/>
    <m/>
    <m/>
    <m/>
    <m/>
    <m/>
    <m/>
    <m/>
    <m/>
    <m/>
    <m/>
    <m/>
    <m/>
    <m/>
    <m/>
    <m/>
    <m/>
    <m/>
    <m/>
    <m/>
    <m/>
    <m/>
    <m/>
    <m/>
    <m/>
    <n v="0"/>
    <n v="0"/>
    <n v="0"/>
    <n v="0"/>
    <n v="0"/>
    <n v="0"/>
    <n v="337372"/>
    <n v="0"/>
    <m/>
    <m/>
    <m/>
    <m/>
    <m/>
    <m/>
    <m/>
    <m/>
    <m/>
    <m/>
    <m/>
    <m/>
    <m/>
    <m/>
    <m/>
    <m/>
    <m/>
    <m/>
    <m/>
    <m/>
    <m/>
    <m/>
    <m/>
    <n v="0"/>
    <n v="0"/>
    <n v="0"/>
    <m/>
    <m/>
    <m/>
    <m/>
    <m/>
    <m/>
    <m/>
    <m/>
    <m/>
    <m/>
    <m/>
    <m/>
    <m/>
    <m/>
    <m/>
    <m/>
    <m/>
    <m/>
    <m/>
    <m/>
    <m/>
    <m/>
    <m/>
    <m/>
    <m/>
    <m/>
    <m/>
    <m/>
    <m/>
    <m/>
    <m/>
    <m/>
    <m/>
    <n v="0"/>
    <n v="0"/>
    <n v="0"/>
    <n v="0"/>
    <m/>
    <m/>
    <n v="0"/>
    <n v="0"/>
    <n v="1"/>
    <n v="1"/>
    <n v="1"/>
    <m/>
    <m/>
  </r>
  <r>
    <n v="59984"/>
    <s v="Wild"/>
    <d v="2014-12-05T00:00:00"/>
    <x v="12"/>
    <s v="T10"/>
    <n v="115"/>
    <s v="Fox Searchlight"/>
    <x v="5"/>
    <m/>
    <x v="1"/>
    <n v="20000000"/>
    <n v="0"/>
    <m/>
    <n v="37037961"/>
    <s v="preliminary"/>
    <n v="8.17"/>
    <n v="0"/>
    <n v="1"/>
    <n v="0"/>
    <n v="0"/>
    <s v="US"/>
    <s v="OR"/>
    <s v="BC"/>
    <m/>
    <s v="CA"/>
    <s v="BC"/>
    <s v="Witherspoon, Reese; Pohlad, Bill; Papandrea, Bruna"/>
    <s v="Vallée, Jean-Marc"/>
    <s v="Hornby, Nick"/>
    <s v="Pearson-Denning, John"/>
    <s v="Vallée, Jean-Marc"/>
    <s v="Non-IMDb, Extra"/>
    <s v="extra"/>
    <s v="Cigarette"/>
    <s v="30+"/>
    <s v="Male"/>
    <s v="Caucasian"/>
    <m/>
    <m/>
    <s v="Non-IMDb, Extra"/>
    <s v="extra"/>
    <s v="Pipe"/>
    <s v="30+"/>
    <s v="Male"/>
    <s v="Caucasian"/>
    <m/>
    <s v="Good guy"/>
    <s v="Non-IMDb, Extra"/>
    <s v="extra"/>
    <s v="Pipe"/>
    <s v="30+"/>
    <s v="Male"/>
    <s v="Caucasian"/>
    <m/>
    <s v="Bad guy"/>
    <m/>
    <m/>
    <m/>
    <m/>
    <m/>
    <m/>
    <m/>
    <m/>
    <m/>
    <m/>
    <m/>
    <m/>
    <m/>
    <m/>
    <m/>
    <m/>
    <m/>
    <m/>
    <m/>
    <m/>
    <m/>
    <m/>
    <m/>
    <m/>
    <m/>
    <m/>
    <m/>
    <m/>
    <m/>
    <m/>
    <m/>
    <m/>
    <m/>
    <m/>
    <m/>
    <m/>
    <m/>
    <m/>
    <m/>
    <m/>
    <m/>
    <m/>
    <m/>
    <m/>
    <m/>
    <m/>
    <m/>
    <m/>
    <m/>
    <m/>
    <m/>
    <m/>
    <m/>
    <m/>
    <m/>
    <m/>
    <m/>
    <m/>
    <m/>
    <m/>
    <m/>
    <m/>
    <m/>
    <m/>
    <m/>
    <m/>
    <m/>
    <m/>
    <m/>
    <m/>
    <m/>
    <m/>
    <m/>
    <m/>
    <m/>
    <m/>
    <m/>
    <m/>
    <m/>
    <n v="33"/>
    <n v="0"/>
    <n v="6"/>
    <n v="0"/>
    <n v="39"/>
    <s v="30 — 49"/>
    <n v="4533410"/>
    <n v="176802990"/>
    <s v="Outdoors"/>
    <s v="other"/>
    <m/>
    <m/>
    <m/>
    <m/>
    <s v="cigarette butts in the alley on the ground, ashtray"/>
    <s v="camping ground/field"/>
    <m/>
    <m/>
    <m/>
    <s v="California"/>
    <m/>
    <m/>
    <m/>
    <m/>
    <m/>
    <m/>
    <m/>
    <m/>
    <m/>
    <m/>
    <m/>
    <n v="0"/>
    <n v="0"/>
    <n v="3"/>
    <m/>
    <m/>
    <m/>
    <m/>
    <m/>
    <m/>
    <m/>
    <m/>
    <m/>
    <m/>
    <m/>
    <m/>
    <m/>
    <m/>
    <m/>
    <m/>
    <m/>
    <m/>
    <m/>
    <m/>
    <m/>
    <m/>
    <m/>
    <m/>
    <m/>
    <s v="cigarette; pipe"/>
    <s v="cigarette; pipe"/>
    <s v="cigarette"/>
    <m/>
    <s v="cigarette"/>
    <m/>
    <m/>
    <s v="Pro"/>
    <n v="6"/>
    <n v="6"/>
    <n v="2"/>
    <n v="1"/>
    <m/>
    <m/>
    <n v="0"/>
    <n v="2.14"/>
    <n v="3"/>
    <n v="1"/>
    <n v="1"/>
    <m/>
    <m/>
  </r>
  <r>
    <n v="59978"/>
    <s v="Exodus: Gods and Kings"/>
    <d v="2014-12-12T00:00:00"/>
    <x v="12"/>
    <s v="T10"/>
    <n v="150"/>
    <s v="Chernin"/>
    <x v="5"/>
    <m/>
    <x v="0"/>
    <n v="140000000"/>
    <n v="0"/>
    <m/>
    <n v="64983583"/>
    <s v="preliminary"/>
    <n v="8.17"/>
    <n v="0"/>
    <n v="0"/>
    <n v="0"/>
    <n v="0"/>
    <s v="UK"/>
    <m/>
    <s v="BC"/>
    <s v="Spain"/>
    <s v="CA"/>
    <s v="BC"/>
    <s v="Scott, Ridley; Chernin, Peter; Huffam, Mark; Topping, Jenno; Schaefer, Michael"/>
    <s v="Scott, Ridley"/>
    <s v="Cooper, Adam; Collage, Bill; Caine, Jeffrey; Zaillian, Steven"/>
    <s v="Wiseman, Dennis"/>
    <s v="Rich, Billy"/>
    <m/>
    <m/>
    <m/>
    <m/>
    <m/>
    <m/>
    <m/>
    <m/>
    <m/>
    <m/>
    <m/>
    <m/>
    <m/>
    <m/>
    <m/>
    <m/>
    <m/>
    <m/>
    <m/>
    <m/>
    <m/>
    <m/>
    <m/>
    <m/>
    <m/>
    <m/>
    <m/>
    <m/>
    <m/>
    <m/>
    <m/>
    <m/>
    <m/>
    <m/>
    <m/>
    <m/>
    <m/>
    <m/>
    <m/>
    <m/>
    <m/>
    <m/>
    <m/>
    <m/>
    <m/>
    <m/>
    <m/>
    <m/>
    <m/>
    <m/>
    <m/>
    <m/>
    <m/>
    <m/>
    <m/>
    <m/>
    <m/>
    <m/>
    <m/>
    <m/>
    <m/>
    <m/>
    <m/>
    <m/>
    <m/>
    <m/>
    <m/>
    <m/>
    <m/>
    <m/>
    <m/>
    <m/>
    <m/>
    <m/>
    <m/>
    <m/>
    <m/>
    <m/>
    <m/>
    <m/>
    <m/>
    <m/>
    <m/>
    <m/>
    <m/>
    <m/>
    <m/>
    <m/>
    <m/>
    <m/>
    <m/>
    <m/>
    <m/>
    <m/>
    <m/>
    <m/>
    <m/>
    <m/>
    <m/>
    <m/>
    <m/>
    <m/>
    <m/>
    <n v="0"/>
    <n v="0"/>
    <n v="0"/>
    <n v="0"/>
    <n v="0"/>
    <n v="0"/>
    <n v="7953927"/>
    <n v="0"/>
    <m/>
    <m/>
    <m/>
    <m/>
    <m/>
    <m/>
    <m/>
    <m/>
    <m/>
    <m/>
    <m/>
    <m/>
    <m/>
    <m/>
    <m/>
    <m/>
    <m/>
    <m/>
    <m/>
    <m/>
    <m/>
    <m/>
    <m/>
    <n v="0"/>
    <n v="0"/>
    <n v="0"/>
    <m/>
    <m/>
    <m/>
    <m/>
    <m/>
    <m/>
    <m/>
    <m/>
    <m/>
    <m/>
    <m/>
    <m/>
    <m/>
    <m/>
    <m/>
    <m/>
    <m/>
    <m/>
    <m/>
    <m/>
    <m/>
    <m/>
    <m/>
    <m/>
    <m/>
    <m/>
    <m/>
    <m/>
    <m/>
    <m/>
    <m/>
    <m/>
    <m/>
    <n v="0"/>
    <n v="0"/>
    <n v="0"/>
    <n v="0"/>
    <m/>
    <m/>
    <n v="0"/>
    <n v="0"/>
    <n v="1"/>
    <n v="1"/>
    <n v="1"/>
    <m/>
    <m/>
  </r>
  <r>
    <n v="59981"/>
    <s v="Top Five"/>
    <d v="2014-12-12T00:00:00"/>
    <x v="12"/>
    <s v="T10"/>
    <n v="102"/>
    <s v="IAC"/>
    <x v="3"/>
    <m/>
    <x v="1"/>
    <n v="6000000"/>
    <n v="0"/>
    <m/>
    <n v="25317291"/>
    <s v="final"/>
    <n v="8.17"/>
    <n v="0"/>
    <n v="1"/>
    <n v="0"/>
    <n v="0"/>
    <s v="US"/>
    <s v="NY"/>
    <s v="BC"/>
    <m/>
    <s v="CA"/>
    <s v="BC"/>
    <s v="Bush, Eli; Diller, Barry; Rudin, Scott"/>
    <s v="Rock, Chris"/>
    <s v="Rock, Chris"/>
    <s v="Weiss, Alexis"/>
    <s v="McCabe, Anne"/>
    <s v="Norman, Hayley Marie"/>
    <s v="credited non-star"/>
    <s v="Cigarette"/>
    <s v="30+"/>
    <s v="Female"/>
    <s v="African American"/>
    <m/>
    <m/>
    <m/>
    <m/>
    <m/>
    <m/>
    <m/>
    <m/>
    <m/>
    <m/>
    <m/>
    <m/>
    <m/>
    <m/>
    <m/>
    <m/>
    <m/>
    <m/>
    <m/>
    <m/>
    <m/>
    <m/>
    <m/>
    <m/>
    <m/>
    <m/>
    <m/>
    <m/>
    <m/>
    <m/>
    <m/>
    <m/>
    <m/>
    <m/>
    <m/>
    <m/>
    <m/>
    <m/>
    <m/>
    <m/>
    <m/>
    <m/>
    <m/>
    <m/>
    <m/>
    <m/>
    <m/>
    <m/>
    <m/>
    <m/>
    <m/>
    <m/>
    <m/>
    <m/>
    <m/>
    <m/>
    <m/>
    <m/>
    <m/>
    <m/>
    <m/>
    <m/>
    <m/>
    <m/>
    <m/>
    <m/>
    <m/>
    <m/>
    <m/>
    <m/>
    <m/>
    <m/>
    <m/>
    <m/>
    <m/>
    <m/>
    <m/>
    <m/>
    <m/>
    <m/>
    <m/>
    <m/>
    <m/>
    <m/>
    <m/>
    <m/>
    <m/>
    <m/>
    <m/>
    <m/>
    <m/>
    <m/>
    <m/>
    <m/>
    <m/>
    <m/>
    <m/>
    <n v="1"/>
    <n v="0"/>
    <n v="0"/>
    <n v="0"/>
    <n v="1"/>
    <s v="1 — 9"/>
    <n v="3098812"/>
    <n v="3098812"/>
    <s v="Hotel/motel"/>
    <m/>
    <m/>
    <m/>
    <m/>
    <m/>
    <m/>
    <m/>
    <s v="Non-smoking adult"/>
    <m/>
    <m/>
    <s v="Elsewhere in US"/>
    <m/>
    <m/>
    <m/>
    <m/>
    <m/>
    <m/>
    <m/>
    <m/>
    <m/>
    <m/>
    <m/>
    <n v="0"/>
    <n v="1"/>
    <n v="0"/>
    <m/>
    <m/>
    <m/>
    <m/>
    <m/>
    <m/>
    <m/>
    <m/>
    <m/>
    <m/>
    <m/>
    <m/>
    <m/>
    <m/>
    <m/>
    <m/>
    <m/>
    <m/>
    <m/>
    <m/>
    <m/>
    <m/>
    <m/>
    <m/>
    <m/>
    <s v="cigarette"/>
    <m/>
    <m/>
    <m/>
    <m/>
    <m/>
    <m/>
    <s v="Neutral"/>
    <n v="2"/>
    <n v="2"/>
    <n v="4"/>
    <n v="2"/>
    <m/>
    <m/>
    <n v="0"/>
    <n v="1.43"/>
    <n v="2"/>
    <n v="1"/>
    <n v="1"/>
    <m/>
    <m/>
  </r>
  <r>
    <n v="59988"/>
    <s v="Hobbit, The: The Battle of the Five Armies"/>
    <d v="2014-12-17T00:00:00"/>
    <x v="12"/>
    <s v="T10"/>
    <n v="144"/>
    <s v="WingNut"/>
    <x v="4"/>
    <m/>
    <x v="0"/>
    <n v="250000000"/>
    <n v="0"/>
    <m/>
    <n v="253732502"/>
    <s v="preliminary"/>
    <n v="8.17"/>
    <n v="0"/>
    <n v="1"/>
    <n v="0"/>
    <n v="0"/>
    <s v="UK"/>
    <m/>
    <s v="BC"/>
    <m/>
    <s v="CA"/>
    <s v="BC"/>
    <s v="Jackson, Peter; Walsh, Fran; Cunningham, Carolynne; Weiner, Zane"/>
    <s v="Jackson, Peter"/>
    <s v="Jackson, Peter; Walsh, Fran; Boyens, Philippa; del Toro, Guillermo"/>
    <s v="Weir, Nick"/>
    <s v="Olssen, Jabez"/>
    <s v="McKellen, Ian"/>
    <s v="star"/>
    <s v="Pipe"/>
    <s v="30+"/>
    <s v="Male"/>
    <s v="Caucasian"/>
    <m/>
    <s v="Good guy"/>
    <s v="Non-IMDb, Extra"/>
    <s v="extra"/>
    <s v="Pipe"/>
    <s v="30+"/>
    <s v="Male"/>
    <s v="Caucasian"/>
    <m/>
    <m/>
    <m/>
    <m/>
    <m/>
    <m/>
    <m/>
    <m/>
    <m/>
    <m/>
    <m/>
    <m/>
    <m/>
    <m/>
    <m/>
    <m/>
    <m/>
    <m/>
    <m/>
    <m/>
    <m/>
    <m/>
    <m/>
    <m/>
    <m/>
    <m/>
    <m/>
    <m/>
    <m/>
    <m/>
    <m/>
    <m/>
    <m/>
    <m/>
    <m/>
    <m/>
    <m/>
    <m/>
    <m/>
    <m/>
    <m/>
    <m/>
    <m/>
    <m/>
    <m/>
    <m/>
    <m/>
    <m/>
    <m/>
    <m/>
    <m/>
    <m/>
    <m/>
    <m/>
    <m/>
    <m/>
    <m/>
    <m/>
    <m/>
    <m/>
    <m/>
    <m/>
    <m/>
    <m/>
    <m/>
    <m/>
    <m/>
    <m/>
    <m/>
    <m/>
    <m/>
    <m/>
    <m/>
    <m/>
    <m/>
    <m/>
    <m/>
    <m/>
    <m/>
    <m/>
    <m/>
    <m/>
    <m/>
    <m/>
    <m/>
    <m/>
    <m/>
    <m/>
    <m/>
    <n v="0"/>
    <n v="0"/>
    <n v="15"/>
    <n v="0"/>
    <n v="15"/>
    <s v="10 — 29"/>
    <n v="31056610"/>
    <n v="465849150"/>
    <s v="Outdoors"/>
    <s v="other"/>
    <m/>
    <m/>
    <m/>
    <m/>
    <s v="battlefield area in a tent"/>
    <s v="forrest"/>
    <s v="Non-smoking adult"/>
    <m/>
    <m/>
    <s v="Outside of US"/>
    <m/>
    <m/>
    <m/>
    <m/>
    <m/>
    <m/>
    <m/>
    <m/>
    <m/>
    <m/>
    <m/>
    <n v="1"/>
    <n v="0"/>
    <n v="1"/>
    <m/>
    <m/>
    <m/>
    <m/>
    <m/>
    <m/>
    <m/>
    <m/>
    <m/>
    <m/>
    <m/>
    <m/>
    <m/>
    <m/>
    <m/>
    <m/>
    <m/>
    <m/>
    <m/>
    <m/>
    <m/>
    <m/>
    <m/>
    <m/>
    <m/>
    <s v="pipe"/>
    <s v="pipe"/>
    <m/>
    <m/>
    <m/>
    <m/>
    <m/>
    <s v="Pro"/>
    <n v="4"/>
    <n v="6"/>
    <n v="6"/>
    <n v="3"/>
    <m/>
    <m/>
    <n v="0"/>
    <n v="2.71"/>
    <n v="4"/>
    <n v="1"/>
    <n v="1"/>
    <m/>
    <m/>
  </r>
  <r>
    <n v="59995"/>
    <s v="Annie"/>
    <d v="2014-12-19T00:00:00"/>
    <x v="12"/>
    <s v="T10"/>
    <n v="118"/>
    <s v="Olive Bridge"/>
    <x v="6"/>
    <m/>
    <x v="2"/>
    <n v="65000000"/>
    <n v="0"/>
    <m/>
    <n v="85390613"/>
    <s v="preliminary"/>
    <n v="8.17"/>
    <n v="0"/>
    <n v="0"/>
    <n v="0"/>
    <n v="0"/>
    <s v="US"/>
    <s v="NY"/>
    <s v="BC"/>
    <m/>
    <s v="CA"/>
    <s v="BC"/>
    <s v="Gluck, Will; Brown, Jay; Lassiter, James; Smith, Jada Pinkett; Pinkett, Caleeb; Smith, Tyran; Smith, Will; Z, Jay"/>
    <s v="Gluck, Will"/>
    <s v="Gluck, Will; McKenna, Aline Brosh"/>
    <s v="Boxer, Daniel; Weaver, Joel"/>
    <s v="Nolan, Tia"/>
    <m/>
    <m/>
    <m/>
    <m/>
    <m/>
    <m/>
    <m/>
    <m/>
    <m/>
    <m/>
    <m/>
    <m/>
    <m/>
    <m/>
    <m/>
    <m/>
    <m/>
    <m/>
    <m/>
    <m/>
    <m/>
    <m/>
    <m/>
    <m/>
    <m/>
    <m/>
    <m/>
    <m/>
    <m/>
    <m/>
    <m/>
    <m/>
    <m/>
    <m/>
    <m/>
    <m/>
    <m/>
    <m/>
    <m/>
    <m/>
    <m/>
    <m/>
    <m/>
    <m/>
    <m/>
    <m/>
    <m/>
    <m/>
    <m/>
    <m/>
    <m/>
    <m/>
    <m/>
    <m/>
    <m/>
    <m/>
    <m/>
    <m/>
    <m/>
    <m/>
    <m/>
    <m/>
    <m/>
    <m/>
    <m/>
    <m/>
    <m/>
    <m/>
    <m/>
    <m/>
    <m/>
    <m/>
    <m/>
    <m/>
    <m/>
    <m/>
    <m/>
    <m/>
    <m/>
    <m/>
    <m/>
    <m/>
    <m/>
    <m/>
    <m/>
    <m/>
    <m/>
    <m/>
    <m/>
    <m/>
    <m/>
    <m/>
    <m/>
    <m/>
    <m/>
    <m/>
    <m/>
    <m/>
    <m/>
    <m/>
    <m/>
    <m/>
    <m/>
    <n v="0"/>
    <n v="0"/>
    <n v="0"/>
    <n v="0"/>
    <n v="0"/>
    <n v="0"/>
    <n v="10451727"/>
    <n v="0"/>
    <m/>
    <m/>
    <m/>
    <m/>
    <m/>
    <m/>
    <m/>
    <m/>
    <m/>
    <m/>
    <m/>
    <m/>
    <m/>
    <m/>
    <m/>
    <m/>
    <m/>
    <m/>
    <m/>
    <m/>
    <m/>
    <m/>
    <m/>
    <n v="0"/>
    <n v="0"/>
    <n v="0"/>
    <m/>
    <m/>
    <m/>
    <m/>
    <m/>
    <m/>
    <m/>
    <m/>
    <m/>
    <m/>
    <m/>
    <m/>
    <m/>
    <m/>
    <m/>
    <m/>
    <m/>
    <m/>
    <m/>
    <m/>
    <m/>
    <m/>
    <m/>
    <m/>
    <m/>
    <m/>
    <m/>
    <m/>
    <m/>
    <m/>
    <m/>
    <m/>
    <m/>
    <n v="0"/>
    <n v="0"/>
    <n v="0"/>
    <n v="0"/>
    <m/>
    <m/>
    <n v="0"/>
    <n v="0"/>
    <n v="1"/>
    <n v="1"/>
    <n v="1"/>
    <m/>
    <m/>
  </r>
  <r>
    <n v="59996"/>
    <s v="Night at the Museum: Secret of the Tomb"/>
    <d v="2014-12-19T00:00:00"/>
    <x v="12"/>
    <s v="T10"/>
    <n v="97"/>
    <s v="21 Laps"/>
    <x v="5"/>
    <m/>
    <x v="2"/>
    <n v="127000000"/>
    <n v="0"/>
    <m/>
    <n v="111209662"/>
    <s v="preliminary"/>
    <n v="8.17"/>
    <n v="0"/>
    <n v="0"/>
    <n v="0"/>
    <n v="0"/>
    <s v="CAN"/>
    <m/>
    <s v="BC"/>
    <s v="UK"/>
    <s v="CA"/>
    <s v="BC"/>
    <s v="Levy, Shawn; Columbus, Chris"/>
    <s v="Levy, Shawn"/>
    <s v="Guion, David; Handelman, Michael"/>
    <s v="Dowling, David; Fisher, Dave; Gelfman, Peter"/>
    <s v="Zimmerman, Dean"/>
    <m/>
    <m/>
    <m/>
    <m/>
    <m/>
    <m/>
    <m/>
    <m/>
    <m/>
    <m/>
    <m/>
    <m/>
    <m/>
    <m/>
    <m/>
    <m/>
    <m/>
    <m/>
    <m/>
    <m/>
    <m/>
    <m/>
    <m/>
    <m/>
    <m/>
    <m/>
    <m/>
    <m/>
    <m/>
    <m/>
    <m/>
    <m/>
    <m/>
    <m/>
    <m/>
    <m/>
    <m/>
    <m/>
    <m/>
    <m/>
    <m/>
    <m/>
    <m/>
    <m/>
    <m/>
    <m/>
    <m/>
    <m/>
    <m/>
    <m/>
    <m/>
    <m/>
    <m/>
    <m/>
    <m/>
    <m/>
    <m/>
    <m/>
    <m/>
    <m/>
    <m/>
    <m/>
    <m/>
    <m/>
    <m/>
    <m/>
    <m/>
    <m/>
    <m/>
    <m/>
    <m/>
    <m/>
    <m/>
    <m/>
    <m/>
    <m/>
    <m/>
    <m/>
    <m/>
    <m/>
    <m/>
    <m/>
    <m/>
    <m/>
    <m/>
    <m/>
    <m/>
    <m/>
    <m/>
    <m/>
    <m/>
    <m/>
    <m/>
    <m/>
    <m/>
    <m/>
    <m/>
    <m/>
    <m/>
    <m/>
    <m/>
    <m/>
    <m/>
    <n v="0"/>
    <n v="0"/>
    <n v="0"/>
    <n v="0"/>
    <n v="0"/>
    <n v="0"/>
    <n v="13611954"/>
    <n v="0"/>
    <m/>
    <m/>
    <m/>
    <m/>
    <m/>
    <m/>
    <m/>
    <m/>
    <m/>
    <m/>
    <m/>
    <m/>
    <m/>
    <m/>
    <m/>
    <m/>
    <m/>
    <m/>
    <m/>
    <m/>
    <m/>
    <m/>
    <m/>
    <n v="0"/>
    <n v="0"/>
    <n v="0"/>
    <m/>
    <m/>
    <m/>
    <m/>
    <m/>
    <m/>
    <m/>
    <m/>
    <m/>
    <m/>
    <m/>
    <m/>
    <m/>
    <m/>
    <m/>
    <m/>
    <m/>
    <m/>
    <m/>
    <m/>
    <m/>
    <m/>
    <m/>
    <m/>
    <m/>
    <m/>
    <m/>
    <m/>
    <m/>
    <m/>
    <m/>
    <m/>
    <m/>
    <n v="0"/>
    <n v="0"/>
    <n v="0"/>
    <n v="0"/>
    <m/>
    <m/>
    <n v="0"/>
    <n v="0"/>
    <n v="1"/>
    <n v="1"/>
    <n v="1"/>
    <m/>
    <m/>
  </r>
  <r>
    <n v="60002"/>
    <s v="PK"/>
    <d v="2014-12-19T00:00:00"/>
    <x v="12"/>
    <s v="T10"/>
    <n v="153"/>
    <s v="Vinod Chopra"/>
    <x v="0"/>
    <s v="UTV"/>
    <x v="4"/>
    <n v="15000000"/>
    <n v="0"/>
    <m/>
    <n v="10330109"/>
    <s v="final"/>
    <n v="8.17"/>
    <n v="0"/>
    <n v="0"/>
    <n v="0"/>
    <n v="0"/>
    <s v="India"/>
    <m/>
    <s v="BC"/>
    <s v="Belgium"/>
    <s v="CA"/>
    <s v="BC"/>
    <s v="Hirani, Rajkumar; Chopra, Vidhu Vinod"/>
    <s v="Hirani, Rajkumar"/>
    <s v="Hirani, Rajkumar; Joshi, Abhijit; Nambiar, Sreerag"/>
    <m/>
    <s v="Hirani, Rajkumar"/>
    <m/>
    <m/>
    <m/>
    <m/>
    <m/>
    <m/>
    <m/>
    <m/>
    <m/>
    <m/>
    <m/>
    <m/>
    <m/>
    <m/>
    <m/>
    <m/>
    <m/>
    <m/>
    <m/>
    <m/>
    <m/>
    <m/>
    <m/>
    <m/>
    <m/>
    <m/>
    <m/>
    <m/>
    <m/>
    <m/>
    <m/>
    <m/>
    <m/>
    <m/>
    <m/>
    <m/>
    <m/>
    <m/>
    <m/>
    <m/>
    <m/>
    <m/>
    <m/>
    <m/>
    <m/>
    <m/>
    <m/>
    <m/>
    <m/>
    <m/>
    <m/>
    <m/>
    <m/>
    <m/>
    <m/>
    <m/>
    <m/>
    <m/>
    <m/>
    <m/>
    <m/>
    <m/>
    <m/>
    <m/>
    <m/>
    <m/>
    <m/>
    <m/>
    <m/>
    <m/>
    <m/>
    <m/>
    <m/>
    <m/>
    <m/>
    <m/>
    <m/>
    <m/>
    <m/>
    <m/>
    <m/>
    <m/>
    <m/>
    <m/>
    <m/>
    <m/>
    <m/>
    <m/>
    <m/>
    <m/>
    <m/>
    <m/>
    <m/>
    <m/>
    <m/>
    <m/>
    <m/>
    <m/>
    <m/>
    <m/>
    <m/>
    <m/>
    <m/>
    <n v="0"/>
    <n v="0"/>
    <n v="0"/>
    <n v="0"/>
    <n v="0"/>
    <n v="0"/>
    <n v="1264395"/>
    <n v="0"/>
    <m/>
    <m/>
    <m/>
    <m/>
    <m/>
    <m/>
    <m/>
    <m/>
    <m/>
    <m/>
    <m/>
    <m/>
    <m/>
    <m/>
    <m/>
    <m/>
    <m/>
    <m/>
    <m/>
    <m/>
    <m/>
    <m/>
    <m/>
    <n v="0"/>
    <n v="0"/>
    <n v="0"/>
    <s v="Comment by actor/actress"/>
    <s v="&quot;Smoke cigarettes?&quot; &quot;Yes.&quot; &quot;You smoke knowing the fetal effects?&quot; &quot;Yes&quot;"/>
    <m/>
    <s v="Health of Smoker"/>
    <m/>
    <m/>
    <m/>
    <m/>
    <m/>
    <m/>
    <m/>
    <m/>
    <m/>
    <m/>
    <m/>
    <m/>
    <m/>
    <m/>
    <m/>
    <m/>
    <m/>
    <m/>
    <m/>
    <m/>
    <m/>
    <m/>
    <m/>
    <m/>
    <m/>
    <m/>
    <m/>
    <m/>
    <s v="Anti"/>
    <n v="0"/>
    <n v="0"/>
    <n v="0"/>
    <n v="0"/>
    <m/>
    <m/>
    <n v="0"/>
    <n v="0"/>
    <n v="1"/>
    <n v="1"/>
    <n v="1"/>
    <m/>
    <m/>
  </r>
  <r>
    <n v="60009"/>
    <s v="Into the Woods"/>
    <d v="2014-12-25T00:00:00"/>
    <x v="12"/>
    <s v="T10"/>
    <n v="125"/>
    <s v="Marc Platt"/>
    <x v="1"/>
    <m/>
    <x v="2"/>
    <n v="50000000"/>
    <n v="0"/>
    <m/>
    <n v="126478637"/>
    <s v="preliminary"/>
    <n v="8.17"/>
    <n v="0"/>
    <n v="0"/>
    <n v="0"/>
    <n v="0"/>
    <s v="UK"/>
    <m/>
    <s v="BC"/>
    <m/>
    <s v="CA"/>
    <s v="BC"/>
    <s v="Marshall, Rob; DeLuca, John; McDougall, Callum"/>
    <s v="Marshall, Rob"/>
    <s v="Lapine, James"/>
    <s v="Woods, Terry"/>
    <s v="Smith, Wyatt"/>
    <m/>
    <m/>
    <m/>
    <m/>
    <m/>
    <m/>
    <m/>
    <m/>
    <m/>
    <m/>
    <m/>
    <m/>
    <m/>
    <m/>
    <m/>
    <m/>
    <m/>
    <m/>
    <m/>
    <m/>
    <m/>
    <m/>
    <m/>
    <m/>
    <m/>
    <m/>
    <m/>
    <m/>
    <m/>
    <m/>
    <m/>
    <m/>
    <m/>
    <m/>
    <m/>
    <m/>
    <m/>
    <m/>
    <m/>
    <m/>
    <m/>
    <m/>
    <m/>
    <m/>
    <m/>
    <m/>
    <m/>
    <m/>
    <m/>
    <m/>
    <m/>
    <m/>
    <m/>
    <m/>
    <m/>
    <m/>
    <m/>
    <m/>
    <m/>
    <m/>
    <m/>
    <m/>
    <m/>
    <m/>
    <m/>
    <m/>
    <m/>
    <m/>
    <m/>
    <m/>
    <m/>
    <m/>
    <m/>
    <m/>
    <m/>
    <m/>
    <m/>
    <m/>
    <m/>
    <m/>
    <m/>
    <m/>
    <m/>
    <m/>
    <m/>
    <m/>
    <m/>
    <m/>
    <m/>
    <m/>
    <m/>
    <m/>
    <m/>
    <m/>
    <m/>
    <m/>
    <m/>
    <m/>
    <m/>
    <m/>
    <m/>
    <m/>
    <m/>
    <n v="0"/>
    <n v="0"/>
    <n v="0"/>
    <n v="0"/>
    <n v="0"/>
    <n v="0"/>
    <n v="15480861"/>
    <n v="0"/>
    <m/>
    <m/>
    <m/>
    <m/>
    <m/>
    <m/>
    <m/>
    <m/>
    <m/>
    <m/>
    <m/>
    <m/>
    <m/>
    <m/>
    <m/>
    <m/>
    <m/>
    <m/>
    <m/>
    <m/>
    <m/>
    <m/>
    <m/>
    <n v="0"/>
    <n v="0"/>
    <n v="0"/>
    <m/>
    <m/>
    <m/>
    <m/>
    <m/>
    <m/>
    <m/>
    <m/>
    <m/>
    <m/>
    <m/>
    <m/>
    <m/>
    <m/>
    <m/>
    <m/>
    <m/>
    <m/>
    <m/>
    <m/>
    <m/>
    <m/>
    <m/>
    <m/>
    <m/>
    <m/>
    <m/>
    <m/>
    <m/>
    <m/>
    <m/>
    <m/>
    <m/>
    <n v="0"/>
    <n v="0"/>
    <n v="0"/>
    <n v="0"/>
    <m/>
    <m/>
    <n v="0"/>
    <n v="0"/>
    <n v="1"/>
    <n v="1"/>
    <n v="1"/>
    <m/>
    <m/>
  </r>
  <r>
    <n v="60010"/>
    <s v="Unbroken"/>
    <d v="2014-12-25T00:00:00"/>
    <x v="12"/>
    <s v="T10"/>
    <n v="137"/>
    <s v="Legendary"/>
    <x v="2"/>
    <m/>
    <x v="0"/>
    <n v="65000000"/>
    <n v="0"/>
    <m/>
    <n v="115149820"/>
    <s v="preliminary"/>
    <n v="8.17"/>
    <n v="0"/>
    <n v="1"/>
    <n v="0"/>
    <n v="1"/>
    <s v="Australia"/>
    <m/>
    <s v="BC"/>
    <m/>
    <s v="CA"/>
    <s v="BC"/>
    <s v="Jolie, Angelina; Baer, Matthew; Stoff, Erwin; Townsend, Clayton"/>
    <s v="Jolie, Angelina"/>
    <s v="Coen, Joel; Coen, Ethan; LaGravenese, Richard; Nicholson, William"/>
    <s v="Teiger, Ty"/>
    <s v="Goldenberg, William; Squyres, Tim"/>
    <s v="Courtney, Jai"/>
    <s v="credited non-star"/>
    <s v="Cigar"/>
    <s v="30+"/>
    <s v="Male"/>
    <s v="Caucasian"/>
    <m/>
    <s v="Good guy"/>
    <s v="Valleroy, C.J."/>
    <s v="credited non-star"/>
    <s v="Cigarette"/>
    <s v="Child"/>
    <s v="Male"/>
    <s v="Caucasian"/>
    <m/>
    <s v="Good guy"/>
    <s v="Magaro, John"/>
    <s v="credited non-star"/>
    <m/>
    <s v="20-30"/>
    <s v="Male"/>
    <s v="Caucasian"/>
    <m/>
    <m/>
    <s v="Hedlund, Garrett"/>
    <s v="credited non-star"/>
    <s v="Cigarette"/>
    <s v="30+"/>
    <s v="Male"/>
    <s v="Caucasian"/>
    <m/>
    <m/>
    <m/>
    <m/>
    <m/>
    <m/>
    <m/>
    <m/>
    <m/>
    <m/>
    <m/>
    <m/>
    <m/>
    <m/>
    <m/>
    <m/>
    <m/>
    <m/>
    <m/>
    <m/>
    <m/>
    <m/>
    <m/>
    <m/>
    <m/>
    <m/>
    <m/>
    <m/>
    <m/>
    <m/>
    <m/>
    <m/>
    <m/>
    <m/>
    <m/>
    <m/>
    <m/>
    <m/>
    <m/>
    <m/>
    <m/>
    <m/>
    <m/>
    <m/>
    <m/>
    <m/>
    <m/>
    <m/>
    <m/>
    <m/>
    <m/>
    <m/>
    <m/>
    <m/>
    <m/>
    <m/>
    <m/>
    <m/>
    <m/>
    <m/>
    <m/>
    <m/>
    <m/>
    <m/>
    <m/>
    <m/>
    <m/>
    <m/>
    <m/>
    <m/>
    <m/>
    <m/>
    <m/>
    <n v="10"/>
    <n v="34"/>
    <n v="0"/>
    <n v="0"/>
    <n v="44"/>
    <s v="30 — 49"/>
    <n v="14094225"/>
    <n v="620145900"/>
    <s v="Vehicle"/>
    <s v="Outdoors"/>
    <m/>
    <m/>
    <m/>
    <m/>
    <m/>
    <s v="concentration camp, army base, beach"/>
    <s v="Non-smoking adult"/>
    <m/>
    <m/>
    <s v="Elsewhere in US"/>
    <m/>
    <m/>
    <s v="Outside of US"/>
    <m/>
    <m/>
    <m/>
    <m/>
    <m/>
    <m/>
    <m/>
    <m/>
    <n v="0"/>
    <n v="4"/>
    <n v="0"/>
    <m/>
    <m/>
    <m/>
    <m/>
    <m/>
    <m/>
    <m/>
    <m/>
    <m/>
    <m/>
    <m/>
    <m/>
    <m/>
    <m/>
    <m/>
    <m/>
    <m/>
    <m/>
    <m/>
    <s v="cigarette"/>
    <m/>
    <m/>
    <m/>
    <m/>
    <s v="cigarette; cigar"/>
    <m/>
    <s v="cigarette; cigar"/>
    <m/>
    <m/>
    <m/>
    <m/>
    <m/>
    <s v="Pro"/>
    <n v="6"/>
    <n v="6"/>
    <n v="4"/>
    <n v="3"/>
    <m/>
    <s v="minor"/>
    <n v="0"/>
    <n v="2.71"/>
    <n v="6"/>
    <n v="1"/>
    <n v="1"/>
    <m/>
    <m/>
  </r>
  <r>
    <n v="60013"/>
    <s v="Gambler, The"/>
    <d v="2014-12-25T00:00:00"/>
    <x v="12"/>
    <s v="T10"/>
    <n v="111"/>
    <s v="Paramount"/>
    <x v="3"/>
    <m/>
    <x v="1"/>
    <n v="25000000"/>
    <n v="0"/>
    <m/>
    <n v="33679138"/>
    <s v="preliminary"/>
    <n v="8.17"/>
    <n v="0"/>
    <n v="1"/>
    <n v="0"/>
    <n v="0"/>
    <s v="US"/>
    <s v="CA"/>
    <s v="BC"/>
    <m/>
    <s v="CA"/>
    <s v="BC"/>
    <s v="Chartoff, Robert; Levinson, Stephen; Wahlberg, Mark; Winkler, David; Winkler, Irwin"/>
    <s v="Wyatt, Rupert"/>
    <s v="Monahan, William"/>
    <s v="Einhorn, Brad"/>
    <s v="Beaudreau, Pete"/>
    <s v="Williams, Michael Kenneth"/>
    <s v="credited non-star"/>
    <s v="Cigar"/>
    <s v="30+"/>
    <s v="Male"/>
    <s v="African American"/>
    <m/>
    <s v="Bad guy"/>
    <s v="Park, Steve"/>
    <s v="credited non-star"/>
    <s v="Cigarette"/>
    <s v="30+"/>
    <s v="Male"/>
    <s v="Asian"/>
    <m/>
    <s v="Bad guy"/>
    <s v="Non-IMDb, Extra"/>
    <s v="extra"/>
    <s v="Cigar"/>
    <s v="30+"/>
    <s v="Male"/>
    <s v="African American"/>
    <m/>
    <s v="Bad guy"/>
    <s v="Non-IMDb, Extra"/>
    <s v="extra"/>
    <s v="Cigar"/>
    <s v="30+"/>
    <s v="Male"/>
    <s v="African American"/>
    <m/>
    <s v="Bad guy"/>
    <s v="Non-IMDb, Extra"/>
    <s v="extra"/>
    <s v="Cigarette"/>
    <s v="30+"/>
    <s v="Female"/>
    <s v="Caucasian"/>
    <m/>
    <m/>
    <s v="Non-IMDb, Extra"/>
    <s v="extra"/>
    <s v="Cigarette"/>
    <s v="30+"/>
    <s v="Female"/>
    <s v="Caucasian"/>
    <m/>
    <m/>
    <s v="Non-IMDb, Extra"/>
    <s v="extra"/>
    <s v="Cigarette"/>
    <s v="30+"/>
    <s v="Male"/>
    <s v="Asian"/>
    <m/>
    <m/>
    <s v="Non-IMDb, Extra"/>
    <s v="extra"/>
    <s v="Cigarette"/>
    <s v="30+"/>
    <s v="Male"/>
    <s v="Asian"/>
    <m/>
    <m/>
    <s v="Non-IMDb, Extra"/>
    <s v="extra"/>
    <s v="Cigarette"/>
    <s v="30+"/>
    <s v="Male"/>
    <s v="Caucasian"/>
    <m/>
    <m/>
    <s v="Non-IMDb, Extra"/>
    <s v="extra"/>
    <s v="Cigar"/>
    <s v="30+"/>
    <s v="Male"/>
    <s v="Caucasian"/>
    <m/>
    <m/>
    <s v="Non-IMDb, Extra"/>
    <s v="extra"/>
    <s v="Cigarette"/>
    <s v="30+"/>
    <s v="Female"/>
    <s v="African American"/>
    <m/>
    <m/>
    <m/>
    <m/>
    <m/>
    <m/>
    <m/>
    <m/>
    <m/>
    <m/>
    <m/>
    <m/>
    <m/>
    <m/>
    <m/>
    <m/>
    <m/>
    <n v="12"/>
    <n v="21"/>
    <n v="0"/>
    <n v="0"/>
    <n v="33"/>
    <s v="30 — 49"/>
    <n v="4122294"/>
    <n v="136035702"/>
    <s v="Home"/>
    <s v="Bar/nightclub"/>
    <s v="Workplace"/>
    <s v="other"/>
    <m/>
    <m/>
    <s v="casino"/>
    <m/>
    <s v="Non-smoking adult"/>
    <m/>
    <m/>
    <s v="Elsewhere in US"/>
    <m/>
    <m/>
    <m/>
    <m/>
    <m/>
    <m/>
    <m/>
    <m/>
    <m/>
    <m/>
    <m/>
    <n v="0"/>
    <n v="2"/>
    <n v="9"/>
    <m/>
    <m/>
    <m/>
    <m/>
    <m/>
    <m/>
    <m/>
    <m/>
    <m/>
    <m/>
    <m/>
    <m/>
    <m/>
    <m/>
    <m/>
    <m/>
    <m/>
    <m/>
    <m/>
    <m/>
    <s v="cigar"/>
    <m/>
    <m/>
    <m/>
    <m/>
    <s v="cigarette"/>
    <s v="cigarette"/>
    <s v="cigar"/>
    <m/>
    <m/>
    <m/>
    <m/>
    <s v="Pro"/>
    <n v="6"/>
    <n v="6"/>
    <n v="4"/>
    <n v="3"/>
    <m/>
    <m/>
    <n v="0"/>
    <n v="2.71"/>
    <n v="4"/>
    <n v="1"/>
    <n v="1"/>
    <m/>
    <m/>
  </r>
  <r>
    <n v="60017"/>
    <s v="Imitation Game, The"/>
    <d v="2014-12-25T00:00:00"/>
    <x v="12"/>
    <s v="T10"/>
    <n v="114"/>
    <s v="Black Bear"/>
    <x v="0"/>
    <s v="Weinstein"/>
    <x v="0"/>
    <n v="15000000"/>
    <n v="1"/>
    <s v="historical smoking"/>
    <n v="81008295"/>
    <s v="preliminary"/>
    <n v="8.17"/>
    <n v="0"/>
    <n v="1"/>
    <n v="0"/>
    <n v="1"/>
    <s v="UK"/>
    <m/>
    <s v="BC"/>
    <m/>
    <s v="CA"/>
    <s v="BC"/>
    <s v="Grossman, Nora; Ostrowsky, Ido; Schwarzman, Teddy"/>
    <s v="Tyldum, Morten"/>
    <s v="Moore, Graham"/>
    <s v="Thomas, Nick"/>
    <s v="Goldenberg, William"/>
    <s v="Goode, Matthew"/>
    <s v="star"/>
    <s v="Cigarette"/>
    <s v="30+"/>
    <s v="Male"/>
    <s v="Caucasian"/>
    <m/>
    <m/>
    <s v="Leech, Allen"/>
    <s v="star"/>
    <s v="Cigarette"/>
    <s v="30+"/>
    <s v="Male"/>
    <s v="Caucasian"/>
    <m/>
    <m/>
    <s v="Beard, Matthew"/>
    <s v="credited non-star"/>
    <s v="Cigarette"/>
    <s v="20-30"/>
    <s v="Male"/>
    <s v="Caucasian"/>
    <m/>
    <m/>
    <s v="Strong, Mark"/>
    <s v="credited non-star"/>
    <s v="Cigarette"/>
    <s v="30+"/>
    <s v="Male"/>
    <s v="Caucasian"/>
    <m/>
    <m/>
    <s v="Middleton, Tuppence"/>
    <s v="credited non-star"/>
    <s v="Cigarette"/>
    <s v="20-30"/>
    <s v="Female"/>
    <s v="Caucasian"/>
    <m/>
    <m/>
    <s v="Northcote, James"/>
    <s v="credited non-star"/>
    <s v="Cigarette"/>
    <s v="20-30"/>
    <s v="Male"/>
    <s v="Caucasian"/>
    <m/>
    <m/>
    <s v="Non-IMDb, Extra"/>
    <s v="extra"/>
    <s v="Cigarette"/>
    <s v="20-30"/>
    <s v="Male"/>
    <s v="Caucasian"/>
    <m/>
    <m/>
    <s v="Non-IMDb, Extra"/>
    <s v="extra"/>
    <s v="Cigarette"/>
    <s v="20-30"/>
    <s v="Male"/>
    <s v="Caucasian"/>
    <m/>
    <m/>
    <s v="Non-IMDb, Extra"/>
    <s v="extra"/>
    <s v="Cigarette"/>
    <s v="20-30"/>
    <s v="Male"/>
    <s v="Caucasian"/>
    <m/>
    <m/>
    <s v="Non-IMDb, Extra"/>
    <s v="extra"/>
    <s v="Cigarette"/>
    <s v="20-30"/>
    <s v="Female"/>
    <s v="Caucasian"/>
    <m/>
    <m/>
    <s v="Non-IMDb, Extra"/>
    <s v="extra"/>
    <s v="Cigar"/>
    <s v="30+"/>
    <s v="Male"/>
    <s v="Caucasian"/>
    <m/>
    <m/>
    <s v="7 Non-IMDb, Extra actors, shown smoking cigarettes, all 20-30, all Caucasian, all male."/>
    <m/>
    <m/>
    <m/>
    <m/>
    <m/>
    <m/>
    <m/>
    <m/>
    <m/>
    <m/>
    <m/>
    <m/>
    <m/>
    <m/>
    <n v="168"/>
    <n v="1"/>
    <n v="0"/>
    <n v="0"/>
    <n v="169"/>
    <s v="50+"/>
    <n v="9915336"/>
    <n v="1675691784"/>
    <s v="Workplace"/>
    <s v="Restaurant"/>
    <s v="Bar/nightclub"/>
    <s v="Outdoors"/>
    <s v="other"/>
    <m/>
    <s v="ashtray"/>
    <s v="street"/>
    <s v="Non-smoking adult"/>
    <m/>
    <m/>
    <s v="Outside of US"/>
    <m/>
    <m/>
    <m/>
    <m/>
    <m/>
    <m/>
    <m/>
    <m/>
    <m/>
    <m/>
    <m/>
    <n v="2"/>
    <n v="4"/>
    <n v="5"/>
    <m/>
    <m/>
    <m/>
    <m/>
    <m/>
    <m/>
    <m/>
    <m/>
    <m/>
    <m/>
    <m/>
    <m/>
    <m/>
    <m/>
    <m/>
    <m/>
    <m/>
    <m/>
    <s v="cigarette"/>
    <s v="cigarette; cigar"/>
    <s v="cigarette"/>
    <s v="cigarette"/>
    <m/>
    <m/>
    <s v="cigarette"/>
    <s v="cigarette"/>
    <s v="cigarette"/>
    <m/>
    <m/>
    <m/>
    <m/>
    <m/>
    <s v="Pro"/>
    <n v="6"/>
    <n v="6"/>
    <n v="6"/>
    <n v="3"/>
    <m/>
    <m/>
    <n v="0"/>
    <n v="3"/>
    <n v="4"/>
    <n v="1"/>
    <n v="1"/>
    <m/>
    <m/>
  </r>
  <r>
    <n v="60056"/>
    <s v="Selma"/>
    <d v="2014-12-25T00:00:00"/>
    <x v="12"/>
    <s v="T10"/>
    <n v="128"/>
    <s v="Plan B"/>
    <x v="3"/>
    <m/>
    <x v="0"/>
    <n v="20000000"/>
    <n v="0"/>
    <m/>
    <n v="46422326"/>
    <s v="preliminary"/>
    <n v="8.17"/>
    <n v="0"/>
    <n v="1"/>
    <n v="0"/>
    <n v="1"/>
    <s v="US"/>
    <s v="GA"/>
    <s v="BC"/>
    <s v="US"/>
    <s v="AL"/>
    <s v="BC"/>
    <s v="Colson, Christian; Kleiner, Jeremy; Winfrey, Oprah"/>
    <s v="DuVernay, Ava"/>
    <s v="Webb, Paul"/>
    <s v="Miller, Robin L"/>
    <s v="Averick, Spencer"/>
    <s v="Oyelowo, David"/>
    <s v="star"/>
    <s v="Cigarette"/>
    <s v="30+"/>
    <s v="Male"/>
    <s v="African American"/>
    <m/>
    <s v="Good guy"/>
    <s v="Non-IMDb, Extra"/>
    <s v="extra"/>
    <s v="Cigarette"/>
    <s v="30+"/>
    <s v="Male"/>
    <s v="Caucasian"/>
    <m/>
    <s v="Bad guy"/>
    <m/>
    <m/>
    <m/>
    <m/>
    <m/>
    <m/>
    <m/>
    <m/>
    <m/>
    <m/>
    <m/>
    <m/>
    <m/>
    <m/>
    <m/>
    <m/>
    <m/>
    <m/>
    <m/>
    <m/>
    <m/>
    <m/>
    <m/>
    <m/>
    <m/>
    <m/>
    <m/>
    <m/>
    <m/>
    <m/>
    <m/>
    <m/>
    <m/>
    <m/>
    <m/>
    <m/>
    <m/>
    <m/>
    <m/>
    <m/>
    <m/>
    <m/>
    <m/>
    <m/>
    <m/>
    <m/>
    <m/>
    <m/>
    <m/>
    <m/>
    <m/>
    <m/>
    <m/>
    <m/>
    <m/>
    <m/>
    <m/>
    <m/>
    <m/>
    <m/>
    <m/>
    <m/>
    <m/>
    <m/>
    <m/>
    <m/>
    <m/>
    <m/>
    <m/>
    <m/>
    <m/>
    <m/>
    <m/>
    <m/>
    <m/>
    <m/>
    <m/>
    <m/>
    <m/>
    <m/>
    <m/>
    <m/>
    <m/>
    <m/>
    <m/>
    <m/>
    <m/>
    <n v="7"/>
    <n v="1"/>
    <n v="0"/>
    <n v="0"/>
    <n v="8"/>
    <s v="1 — 9"/>
    <n v="5682047"/>
    <n v="45456376"/>
    <s v="Workplace"/>
    <s v="Outdoors"/>
    <m/>
    <m/>
    <m/>
    <m/>
    <m/>
    <s v="porch, next to march"/>
    <s v="Non-smoking adult"/>
    <m/>
    <m/>
    <s v="Elsewhere in US"/>
    <s v="Selma"/>
    <m/>
    <m/>
    <m/>
    <m/>
    <m/>
    <m/>
    <m/>
    <m/>
    <m/>
    <m/>
    <n v="1"/>
    <n v="0"/>
    <n v="1"/>
    <m/>
    <m/>
    <m/>
    <m/>
    <m/>
    <m/>
    <m/>
    <m/>
    <m/>
    <m/>
    <m/>
    <m/>
    <m/>
    <m/>
    <m/>
    <m/>
    <m/>
    <m/>
    <m/>
    <m/>
    <s v="cigar"/>
    <m/>
    <m/>
    <m/>
    <s v="cigarette"/>
    <s v="cigarette"/>
    <m/>
    <m/>
    <m/>
    <m/>
    <m/>
    <m/>
    <s v="Pro"/>
    <n v="2"/>
    <n v="6"/>
    <n v="6"/>
    <n v="2"/>
    <m/>
    <m/>
    <n v="0"/>
    <n v="2.29"/>
    <n v="3"/>
    <n v="1"/>
    <n v="1"/>
    <m/>
    <m/>
  </r>
  <r>
    <n v="60078"/>
    <s v="American Sniper"/>
    <d v="2014-12-25T00:00:00"/>
    <x v="12"/>
    <s v="T10"/>
    <n v="132"/>
    <s v="Malpaso"/>
    <x v="4"/>
    <m/>
    <x v="1"/>
    <n v="58800000"/>
    <n v="0"/>
    <m/>
    <n v="307762521"/>
    <s v="preliminary"/>
    <n v="8.17"/>
    <n v="0"/>
    <n v="1"/>
    <n v="0"/>
    <n v="1"/>
    <s v="US"/>
    <s v="CA"/>
    <s v="BC"/>
    <s v="Morocco"/>
    <s v="CA"/>
    <s v="BC"/>
    <s v="Eastwood, Clint; Cooper, Bradley; Lazar, Andrew; Lorenz, Robert; Morgan, Peter"/>
    <s v="Eastwood, Clint"/>
    <s v="Hall, Jason"/>
    <s v="Sexton, Michael"/>
    <s v="Cox, Joel; Roach, Gary"/>
    <s v="Cooper, Bradley"/>
    <s v="star"/>
    <s v="Smokeless"/>
    <s v="30+"/>
    <s v="Male"/>
    <s v="Caucasian"/>
    <m/>
    <s v="Good guy"/>
    <m/>
    <m/>
    <m/>
    <m/>
    <m/>
    <m/>
    <m/>
    <m/>
    <m/>
    <m/>
    <m/>
    <m/>
    <m/>
    <m/>
    <m/>
    <m/>
    <m/>
    <m/>
    <m/>
    <m/>
    <m/>
    <m/>
    <m/>
    <m/>
    <m/>
    <m/>
    <m/>
    <m/>
    <m/>
    <m/>
    <m/>
    <m/>
    <m/>
    <m/>
    <m/>
    <m/>
    <m/>
    <m/>
    <m/>
    <m/>
    <m/>
    <m/>
    <m/>
    <m/>
    <m/>
    <m/>
    <m/>
    <m/>
    <m/>
    <m/>
    <m/>
    <m/>
    <m/>
    <m/>
    <m/>
    <m/>
    <m/>
    <m/>
    <m/>
    <m/>
    <m/>
    <m/>
    <m/>
    <m/>
    <m/>
    <m/>
    <m/>
    <m/>
    <m/>
    <m/>
    <m/>
    <m/>
    <m/>
    <m/>
    <m/>
    <m/>
    <m/>
    <m/>
    <m/>
    <m/>
    <m/>
    <m/>
    <m/>
    <m/>
    <m/>
    <m/>
    <m/>
    <m/>
    <m/>
    <m/>
    <m/>
    <m/>
    <m/>
    <m/>
    <m/>
    <n v="1"/>
    <n v="0"/>
    <n v="0"/>
    <n v="8"/>
    <n v="9"/>
    <s v="1 — 9"/>
    <n v="37669831"/>
    <n v="339028479"/>
    <m/>
    <m/>
    <m/>
    <m/>
    <m/>
    <m/>
    <m/>
    <m/>
    <m/>
    <m/>
    <m/>
    <m/>
    <m/>
    <m/>
    <m/>
    <m/>
    <m/>
    <m/>
    <m/>
    <m/>
    <m/>
    <m/>
    <m/>
    <n v="1"/>
    <n v="0"/>
    <n v="0"/>
    <s v="Comment by actor/actress"/>
    <s v="Doctor asks Bradley Cooper, &quot;Do you smoke?&quot; Bradley Cooper replies &quot;No ma'am&quot;"/>
    <m/>
    <s v="Health of Non-Smoker"/>
    <m/>
    <m/>
    <m/>
    <m/>
    <m/>
    <m/>
    <m/>
    <m/>
    <m/>
    <m/>
    <m/>
    <m/>
    <m/>
    <m/>
    <m/>
    <m/>
    <m/>
    <m/>
    <m/>
    <m/>
    <m/>
    <m/>
    <m/>
    <m/>
    <m/>
    <s v="cigarette; smokeless"/>
    <m/>
    <m/>
    <s v="Neutral"/>
    <n v="2"/>
    <n v="2"/>
    <n v="6"/>
    <n v="0"/>
    <m/>
    <m/>
    <n v="1"/>
    <n v="1.43"/>
    <n v="5"/>
    <n v="1"/>
    <n v="1"/>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26" applyNumberFormats="0" applyBorderFormats="0" applyFontFormats="0" applyPatternFormats="0" applyAlignmentFormats="0" applyWidthHeightFormats="1" dataCaption="Values" updatedVersion="4" minRefreshableVersion="3" useAutoFormatting="1" itemPrintTitles="1" createdVersion="4" indent="0" outline="1" outlineData="1" gridDropZones="1" multipleFieldFilters="0">
  <location ref="A1:M17" firstHeaderRow="1" firstDataRow="3" firstDataCol="1"/>
  <pivotFields count="214">
    <pivotField showAll="0"/>
    <pivotField dataField="1" showAll="0"/>
    <pivotField numFmtId="14" showAll="0"/>
    <pivotField axis="axisRow" showAll="0">
      <items count="14">
        <item x="0"/>
        <item x="1"/>
        <item x="2"/>
        <item x="3"/>
        <item x="4"/>
        <item x="5"/>
        <item x="6"/>
        <item x="7"/>
        <item x="8"/>
        <item x="9"/>
        <item x="10"/>
        <item x="11"/>
        <item x="12"/>
        <item t="default"/>
      </items>
    </pivotField>
    <pivotField showAll="0"/>
    <pivotField showAll="0"/>
    <pivotField showAll="0"/>
    <pivotField showAll="0"/>
    <pivotField showAll="0"/>
    <pivotField axis="axisCol" showAll="0">
      <items count="6">
        <item x="3"/>
        <item x="4"/>
        <item x="2"/>
        <item x="0"/>
        <item x="1"/>
        <item t="default"/>
      </items>
    </pivotField>
    <pivotField showAll="0"/>
    <pivotField showAll="0"/>
    <pivotField showAll="0"/>
    <pivotField numFmtId="164"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3"/>
  </rowFields>
  <rowItems count="14">
    <i>
      <x/>
    </i>
    <i>
      <x v="1"/>
    </i>
    <i>
      <x v="2"/>
    </i>
    <i>
      <x v="3"/>
    </i>
    <i>
      <x v="4"/>
    </i>
    <i>
      <x v="5"/>
    </i>
    <i>
      <x v="6"/>
    </i>
    <i>
      <x v="7"/>
    </i>
    <i>
      <x v="8"/>
    </i>
    <i>
      <x v="9"/>
    </i>
    <i>
      <x v="10"/>
    </i>
    <i>
      <x v="11"/>
    </i>
    <i>
      <x v="12"/>
    </i>
    <i t="grand">
      <x/>
    </i>
  </rowItems>
  <colFields count="2">
    <field x="9"/>
    <field x="-2"/>
  </colFields>
  <colItems count="12">
    <i>
      <x/>
      <x/>
    </i>
    <i r="1" i="1">
      <x v="1"/>
    </i>
    <i>
      <x v="1"/>
      <x/>
    </i>
    <i r="1" i="1">
      <x v="1"/>
    </i>
    <i>
      <x v="2"/>
      <x/>
    </i>
    <i r="1" i="1">
      <x v="1"/>
    </i>
    <i>
      <x v="3"/>
      <x/>
    </i>
    <i r="1" i="1">
      <x v="1"/>
    </i>
    <i>
      <x v="4"/>
      <x/>
    </i>
    <i r="1" i="1">
      <x v="1"/>
    </i>
    <i t="grand">
      <x/>
    </i>
    <i t="grand" i="1">
      <x/>
    </i>
  </colItems>
  <dataFields count="2">
    <dataField name="Count of movie" fld="1" subtotal="count" baseField="0" baseItem="0"/>
    <dataField name="Sum of tobacco_exists" fld="17" baseField="0" baseItem="0"/>
  </dataFields>
  <formats count="15">
    <format dxfId="18">
      <pivotArea field="3" type="button" dataOnly="0" labelOnly="1" outline="0" axis="axisRow" fieldPosition="0"/>
    </format>
    <format dxfId="19">
      <pivotArea field="9" dataOnly="0" labelOnly="1" grandCol="1" outline="0" axis="axisCol" fieldPosition="0">
        <references count="1">
          <reference field="4294967294" count="1" selected="0">
            <x v="0"/>
          </reference>
        </references>
      </pivotArea>
    </format>
    <format dxfId="20">
      <pivotArea field="9" dataOnly="0" labelOnly="1" grandCol="1" outline="0" axis="axisCol" fieldPosition="0">
        <references count="1">
          <reference field="4294967294" count="1" selected="0">
            <x v="1"/>
          </reference>
        </references>
      </pivotArea>
    </format>
    <format dxfId="21">
      <pivotArea dataOnly="0" labelOnly="1" outline="0" fieldPosition="0">
        <references count="2">
          <reference field="4294967294" count="2">
            <x v="0"/>
            <x v="1"/>
          </reference>
          <reference field="9" count="1" selected="0">
            <x v="0"/>
          </reference>
        </references>
      </pivotArea>
    </format>
    <format dxfId="22">
      <pivotArea dataOnly="0" labelOnly="1" outline="0" fieldPosition="0">
        <references count="2">
          <reference field="4294967294" count="2">
            <x v="0"/>
            <x v="1"/>
          </reference>
          <reference field="9" count="1" selected="0">
            <x v="1"/>
          </reference>
        </references>
      </pivotArea>
    </format>
    <format dxfId="23">
      <pivotArea dataOnly="0" labelOnly="1" outline="0" fieldPosition="0">
        <references count="2">
          <reference field="4294967294" count="2">
            <x v="0"/>
            <x v="1"/>
          </reference>
          <reference field="9" count="1" selected="0">
            <x v="2"/>
          </reference>
        </references>
      </pivotArea>
    </format>
    <format dxfId="24">
      <pivotArea dataOnly="0" labelOnly="1" outline="0" fieldPosition="0">
        <references count="2">
          <reference field="4294967294" count="2">
            <x v="0"/>
            <x v="1"/>
          </reference>
          <reference field="9" count="1" selected="0">
            <x v="3"/>
          </reference>
        </references>
      </pivotArea>
    </format>
    <format dxfId="25">
      <pivotArea dataOnly="0" labelOnly="1" outline="0" fieldPosition="0">
        <references count="2">
          <reference field="4294967294" count="2">
            <x v="0"/>
            <x v="1"/>
          </reference>
          <reference field="9" count="1" selected="0">
            <x v="4"/>
          </reference>
        </references>
      </pivotArea>
    </format>
    <format dxfId="26">
      <pivotArea dataOnly="0" outline="0" fieldPosition="0">
        <references count="1">
          <reference field="4294967294" count="2">
            <x v="0"/>
            <x v="1"/>
          </reference>
        </references>
      </pivotArea>
    </format>
    <format dxfId="27">
      <pivotArea grandRow="1" outline="0" collapsedLevelsAreSubtotals="1" fieldPosition="0"/>
    </format>
    <format dxfId="28">
      <pivotArea dataOnly="0" labelOnly="1" outline="0" fieldPosition="0">
        <references count="2">
          <reference field="4294967294" count="2">
            <x v="0"/>
            <x v="1"/>
          </reference>
          <reference field="9" count="1" selected="0">
            <x v="0"/>
          </reference>
        </references>
      </pivotArea>
    </format>
    <format dxfId="29">
      <pivotArea dataOnly="0" labelOnly="1" outline="0" fieldPosition="0">
        <references count="2">
          <reference field="4294967294" count="2">
            <x v="0"/>
            <x v="1"/>
          </reference>
          <reference field="9" count="1" selected="0">
            <x v="1"/>
          </reference>
        </references>
      </pivotArea>
    </format>
    <format dxfId="30">
      <pivotArea dataOnly="0" labelOnly="1" outline="0" fieldPosition="0">
        <references count="2">
          <reference field="4294967294" count="2">
            <x v="0"/>
            <x v="1"/>
          </reference>
          <reference field="9" count="1" selected="0">
            <x v="2"/>
          </reference>
        </references>
      </pivotArea>
    </format>
    <format dxfId="31">
      <pivotArea dataOnly="0" labelOnly="1" outline="0" fieldPosition="0">
        <references count="2">
          <reference field="4294967294" count="2">
            <x v="0"/>
            <x v="1"/>
          </reference>
          <reference field="9" count="1" selected="0">
            <x v="3"/>
          </reference>
        </references>
      </pivotArea>
    </format>
    <format dxfId="32">
      <pivotArea dataOnly="0" labelOnly="1" outline="0" fieldPosition="0">
        <references count="2">
          <reference field="4294967294" count="2">
            <x v="0"/>
            <x v="1"/>
          </reference>
          <reference field="9" count="1" selected="0">
            <x v="4"/>
          </reference>
        </references>
      </pivotArea>
    </format>
  </format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2" cacheId="26" applyNumberFormats="0" applyBorderFormats="0" applyFontFormats="0" applyPatternFormats="0" applyAlignmentFormats="0" applyWidthHeightFormats="1" dataCaption="Values" updatedVersion="4" minRefreshableVersion="3" useAutoFormatting="1" itemPrintTitles="1" createdVersion="4" indent="0" outline="1" outlineData="1" gridDropZones="1" multipleFieldFilters="0">
  <location ref="A1:G16" firstHeaderRow="1" firstDataRow="2" firstDataCol="1"/>
  <pivotFields count="214">
    <pivotField showAll="0"/>
    <pivotField showAll="0"/>
    <pivotField numFmtId="14" showAll="0"/>
    <pivotField axis="axisRow" showAll="0">
      <items count="14">
        <item x="0"/>
        <item x="1"/>
        <item x="2"/>
        <item x="3"/>
        <item x="4"/>
        <item x="5"/>
        <item x="6"/>
        <item x="7"/>
        <item x="8"/>
        <item x="9"/>
        <item x="10"/>
        <item x="11"/>
        <item x="12"/>
        <item t="default"/>
      </items>
    </pivotField>
    <pivotField showAll="0"/>
    <pivotField showAll="0"/>
    <pivotField showAll="0"/>
    <pivotField showAll="0"/>
    <pivotField showAll="0"/>
    <pivotField axis="axisCol" showAll="0">
      <items count="6">
        <item x="3"/>
        <item x="4"/>
        <item x="2"/>
        <item x="0"/>
        <item x="1"/>
        <item t="default"/>
      </items>
    </pivotField>
    <pivotField showAll="0"/>
    <pivotField showAll="0"/>
    <pivotField showAll="0"/>
    <pivotField numFmtId="16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3"/>
  </rowFields>
  <rowItems count="14">
    <i>
      <x/>
    </i>
    <i>
      <x v="1"/>
    </i>
    <i>
      <x v="2"/>
    </i>
    <i>
      <x v="3"/>
    </i>
    <i>
      <x v="4"/>
    </i>
    <i>
      <x v="5"/>
    </i>
    <i>
      <x v="6"/>
    </i>
    <i>
      <x v="7"/>
    </i>
    <i>
      <x v="8"/>
    </i>
    <i>
      <x v="9"/>
    </i>
    <i>
      <x v="10"/>
    </i>
    <i>
      <x v="11"/>
    </i>
    <i>
      <x v="12"/>
    </i>
    <i t="grand">
      <x/>
    </i>
  </rowItems>
  <colFields count="1">
    <field x="9"/>
  </colFields>
  <colItems count="6">
    <i>
      <x/>
    </i>
    <i>
      <x v="1"/>
    </i>
    <i>
      <x v="2"/>
    </i>
    <i>
      <x v="3"/>
    </i>
    <i>
      <x v="4"/>
    </i>
    <i t="grand">
      <x/>
    </i>
  </colItems>
  <dataFields count="1">
    <dataField name="Sum of total_number_of_incidents" fld="138" baseField="0" baseItem="0"/>
  </dataFields>
  <formats count="10">
    <format dxfId="8">
      <pivotArea type="origin" dataOnly="0" labelOnly="1" outline="0" fieldPosition="0"/>
    </format>
    <format dxfId="9">
      <pivotArea field="3" type="button" dataOnly="0" labelOnly="1" outline="0" axis="axisRow" fieldPosition="0"/>
    </format>
    <format dxfId="10">
      <pivotArea field="9" type="button" dataOnly="0" labelOnly="1" outline="0" axis="axisCol" fieldPosition="0"/>
    </format>
    <format dxfId="11">
      <pivotArea type="topRight" dataOnly="0" labelOnly="1" outline="0" fieldPosition="0"/>
    </format>
    <format dxfId="12">
      <pivotArea dataOnly="0" labelOnly="1" fieldPosition="0">
        <references count="1">
          <reference field="9" count="0"/>
        </references>
      </pivotArea>
    </format>
    <format dxfId="13">
      <pivotArea dataOnly="0" labelOnly="1" grandCol="1" outline="0" fieldPosition="0"/>
    </format>
    <format dxfId="14">
      <pivotArea collapsedLevelsAreSubtotals="1" fieldPosition="0">
        <references count="1">
          <reference field="3" count="0"/>
        </references>
      </pivotArea>
    </format>
    <format dxfId="15">
      <pivotArea dataOnly="0" labelOnly="1" fieldPosition="0">
        <references count="1">
          <reference field="3" count="0"/>
        </references>
      </pivotArea>
    </format>
    <format dxfId="16">
      <pivotArea grandRow="1" outline="0" collapsedLevelsAreSubtotals="1" fieldPosition="0"/>
    </format>
    <format dxfId="17">
      <pivotArea dataOnly="0" labelOnly="1" grandRow="1" outline="0" fieldPosition="0"/>
    </format>
  </format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3" cacheId="26" applyNumberFormats="0" applyBorderFormats="0" applyFontFormats="0" applyPatternFormats="0" applyAlignmentFormats="0" applyWidthHeightFormats="1" dataCaption="Values" updatedVersion="4" minRefreshableVersion="3" useAutoFormatting="1" itemPrintTitles="1" createdVersion="4" indent="0" outline="1" outlineData="1" gridDropZones="1" multipleFieldFilters="0">
  <location ref="A3:G18" firstHeaderRow="1" firstDataRow="2" firstDataCol="1"/>
  <pivotFields count="214">
    <pivotField showAll="0"/>
    <pivotField showAll="0"/>
    <pivotField numFmtId="14" showAll="0"/>
    <pivotField axis="axisRow" showAll="0">
      <items count="14">
        <item x="0"/>
        <item x="1"/>
        <item x="2"/>
        <item x="3"/>
        <item x="4"/>
        <item x="5"/>
        <item x="6"/>
        <item x="7"/>
        <item x="8"/>
        <item x="9"/>
        <item x="10"/>
        <item x="11"/>
        <item x="12"/>
        <item t="default"/>
      </items>
    </pivotField>
    <pivotField showAll="0"/>
    <pivotField showAll="0"/>
    <pivotField showAll="0"/>
    <pivotField showAll="0"/>
    <pivotField showAll="0"/>
    <pivotField axis="axisCol" showAll="0">
      <items count="6">
        <item x="3"/>
        <item x="4"/>
        <item x="2"/>
        <item x="0"/>
        <item x="1"/>
        <item t="default"/>
      </items>
    </pivotField>
    <pivotField showAll="0"/>
    <pivotField showAll="0"/>
    <pivotField showAll="0"/>
    <pivotField numFmtId="16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s>
  <rowFields count="1">
    <field x="3"/>
  </rowFields>
  <rowItems count="14">
    <i>
      <x/>
    </i>
    <i>
      <x v="1"/>
    </i>
    <i>
      <x v="2"/>
    </i>
    <i>
      <x v="3"/>
    </i>
    <i>
      <x v="4"/>
    </i>
    <i>
      <x v="5"/>
    </i>
    <i>
      <x v="6"/>
    </i>
    <i>
      <x v="7"/>
    </i>
    <i>
      <x v="8"/>
    </i>
    <i>
      <x v="9"/>
    </i>
    <i>
      <x v="10"/>
    </i>
    <i>
      <x v="11"/>
    </i>
    <i>
      <x v="12"/>
    </i>
    <i t="grand">
      <x/>
    </i>
  </rowItems>
  <colFields count="1">
    <field x="9"/>
  </colFields>
  <colItems count="6">
    <i>
      <x/>
    </i>
    <i>
      <x v="1"/>
    </i>
    <i>
      <x v="2"/>
    </i>
    <i>
      <x v="3"/>
    </i>
    <i>
      <x v="4"/>
    </i>
    <i t="grand">
      <x/>
    </i>
  </colItems>
  <dataFields count="1">
    <dataField name="Sum of impressions" fld="141" baseField="0" baseItem="0" numFmtId="3"/>
  </dataFields>
  <formats count="8">
    <format dxfId="0">
      <pivotArea outline="0" collapsedLevelsAreSubtotals="1" fieldPosition="0"/>
    </format>
    <format dxfId="1">
      <pivotArea outline="0" collapsedLevelsAreSubtotals="1" fieldPosition="0"/>
    </format>
    <format dxfId="2">
      <pivotArea type="origin" dataOnly="0" labelOnly="1" outline="0" fieldPosition="0"/>
    </format>
    <format dxfId="3">
      <pivotArea field="3" type="button" dataOnly="0" labelOnly="1" outline="0" axis="axisRow" fieldPosition="0"/>
    </format>
    <format dxfId="4">
      <pivotArea field="9" type="button" dataOnly="0" labelOnly="1" outline="0" axis="axisCol" fieldPosition="0"/>
    </format>
    <format dxfId="5">
      <pivotArea type="topRight" dataOnly="0" labelOnly="1" outline="0" fieldPosition="0"/>
    </format>
    <format dxfId="6">
      <pivotArea dataOnly="0" labelOnly="1" fieldPosition="0">
        <references count="1">
          <reference field="9" count="0"/>
        </references>
      </pivotArea>
    </format>
    <format dxfId="7">
      <pivotArea dataOnly="0" labelOnly="1" grandCol="1" outline="0" fieldPosition="0"/>
    </format>
  </format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5" cacheId="26" applyNumberFormats="0" applyBorderFormats="0" applyFontFormats="0" applyPatternFormats="0" applyAlignmentFormats="0" applyWidthHeightFormats="1" dataCaption="Values" updatedVersion="4" minRefreshableVersion="3" useAutoFormatting="1" itemPrintTitles="1" createdVersion="4" indent="0" outline="1" outlineData="1" gridDropZones="1" multipleFieldFilters="0">
  <location ref="A3:W14" firstHeaderRow="1" firstDataRow="4" firstDataCol="1"/>
  <pivotFields count="214">
    <pivotField showAll="0"/>
    <pivotField dataField="1" showAll="0"/>
    <pivotField numFmtId="14" showAll="0"/>
    <pivotField axis="axisCol" showAll="0">
      <items count="14">
        <item h="1" x="0"/>
        <item h="1" x="1"/>
        <item h="1" x="2"/>
        <item h="1" x="3"/>
        <item h="1" x="4"/>
        <item h="1" x="5"/>
        <item h="1" x="6"/>
        <item h="1" x="7"/>
        <item x="8"/>
        <item x="9"/>
        <item x="10"/>
        <item x="11"/>
        <item x="12"/>
        <item t="default"/>
      </items>
    </pivotField>
    <pivotField showAll="0"/>
    <pivotField showAll="0"/>
    <pivotField showAll="0"/>
    <pivotField axis="axisRow" showAll="0">
      <items count="8">
        <item x="2"/>
        <item x="1"/>
        <item x="5"/>
        <item x="0"/>
        <item x="6"/>
        <item x="4"/>
        <item x="3"/>
        <item t="default"/>
      </items>
    </pivotField>
    <pivotField showAll="0"/>
    <pivotField axis="axisCol" showAll="0">
      <items count="6">
        <item h="1" x="3"/>
        <item h="1" x="4"/>
        <item h="1" x="2"/>
        <item x="0"/>
        <item h="1" x="1"/>
        <item t="default"/>
      </items>
    </pivotField>
    <pivotField showAll="0"/>
    <pivotField showAll="0"/>
    <pivotField showAll="0"/>
    <pivotField numFmtId="164"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s>
  <rowFields count="1">
    <field x="7"/>
  </rowFields>
  <rowItems count="8">
    <i>
      <x/>
    </i>
    <i>
      <x v="1"/>
    </i>
    <i>
      <x v="2"/>
    </i>
    <i>
      <x v="3"/>
    </i>
    <i>
      <x v="4"/>
    </i>
    <i>
      <x v="5"/>
    </i>
    <i>
      <x v="6"/>
    </i>
    <i t="grand">
      <x/>
    </i>
  </rowItems>
  <colFields count="3">
    <field x="3"/>
    <field x="9"/>
    <field x="-2"/>
  </colFields>
  <colItems count="22">
    <i>
      <x v="8"/>
      <x v="3"/>
      <x/>
    </i>
    <i r="2" i="1">
      <x v="1"/>
    </i>
    <i t="default">
      <x v="8"/>
    </i>
    <i t="default" i="1">
      <x v="8"/>
    </i>
    <i>
      <x v="9"/>
      <x v="3"/>
      <x/>
    </i>
    <i r="2" i="1">
      <x v="1"/>
    </i>
    <i t="default">
      <x v="9"/>
    </i>
    <i t="default" i="1">
      <x v="9"/>
    </i>
    <i>
      <x v="10"/>
      <x v="3"/>
      <x/>
    </i>
    <i r="2" i="1">
      <x v="1"/>
    </i>
    <i t="default">
      <x v="10"/>
    </i>
    <i t="default" i="1">
      <x v="10"/>
    </i>
    <i>
      <x v="11"/>
      <x v="3"/>
      <x/>
    </i>
    <i r="2" i="1">
      <x v="1"/>
    </i>
    <i t="default">
      <x v="11"/>
    </i>
    <i t="default" i="1">
      <x v="11"/>
    </i>
    <i>
      <x v="12"/>
      <x v="3"/>
      <x/>
    </i>
    <i r="2" i="1">
      <x v="1"/>
    </i>
    <i t="default">
      <x v="12"/>
    </i>
    <i t="default" i="1">
      <x v="12"/>
    </i>
    <i t="grand">
      <x/>
    </i>
    <i t="grand" i="1">
      <x/>
    </i>
  </colItems>
  <dataFields count="2">
    <dataField name="Count of movie" fld="1" subtotal="count" baseField="0" baseItem="0"/>
    <dataField name="Sum of tobacco_exists" fld="17" baseField="0" baseItem="0"/>
  </dataFields>
  <formats count="18">
    <format dxfId="33">
      <pivotArea field="7" type="button" dataOnly="0" labelOnly="1" outline="0" axis="axisRow" fieldPosition="0"/>
    </format>
    <format dxfId="34">
      <pivotArea dataOnly="0" labelOnly="1" fieldPosition="0">
        <references count="1">
          <reference field="3" count="0"/>
        </references>
      </pivotArea>
    </format>
    <format dxfId="35">
      <pivotArea dataOnly="0" labelOnly="1" fieldPosition="0">
        <references count="2">
          <reference field="4294967294" count="1" selected="0">
            <x v="0"/>
          </reference>
          <reference field="3" count="0" defaultSubtotal="1"/>
        </references>
      </pivotArea>
    </format>
    <format dxfId="36">
      <pivotArea dataOnly="0" labelOnly="1" fieldPosition="0">
        <references count="2">
          <reference field="4294967294" count="1" selected="0">
            <x v="1"/>
          </reference>
          <reference field="3" count="0" defaultSubtotal="1"/>
        </references>
      </pivotArea>
    </format>
    <format dxfId="37">
      <pivotArea field="3" dataOnly="0" labelOnly="1" grandCol="1" outline="0" axis="axisCol" fieldPosition="0">
        <references count="1">
          <reference field="4294967294" count="1" selected="0">
            <x v="0"/>
          </reference>
        </references>
      </pivotArea>
    </format>
    <format dxfId="38">
      <pivotArea field="3" dataOnly="0" labelOnly="1" grandCol="1" outline="0" axis="axisCol" fieldPosition="0">
        <references count="1">
          <reference field="4294967294" count="1" selected="0">
            <x v="1"/>
          </reference>
        </references>
      </pivotArea>
    </format>
    <format dxfId="39">
      <pivotArea dataOnly="0" labelOnly="1" fieldPosition="0">
        <references count="2">
          <reference field="3" count="1" selected="0">
            <x v="8"/>
          </reference>
          <reference field="9" count="0"/>
        </references>
      </pivotArea>
    </format>
    <format dxfId="40">
      <pivotArea dataOnly="0" labelOnly="1" fieldPosition="0">
        <references count="2">
          <reference field="3" count="1" selected="0">
            <x v="9"/>
          </reference>
          <reference field="9" count="0"/>
        </references>
      </pivotArea>
    </format>
    <format dxfId="41">
      <pivotArea dataOnly="0" labelOnly="1" fieldPosition="0">
        <references count="2">
          <reference field="3" count="1" selected="0">
            <x v="10"/>
          </reference>
          <reference field="9" count="0"/>
        </references>
      </pivotArea>
    </format>
    <format dxfId="42">
      <pivotArea dataOnly="0" labelOnly="1" fieldPosition="0">
        <references count="2">
          <reference field="3" count="1" selected="0">
            <x v="11"/>
          </reference>
          <reference field="9" count="0"/>
        </references>
      </pivotArea>
    </format>
    <format dxfId="43">
      <pivotArea dataOnly="0" labelOnly="1" fieldPosition="0">
        <references count="2">
          <reference field="3" count="1" selected="0">
            <x v="12"/>
          </reference>
          <reference field="9" count="0"/>
        </references>
      </pivotArea>
    </format>
    <format dxfId="44">
      <pivotArea dataOnly="0" labelOnly="1" outline="0" fieldPosition="0">
        <references count="3">
          <reference field="4294967294" count="2">
            <x v="0"/>
            <x v="1"/>
          </reference>
          <reference field="3" count="1" selected="0">
            <x v="8"/>
          </reference>
          <reference field="9" count="0" selected="0"/>
        </references>
      </pivotArea>
    </format>
    <format dxfId="45">
      <pivotArea dataOnly="0" labelOnly="1" outline="0" fieldPosition="0">
        <references count="3">
          <reference field="4294967294" count="2">
            <x v="0"/>
            <x v="1"/>
          </reference>
          <reference field="3" count="1" selected="0">
            <x v="9"/>
          </reference>
          <reference field="9" count="0" selected="0"/>
        </references>
      </pivotArea>
    </format>
    <format dxfId="46">
      <pivotArea dataOnly="0" labelOnly="1" outline="0" fieldPosition="0">
        <references count="3">
          <reference field="4294967294" count="2">
            <x v="0"/>
            <x v="1"/>
          </reference>
          <reference field="3" count="1" selected="0">
            <x v="10"/>
          </reference>
          <reference field="9" count="0" selected="0"/>
        </references>
      </pivotArea>
    </format>
    <format dxfId="47">
      <pivotArea dataOnly="0" labelOnly="1" outline="0" fieldPosition="0">
        <references count="3">
          <reference field="4294967294" count="2">
            <x v="0"/>
            <x v="1"/>
          </reference>
          <reference field="3" count="1" selected="0">
            <x v="11"/>
          </reference>
          <reference field="9" count="0" selected="0"/>
        </references>
      </pivotArea>
    </format>
    <format dxfId="48">
      <pivotArea dataOnly="0" labelOnly="1" outline="0" fieldPosition="0">
        <references count="3">
          <reference field="4294967294" count="2">
            <x v="0"/>
            <x v="1"/>
          </reference>
          <reference field="3" count="1" selected="0">
            <x v="12"/>
          </reference>
          <reference field="9" count="0" selected="0"/>
        </references>
      </pivotArea>
    </format>
    <format dxfId="49">
      <pivotArea outline="0" collapsedLevelsAreSubtotals="1" fieldPosition="0">
        <references count="3">
          <reference field="4294967294" count="2" selected="0">
            <x v="0"/>
            <x v="1"/>
          </reference>
          <reference field="3" count="1" selected="0">
            <x v="11"/>
          </reference>
          <reference field="9" count="0" selected="0"/>
        </references>
      </pivotArea>
    </format>
    <format dxfId="50">
      <pivotArea outline="0" collapsedLevelsAreSubtotals="1" fieldPosition="0">
        <references count="3">
          <reference field="4294967294" count="2" selected="0">
            <x v="0"/>
            <x v="1"/>
          </reference>
          <reference field="3" count="1" selected="0">
            <x v="12"/>
          </reference>
          <reference field="9" count="0" selected="0"/>
        </references>
      </pivotArea>
    </format>
  </format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2.xml"/><Relationship Id="rId2"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3.xml"/><Relationship Id="rId2"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1"/>
  </sheetPr>
  <dimension ref="A1:X41"/>
  <sheetViews>
    <sheetView tabSelected="1" workbookViewId="0">
      <selection activeCell="I41" sqref="I41"/>
    </sheetView>
  </sheetViews>
  <sheetFormatPr baseColWidth="10" defaultRowHeight="15" x14ac:dyDescent="0"/>
  <cols>
    <col min="1" max="1" width="15" customWidth="1"/>
    <col min="2" max="2" width="17.83203125" customWidth="1"/>
    <col min="3" max="3" width="8.6640625" customWidth="1"/>
    <col min="4" max="4" width="11.5" customWidth="1"/>
    <col min="5" max="5" width="8.6640625" customWidth="1"/>
    <col min="6" max="6" width="7.5" customWidth="1"/>
    <col min="7" max="7" width="8.6640625" customWidth="1"/>
    <col min="8" max="8" width="8.1640625" customWidth="1"/>
    <col min="9" max="9" width="8.6640625" customWidth="1"/>
    <col min="10" max="10" width="7.5" customWidth="1"/>
    <col min="11" max="11" width="8.6640625" customWidth="1"/>
    <col min="12" max="12" width="10.1640625" customWidth="1"/>
    <col min="13" max="13" width="14.5" customWidth="1"/>
    <col min="14" max="14" width="12.1640625" bestFit="1" customWidth="1"/>
    <col min="15" max="18" width="14.1640625" bestFit="1" customWidth="1"/>
  </cols>
  <sheetData>
    <row r="1" spans="1:18">
      <c r="B1" t="s">
        <v>0</v>
      </c>
    </row>
    <row r="2" spans="1:18" s="1" customFormat="1" ht="45">
      <c r="A2"/>
      <c r="B2" t="s">
        <v>28</v>
      </c>
      <c r="C2"/>
      <c r="D2" t="s">
        <v>29</v>
      </c>
      <c r="E2"/>
      <c r="F2" t="s">
        <v>30</v>
      </c>
      <c r="G2"/>
      <c r="H2" t="s">
        <v>13</v>
      </c>
      <c r="I2"/>
      <c r="J2" t="s">
        <v>31</v>
      </c>
      <c r="K2"/>
      <c r="L2" s="1" t="s">
        <v>11</v>
      </c>
      <c r="M2" s="1" t="s">
        <v>12</v>
      </c>
    </row>
    <row r="3" spans="1:18" s="1" customFormat="1" ht="42">
      <c r="A3" s="1" t="s">
        <v>14</v>
      </c>
      <c r="B3" s="20" t="s">
        <v>15</v>
      </c>
      <c r="C3" s="20" t="s">
        <v>16</v>
      </c>
      <c r="D3" s="20" t="s">
        <v>15</v>
      </c>
      <c r="E3" s="20" t="s">
        <v>16</v>
      </c>
      <c r="F3" s="20" t="s">
        <v>15</v>
      </c>
      <c r="G3" s="20" t="s">
        <v>16</v>
      </c>
      <c r="H3" s="20" t="s">
        <v>15</v>
      </c>
      <c r="I3" s="20" t="s">
        <v>16</v>
      </c>
      <c r="J3" s="20" t="s">
        <v>15</v>
      </c>
      <c r="K3" s="20" t="s">
        <v>16</v>
      </c>
      <c r="N3" s="21" t="s">
        <v>32</v>
      </c>
      <c r="O3" s="21" t="s">
        <v>33</v>
      </c>
      <c r="P3" s="21" t="s">
        <v>13</v>
      </c>
      <c r="Q3" s="21" t="s">
        <v>31</v>
      </c>
      <c r="R3" s="21" t="s">
        <v>34</v>
      </c>
    </row>
    <row r="4" spans="1:18">
      <c r="A4" s="2">
        <v>2002</v>
      </c>
      <c r="B4" s="22">
        <v>4</v>
      </c>
      <c r="C4" s="22">
        <v>1</v>
      </c>
      <c r="D4" s="22"/>
      <c r="E4" s="22"/>
      <c r="F4" s="22">
        <v>19</v>
      </c>
      <c r="G4" s="22">
        <v>7</v>
      </c>
      <c r="H4" s="22">
        <v>61</v>
      </c>
      <c r="I4" s="22">
        <v>49</v>
      </c>
      <c r="J4" s="22">
        <v>41</v>
      </c>
      <c r="K4" s="22">
        <v>34</v>
      </c>
      <c r="L4" s="22">
        <v>125</v>
      </c>
      <c r="M4" s="22">
        <v>91</v>
      </c>
      <c r="N4" s="23">
        <f>M4/L4</f>
        <v>0.72799999999999998</v>
      </c>
      <c r="O4" s="23">
        <f>(C4+G4)/(B4+F4)</f>
        <v>0.34782608695652173</v>
      </c>
      <c r="P4" s="23">
        <f>I4/H4</f>
        <v>0.80327868852459017</v>
      </c>
      <c r="Q4" s="23">
        <f>(K4+E4)/(J4+D4)</f>
        <v>0.82926829268292679</v>
      </c>
      <c r="R4" s="23">
        <f>(C4+G4+I4)/(B4+F4+H4)</f>
        <v>0.6785714285714286</v>
      </c>
    </row>
    <row r="5" spans="1:18">
      <c r="A5" s="2">
        <v>2003</v>
      </c>
      <c r="B5" s="22">
        <v>4</v>
      </c>
      <c r="C5" s="22">
        <v>0</v>
      </c>
      <c r="D5" s="22"/>
      <c r="E5" s="22"/>
      <c r="F5" s="22">
        <v>21</v>
      </c>
      <c r="G5" s="22">
        <v>9</v>
      </c>
      <c r="H5" s="22">
        <v>68</v>
      </c>
      <c r="I5" s="22">
        <v>54</v>
      </c>
      <c r="J5" s="22">
        <v>49</v>
      </c>
      <c r="K5" s="22">
        <v>41</v>
      </c>
      <c r="L5" s="22">
        <v>142</v>
      </c>
      <c r="M5" s="22">
        <v>104</v>
      </c>
      <c r="N5" s="23">
        <f t="shared" ref="N5:N17" si="0">M5/L5</f>
        <v>0.73239436619718312</v>
      </c>
      <c r="O5" s="23">
        <f t="shared" ref="O5:O17" si="1">(C5+G5)/(B5+F5)</f>
        <v>0.36</v>
      </c>
      <c r="P5" s="23">
        <f t="shared" ref="P5:P17" si="2">I5/H5</f>
        <v>0.79411764705882348</v>
      </c>
      <c r="Q5" s="23">
        <f t="shared" ref="Q5:Q17" si="3">(K5+E5)/(J5+D5)</f>
        <v>0.83673469387755106</v>
      </c>
      <c r="R5" s="23">
        <f t="shared" ref="R5:R17" si="4">(C5+G5+I5)/(B5+F5+H5)</f>
        <v>0.67741935483870963</v>
      </c>
    </row>
    <row r="6" spans="1:18">
      <c r="A6" s="2">
        <v>2004</v>
      </c>
      <c r="B6" s="22">
        <v>1</v>
      </c>
      <c r="C6" s="22">
        <v>0</v>
      </c>
      <c r="D6" s="22"/>
      <c r="E6" s="22"/>
      <c r="F6" s="22">
        <v>30</v>
      </c>
      <c r="G6" s="22">
        <v>13</v>
      </c>
      <c r="H6" s="22">
        <v>75</v>
      </c>
      <c r="I6" s="22">
        <v>55</v>
      </c>
      <c r="J6" s="22">
        <v>38</v>
      </c>
      <c r="K6" s="22">
        <v>31</v>
      </c>
      <c r="L6" s="22">
        <v>144</v>
      </c>
      <c r="M6" s="22">
        <v>99</v>
      </c>
      <c r="N6" s="23">
        <f t="shared" si="0"/>
        <v>0.6875</v>
      </c>
      <c r="O6" s="23">
        <f t="shared" si="1"/>
        <v>0.41935483870967744</v>
      </c>
      <c r="P6" s="23">
        <f t="shared" si="2"/>
        <v>0.73333333333333328</v>
      </c>
      <c r="Q6" s="23">
        <f t="shared" si="3"/>
        <v>0.81578947368421051</v>
      </c>
      <c r="R6" s="23">
        <f t="shared" si="4"/>
        <v>0.64150943396226412</v>
      </c>
    </row>
    <row r="7" spans="1:18">
      <c r="A7" s="2">
        <v>2005</v>
      </c>
      <c r="B7" s="22">
        <v>7</v>
      </c>
      <c r="C7" s="22">
        <v>1</v>
      </c>
      <c r="D7" s="22"/>
      <c r="E7" s="22"/>
      <c r="F7" s="22">
        <v>24</v>
      </c>
      <c r="G7" s="22">
        <v>12</v>
      </c>
      <c r="H7" s="22">
        <v>70</v>
      </c>
      <c r="I7" s="22">
        <v>44</v>
      </c>
      <c r="J7" s="22">
        <v>42</v>
      </c>
      <c r="K7" s="22">
        <v>40</v>
      </c>
      <c r="L7" s="22">
        <v>143</v>
      </c>
      <c r="M7" s="22">
        <v>97</v>
      </c>
      <c r="N7" s="23">
        <f t="shared" si="0"/>
        <v>0.67832167832167833</v>
      </c>
      <c r="O7" s="23">
        <f t="shared" si="1"/>
        <v>0.41935483870967744</v>
      </c>
      <c r="P7" s="23">
        <f t="shared" si="2"/>
        <v>0.62857142857142856</v>
      </c>
      <c r="Q7" s="23">
        <f t="shared" si="3"/>
        <v>0.95238095238095233</v>
      </c>
      <c r="R7" s="23">
        <f t="shared" si="4"/>
        <v>0.5643564356435643</v>
      </c>
    </row>
    <row r="8" spans="1:18">
      <c r="A8" s="2">
        <v>2006</v>
      </c>
      <c r="B8" s="22">
        <v>7</v>
      </c>
      <c r="C8" s="22">
        <v>1</v>
      </c>
      <c r="D8" s="22"/>
      <c r="E8" s="22"/>
      <c r="F8" s="22">
        <v>34</v>
      </c>
      <c r="G8" s="22">
        <v>7</v>
      </c>
      <c r="H8" s="22">
        <v>72</v>
      </c>
      <c r="I8" s="22">
        <v>46</v>
      </c>
      <c r="J8" s="22">
        <v>48</v>
      </c>
      <c r="K8" s="22">
        <v>42</v>
      </c>
      <c r="L8" s="22">
        <v>161</v>
      </c>
      <c r="M8" s="22">
        <v>96</v>
      </c>
      <c r="N8" s="23">
        <f t="shared" si="0"/>
        <v>0.59627329192546585</v>
      </c>
      <c r="O8" s="23">
        <f t="shared" si="1"/>
        <v>0.1951219512195122</v>
      </c>
      <c r="P8" s="23">
        <f t="shared" si="2"/>
        <v>0.63888888888888884</v>
      </c>
      <c r="Q8" s="23">
        <f t="shared" si="3"/>
        <v>0.875</v>
      </c>
      <c r="R8" s="23">
        <f t="shared" si="4"/>
        <v>0.47787610619469029</v>
      </c>
    </row>
    <row r="9" spans="1:18">
      <c r="A9" s="2">
        <v>2007</v>
      </c>
      <c r="B9" s="22">
        <v>4</v>
      </c>
      <c r="C9" s="22">
        <v>2</v>
      </c>
      <c r="D9" s="22"/>
      <c r="E9" s="22"/>
      <c r="F9" s="22">
        <v>32</v>
      </c>
      <c r="G9" s="22">
        <v>13</v>
      </c>
      <c r="H9" s="22">
        <v>56</v>
      </c>
      <c r="I9" s="22">
        <v>37</v>
      </c>
      <c r="J9" s="22">
        <v>66</v>
      </c>
      <c r="K9" s="22">
        <v>54</v>
      </c>
      <c r="L9" s="22">
        <v>158</v>
      </c>
      <c r="M9" s="22">
        <v>106</v>
      </c>
      <c r="N9" s="23">
        <f t="shared" si="0"/>
        <v>0.67088607594936711</v>
      </c>
      <c r="O9" s="23">
        <f t="shared" si="1"/>
        <v>0.41666666666666669</v>
      </c>
      <c r="P9" s="23">
        <f t="shared" si="2"/>
        <v>0.6607142857142857</v>
      </c>
      <c r="Q9" s="23">
        <f t="shared" si="3"/>
        <v>0.81818181818181823</v>
      </c>
      <c r="R9" s="23">
        <f t="shared" si="4"/>
        <v>0.56521739130434778</v>
      </c>
    </row>
    <row r="10" spans="1:18">
      <c r="A10" s="2">
        <v>2008</v>
      </c>
      <c r="B10" s="22">
        <v>9</v>
      </c>
      <c r="C10" s="22">
        <v>0</v>
      </c>
      <c r="D10" s="22"/>
      <c r="E10" s="22"/>
      <c r="F10" s="22">
        <v>19</v>
      </c>
      <c r="G10" s="22">
        <v>5</v>
      </c>
      <c r="H10" s="22">
        <v>77</v>
      </c>
      <c r="I10" s="22">
        <v>50</v>
      </c>
      <c r="J10" s="22">
        <v>42</v>
      </c>
      <c r="K10" s="22">
        <v>32</v>
      </c>
      <c r="L10" s="22">
        <v>147</v>
      </c>
      <c r="M10" s="22">
        <v>87</v>
      </c>
      <c r="N10" s="23">
        <f t="shared" si="0"/>
        <v>0.59183673469387754</v>
      </c>
      <c r="O10" s="23">
        <f t="shared" si="1"/>
        <v>0.17857142857142858</v>
      </c>
      <c r="P10" s="23">
        <f t="shared" si="2"/>
        <v>0.64935064935064934</v>
      </c>
      <c r="Q10" s="23">
        <f t="shared" si="3"/>
        <v>0.76190476190476186</v>
      </c>
      <c r="R10" s="23">
        <f t="shared" si="4"/>
        <v>0.52380952380952384</v>
      </c>
    </row>
    <row r="11" spans="1:18">
      <c r="A11" s="2">
        <v>2009</v>
      </c>
      <c r="B11" s="22">
        <v>6</v>
      </c>
      <c r="C11" s="22">
        <v>1</v>
      </c>
      <c r="D11" s="22"/>
      <c r="E11" s="22"/>
      <c r="F11" s="22">
        <v>32</v>
      </c>
      <c r="G11" s="22">
        <v>5</v>
      </c>
      <c r="H11" s="22">
        <v>63</v>
      </c>
      <c r="I11" s="22">
        <v>35</v>
      </c>
      <c r="J11" s="22">
        <v>51</v>
      </c>
      <c r="K11" s="22">
        <v>35</v>
      </c>
      <c r="L11" s="22">
        <v>152</v>
      </c>
      <c r="M11" s="22">
        <v>76</v>
      </c>
      <c r="N11" s="23">
        <f t="shared" si="0"/>
        <v>0.5</v>
      </c>
      <c r="O11" s="23">
        <f t="shared" si="1"/>
        <v>0.15789473684210525</v>
      </c>
      <c r="P11" s="23">
        <f t="shared" si="2"/>
        <v>0.55555555555555558</v>
      </c>
      <c r="Q11" s="23">
        <f t="shared" si="3"/>
        <v>0.68627450980392157</v>
      </c>
      <c r="R11" s="23">
        <f t="shared" si="4"/>
        <v>0.40594059405940597</v>
      </c>
    </row>
    <row r="12" spans="1:18">
      <c r="A12" s="2">
        <v>2010</v>
      </c>
      <c r="B12" s="22">
        <v>3</v>
      </c>
      <c r="C12" s="22">
        <v>0</v>
      </c>
      <c r="D12" s="22">
        <v>1</v>
      </c>
      <c r="E12" s="22">
        <v>1</v>
      </c>
      <c r="F12" s="22">
        <v>32</v>
      </c>
      <c r="G12" s="22">
        <v>4</v>
      </c>
      <c r="H12" s="22">
        <v>53</v>
      </c>
      <c r="I12" s="22">
        <v>23</v>
      </c>
      <c r="J12" s="22">
        <v>48</v>
      </c>
      <c r="K12" s="22">
        <v>34</v>
      </c>
      <c r="L12" s="22">
        <v>137</v>
      </c>
      <c r="M12" s="22">
        <v>62</v>
      </c>
      <c r="N12" s="23">
        <f t="shared" si="0"/>
        <v>0.45255474452554745</v>
      </c>
      <c r="O12" s="23">
        <f t="shared" si="1"/>
        <v>0.11428571428571428</v>
      </c>
      <c r="P12" s="23">
        <f t="shared" si="2"/>
        <v>0.43396226415094341</v>
      </c>
      <c r="Q12" s="23">
        <f t="shared" si="3"/>
        <v>0.7142857142857143</v>
      </c>
      <c r="R12" s="23">
        <f t="shared" si="4"/>
        <v>0.30681818181818182</v>
      </c>
    </row>
    <row r="13" spans="1:18">
      <c r="A13" s="2">
        <v>2011</v>
      </c>
      <c r="B13" s="22">
        <v>7</v>
      </c>
      <c r="C13" s="22">
        <v>1</v>
      </c>
      <c r="D13" s="22"/>
      <c r="E13" s="22"/>
      <c r="F13" s="22">
        <v>26</v>
      </c>
      <c r="G13" s="22">
        <v>5</v>
      </c>
      <c r="H13" s="22">
        <v>64</v>
      </c>
      <c r="I13" s="22">
        <v>30</v>
      </c>
      <c r="J13" s="22">
        <v>37</v>
      </c>
      <c r="K13" s="22">
        <v>26</v>
      </c>
      <c r="L13" s="22">
        <v>134</v>
      </c>
      <c r="M13" s="22">
        <v>62</v>
      </c>
      <c r="N13" s="23">
        <f t="shared" si="0"/>
        <v>0.46268656716417911</v>
      </c>
      <c r="O13" s="23">
        <f t="shared" si="1"/>
        <v>0.18181818181818182</v>
      </c>
      <c r="P13" s="23">
        <f t="shared" si="2"/>
        <v>0.46875</v>
      </c>
      <c r="Q13" s="23">
        <f t="shared" si="3"/>
        <v>0.70270270270270274</v>
      </c>
      <c r="R13" s="23">
        <f t="shared" si="4"/>
        <v>0.37113402061855671</v>
      </c>
    </row>
    <row r="14" spans="1:18">
      <c r="A14" s="2">
        <v>2012</v>
      </c>
      <c r="B14" s="22">
        <v>4</v>
      </c>
      <c r="C14" s="22">
        <v>0</v>
      </c>
      <c r="D14" s="22">
        <v>1</v>
      </c>
      <c r="E14" s="22">
        <v>0</v>
      </c>
      <c r="F14" s="22">
        <v>23</v>
      </c>
      <c r="G14" s="22">
        <v>3</v>
      </c>
      <c r="H14" s="22">
        <v>61</v>
      </c>
      <c r="I14" s="22">
        <v>30</v>
      </c>
      <c r="J14" s="22">
        <v>53</v>
      </c>
      <c r="K14" s="22">
        <v>40</v>
      </c>
      <c r="L14" s="22">
        <v>142</v>
      </c>
      <c r="M14" s="22">
        <v>73</v>
      </c>
      <c r="N14" s="23">
        <f t="shared" si="0"/>
        <v>0.5140845070422535</v>
      </c>
      <c r="O14" s="23">
        <f t="shared" si="1"/>
        <v>0.1111111111111111</v>
      </c>
      <c r="P14" s="23">
        <f t="shared" si="2"/>
        <v>0.49180327868852458</v>
      </c>
      <c r="Q14" s="23">
        <f t="shared" si="3"/>
        <v>0.7407407407407407</v>
      </c>
      <c r="R14" s="23">
        <f t="shared" si="4"/>
        <v>0.375</v>
      </c>
    </row>
    <row r="15" spans="1:18">
      <c r="A15" s="2">
        <v>2013</v>
      </c>
      <c r="B15" s="22">
        <v>1</v>
      </c>
      <c r="C15" s="22">
        <v>0</v>
      </c>
      <c r="D15" s="22">
        <v>2</v>
      </c>
      <c r="E15" s="22">
        <v>1</v>
      </c>
      <c r="F15" s="22">
        <v>18</v>
      </c>
      <c r="G15" s="22">
        <v>4</v>
      </c>
      <c r="H15" s="22">
        <v>60</v>
      </c>
      <c r="I15" s="22">
        <v>24</v>
      </c>
      <c r="J15" s="22">
        <v>56</v>
      </c>
      <c r="K15" s="22">
        <v>47</v>
      </c>
      <c r="L15" s="22">
        <v>137</v>
      </c>
      <c r="M15" s="22">
        <v>76</v>
      </c>
      <c r="N15" s="23">
        <f t="shared" si="0"/>
        <v>0.55474452554744524</v>
      </c>
      <c r="O15" s="23">
        <f t="shared" si="1"/>
        <v>0.21052631578947367</v>
      </c>
      <c r="P15" s="23">
        <f t="shared" si="2"/>
        <v>0.4</v>
      </c>
      <c r="Q15" s="23">
        <f t="shared" si="3"/>
        <v>0.82758620689655171</v>
      </c>
      <c r="R15" s="23">
        <f t="shared" si="4"/>
        <v>0.35443037974683544</v>
      </c>
    </row>
    <row r="16" spans="1:18" ht="16" thickBot="1">
      <c r="A16" s="2">
        <v>2014</v>
      </c>
      <c r="B16" s="22">
        <v>2</v>
      </c>
      <c r="C16" s="22">
        <v>0</v>
      </c>
      <c r="D16" s="22">
        <v>1</v>
      </c>
      <c r="E16" s="22">
        <v>0</v>
      </c>
      <c r="F16" s="22">
        <v>24</v>
      </c>
      <c r="G16" s="22">
        <v>3</v>
      </c>
      <c r="H16" s="22">
        <v>60</v>
      </c>
      <c r="I16" s="22">
        <v>28</v>
      </c>
      <c r="J16" s="22">
        <v>43</v>
      </c>
      <c r="K16" s="22">
        <v>27</v>
      </c>
      <c r="L16" s="22">
        <v>130</v>
      </c>
      <c r="M16" s="22">
        <v>58</v>
      </c>
      <c r="N16" s="24">
        <f t="shared" si="0"/>
        <v>0.44615384615384618</v>
      </c>
      <c r="O16" s="24">
        <f t="shared" si="1"/>
        <v>0.11538461538461539</v>
      </c>
      <c r="P16" s="24">
        <f t="shared" si="2"/>
        <v>0.46666666666666667</v>
      </c>
      <c r="Q16" s="24">
        <f t="shared" si="3"/>
        <v>0.61363636363636365</v>
      </c>
      <c r="R16" s="24">
        <f t="shared" si="4"/>
        <v>0.36046511627906974</v>
      </c>
    </row>
    <row r="17" spans="1:24" ht="16" thickTop="1">
      <c r="A17" s="2" t="s">
        <v>24</v>
      </c>
      <c r="B17" s="25">
        <v>59</v>
      </c>
      <c r="C17" s="25">
        <v>7</v>
      </c>
      <c r="D17" s="25">
        <v>5</v>
      </c>
      <c r="E17" s="25">
        <v>2</v>
      </c>
      <c r="F17" s="25">
        <v>334</v>
      </c>
      <c r="G17" s="25">
        <v>90</v>
      </c>
      <c r="H17" s="25">
        <v>840</v>
      </c>
      <c r="I17" s="25">
        <v>505</v>
      </c>
      <c r="J17" s="25">
        <v>614</v>
      </c>
      <c r="K17" s="25">
        <v>483</v>
      </c>
      <c r="L17" s="25">
        <v>1852</v>
      </c>
      <c r="M17" s="25">
        <v>1087</v>
      </c>
      <c r="N17" s="26">
        <f t="shared" si="0"/>
        <v>0.58693304535637147</v>
      </c>
      <c r="O17" s="26">
        <f t="shared" si="1"/>
        <v>0.24681933842239187</v>
      </c>
      <c r="P17" s="26">
        <f t="shared" si="2"/>
        <v>0.60119047619047616</v>
      </c>
      <c r="Q17" s="26">
        <f t="shared" si="3"/>
        <v>0.78352180936995153</v>
      </c>
      <c r="R17" s="26">
        <f t="shared" si="4"/>
        <v>0.48824006488240063</v>
      </c>
    </row>
    <row r="18" spans="1:24">
      <c r="A18" s="2"/>
      <c r="B18" s="27"/>
      <c r="C18" s="27"/>
      <c r="D18" s="27"/>
      <c r="E18" s="27"/>
      <c r="F18" s="27"/>
      <c r="G18" s="27"/>
      <c r="H18" s="27"/>
      <c r="I18" s="27"/>
      <c r="J18" s="27"/>
      <c r="K18" s="27"/>
      <c r="L18" s="27"/>
      <c r="M18" s="27"/>
    </row>
    <row r="19" spans="1:24">
      <c r="A19" s="2"/>
      <c r="B19" s="27"/>
      <c r="C19" s="27"/>
      <c r="D19" s="27"/>
      <c r="E19" s="27"/>
      <c r="F19" s="27"/>
      <c r="G19" s="27"/>
      <c r="H19" s="27"/>
      <c r="I19" s="27"/>
      <c r="J19" s="27"/>
      <c r="K19" s="27"/>
      <c r="L19" s="27"/>
      <c r="M19" s="27"/>
    </row>
    <row r="20" spans="1:24">
      <c r="A20" s="28" t="s">
        <v>35</v>
      </c>
    </row>
    <row r="21" spans="1:24">
      <c r="B21" s="29" t="s">
        <v>33</v>
      </c>
      <c r="C21" s="21" t="s">
        <v>13</v>
      </c>
      <c r="D21" s="21" t="s">
        <v>36</v>
      </c>
      <c r="N21" s="28" t="s">
        <v>37</v>
      </c>
    </row>
    <row r="22" spans="1:24">
      <c r="A22" s="6">
        <v>2002</v>
      </c>
      <c r="B22" s="30">
        <f>O4</f>
        <v>0.34782608695652173</v>
      </c>
      <c r="C22" s="23">
        <f>P4</f>
        <v>0.80327868852459017</v>
      </c>
      <c r="D22" s="23">
        <f>Q4</f>
        <v>0.82926829268292679</v>
      </c>
      <c r="O22" s="29" t="s">
        <v>33</v>
      </c>
      <c r="P22" s="21" t="s">
        <v>13</v>
      </c>
      <c r="Q22" s="21" t="s">
        <v>36</v>
      </c>
      <c r="X22" s="28" t="s">
        <v>38</v>
      </c>
    </row>
    <row r="23" spans="1:24">
      <c r="A23" s="6">
        <v>2003</v>
      </c>
      <c r="B23" s="30">
        <f t="shared" ref="B23:D34" si="5">O5</f>
        <v>0.36</v>
      </c>
      <c r="C23" s="23">
        <f t="shared" si="5"/>
        <v>0.79411764705882348</v>
      </c>
      <c r="D23" s="23">
        <f t="shared" si="5"/>
        <v>0.83673469387755106</v>
      </c>
      <c r="N23" s="6">
        <v>2002</v>
      </c>
      <c r="O23" s="7">
        <f>(C4+G4)/L4</f>
        <v>6.4000000000000001E-2</v>
      </c>
      <c r="P23" s="7">
        <f>I4/L4</f>
        <v>0.39200000000000002</v>
      </c>
      <c r="Q23" s="7">
        <f>(K4+E4)/L4</f>
        <v>0.27200000000000002</v>
      </c>
      <c r="X23" s="7">
        <f>O23+P23+Q23</f>
        <v>0.72799999999999998</v>
      </c>
    </row>
    <row r="24" spans="1:24">
      <c r="A24" s="6">
        <v>2004</v>
      </c>
      <c r="B24" s="30">
        <f t="shared" si="5"/>
        <v>0.41935483870967744</v>
      </c>
      <c r="C24" s="23">
        <f t="shared" si="5"/>
        <v>0.73333333333333328</v>
      </c>
      <c r="D24" s="23">
        <f t="shared" si="5"/>
        <v>0.81578947368421051</v>
      </c>
      <c r="N24" s="6">
        <v>2003</v>
      </c>
      <c r="O24" s="7">
        <f>(C5+G5)/L5</f>
        <v>6.3380281690140844E-2</v>
      </c>
      <c r="P24" s="7">
        <f>I5/L5</f>
        <v>0.38028169014084506</v>
      </c>
      <c r="Q24" s="7">
        <f>(K5+E5)/L5</f>
        <v>0.28873239436619719</v>
      </c>
      <c r="X24" s="7">
        <f t="shared" ref="X24:X35" si="6">O24+P24+Q24</f>
        <v>0.73239436619718301</v>
      </c>
    </row>
    <row r="25" spans="1:24">
      <c r="A25" s="6">
        <v>2005</v>
      </c>
      <c r="B25" s="30">
        <f t="shared" si="5"/>
        <v>0.41935483870967744</v>
      </c>
      <c r="C25" s="23">
        <f t="shared" si="5"/>
        <v>0.62857142857142856</v>
      </c>
      <c r="D25" s="23">
        <f t="shared" si="5"/>
        <v>0.95238095238095233</v>
      </c>
      <c r="N25" s="6">
        <v>2004</v>
      </c>
      <c r="O25" s="7">
        <f>(C6+G6)/L6</f>
        <v>9.0277777777777776E-2</v>
      </c>
      <c r="P25" s="7">
        <f>I6/L6</f>
        <v>0.38194444444444442</v>
      </c>
      <c r="Q25" s="7">
        <f>(K6+E6)/L6</f>
        <v>0.21527777777777779</v>
      </c>
      <c r="X25" s="7">
        <f t="shared" si="6"/>
        <v>0.6875</v>
      </c>
    </row>
    <row r="26" spans="1:24">
      <c r="A26" s="6">
        <v>2006</v>
      </c>
      <c r="B26" s="30">
        <f t="shared" si="5"/>
        <v>0.1951219512195122</v>
      </c>
      <c r="C26" s="23">
        <f t="shared" si="5"/>
        <v>0.63888888888888884</v>
      </c>
      <c r="D26" s="23">
        <f t="shared" si="5"/>
        <v>0.875</v>
      </c>
      <c r="N26" s="6">
        <v>2005</v>
      </c>
      <c r="O26" s="7">
        <f>(C7+G7)/L7</f>
        <v>9.0909090909090912E-2</v>
      </c>
      <c r="P26" s="7">
        <f>I7/L7</f>
        <v>0.30769230769230771</v>
      </c>
      <c r="Q26" s="7">
        <f>(K7+E7)/L7</f>
        <v>0.27972027972027974</v>
      </c>
      <c r="X26" s="7">
        <f t="shared" si="6"/>
        <v>0.67832167832167833</v>
      </c>
    </row>
    <row r="27" spans="1:24">
      <c r="A27" s="6">
        <v>2007</v>
      </c>
      <c r="B27" s="30">
        <f t="shared" si="5"/>
        <v>0.41666666666666669</v>
      </c>
      <c r="C27" s="23">
        <f t="shared" si="5"/>
        <v>0.6607142857142857</v>
      </c>
      <c r="D27" s="23">
        <f t="shared" si="5"/>
        <v>0.81818181818181823</v>
      </c>
      <c r="N27" s="6">
        <v>2006</v>
      </c>
      <c r="O27" s="7">
        <f>(C8+G8)/L8</f>
        <v>4.9689440993788817E-2</v>
      </c>
      <c r="P27" s="7">
        <f>I8/L8</f>
        <v>0.2857142857142857</v>
      </c>
      <c r="Q27" s="7">
        <f>(K8+E8)/L8</f>
        <v>0.2608695652173913</v>
      </c>
      <c r="X27" s="7">
        <f t="shared" si="6"/>
        <v>0.59627329192546585</v>
      </c>
    </row>
    <row r="28" spans="1:24">
      <c r="A28" s="6">
        <v>2008</v>
      </c>
      <c r="B28" s="30">
        <f t="shared" si="5"/>
        <v>0.17857142857142858</v>
      </c>
      <c r="C28" s="23">
        <f t="shared" si="5"/>
        <v>0.64935064935064934</v>
      </c>
      <c r="D28" s="23">
        <f t="shared" si="5"/>
        <v>0.76190476190476186</v>
      </c>
      <c r="N28" s="6">
        <v>2007</v>
      </c>
      <c r="O28" s="7">
        <f>(C9+G9)/L9</f>
        <v>9.49367088607595E-2</v>
      </c>
      <c r="P28" s="7">
        <f>I9/L9</f>
        <v>0.23417721518987342</v>
      </c>
      <c r="Q28" s="7">
        <f>(K9+E9)/L9</f>
        <v>0.34177215189873417</v>
      </c>
      <c r="X28" s="7">
        <f t="shared" si="6"/>
        <v>0.67088607594936711</v>
      </c>
    </row>
    <row r="29" spans="1:24">
      <c r="A29" s="6">
        <v>2009</v>
      </c>
      <c r="B29" s="30">
        <f t="shared" si="5"/>
        <v>0.15789473684210525</v>
      </c>
      <c r="C29" s="23">
        <f t="shared" si="5"/>
        <v>0.55555555555555558</v>
      </c>
      <c r="D29" s="23">
        <f t="shared" si="5"/>
        <v>0.68627450980392157</v>
      </c>
      <c r="N29" s="6">
        <v>2008</v>
      </c>
      <c r="O29" s="7">
        <f>(C10+G10)/L10</f>
        <v>3.4013605442176874E-2</v>
      </c>
      <c r="P29" s="7">
        <f>I10/L10</f>
        <v>0.3401360544217687</v>
      </c>
      <c r="Q29" s="7">
        <f>(K10+E10)/L10</f>
        <v>0.21768707482993196</v>
      </c>
      <c r="X29" s="7">
        <f t="shared" si="6"/>
        <v>0.59183673469387754</v>
      </c>
    </row>
    <row r="30" spans="1:24">
      <c r="A30" s="6">
        <v>2010</v>
      </c>
      <c r="B30" s="30">
        <f t="shared" si="5"/>
        <v>0.11428571428571428</v>
      </c>
      <c r="C30" s="23">
        <f t="shared" si="5"/>
        <v>0.43396226415094341</v>
      </c>
      <c r="D30" s="23">
        <f t="shared" si="5"/>
        <v>0.7142857142857143</v>
      </c>
      <c r="N30" s="6">
        <v>2009</v>
      </c>
      <c r="O30" s="7">
        <f>(C11+G11)/L11</f>
        <v>3.9473684210526314E-2</v>
      </c>
      <c r="P30" s="7">
        <f>I11/L11</f>
        <v>0.23026315789473684</v>
      </c>
      <c r="Q30" s="7">
        <f>(K11+E11)/L11</f>
        <v>0.23026315789473684</v>
      </c>
      <c r="X30" s="7">
        <f t="shared" si="6"/>
        <v>0.5</v>
      </c>
    </row>
    <row r="31" spans="1:24">
      <c r="A31" s="6">
        <v>2011</v>
      </c>
      <c r="B31" s="30">
        <f t="shared" si="5"/>
        <v>0.18181818181818182</v>
      </c>
      <c r="C31" s="23">
        <f t="shared" si="5"/>
        <v>0.46875</v>
      </c>
      <c r="D31" s="23">
        <f t="shared" si="5"/>
        <v>0.70270270270270274</v>
      </c>
      <c r="N31" s="6">
        <v>2010</v>
      </c>
      <c r="O31" s="7">
        <f>(C12+G12)/L12</f>
        <v>2.9197080291970802E-2</v>
      </c>
      <c r="P31" s="7">
        <f>I12/L12</f>
        <v>0.16788321167883211</v>
      </c>
      <c r="Q31" s="7">
        <f>(K12+E12)/L12</f>
        <v>0.25547445255474455</v>
      </c>
      <c r="X31" s="7">
        <f t="shared" si="6"/>
        <v>0.45255474452554745</v>
      </c>
    </row>
    <row r="32" spans="1:24">
      <c r="A32" s="6">
        <v>2012</v>
      </c>
      <c r="B32" s="30">
        <f t="shared" si="5"/>
        <v>0.1111111111111111</v>
      </c>
      <c r="C32" s="23">
        <f t="shared" si="5"/>
        <v>0.49180327868852458</v>
      </c>
      <c r="D32" s="23">
        <f t="shared" si="5"/>
        <v>0.7407407407407407</v>
      </c>
      <c r="N32" s="6">
        <v>2011</v>
      </c>
      <c r="O32" s="7">
        <f>(C13+G13)/L13</f>
        <v>4.4776119402985072E-2</v>
      </c>
      <c r="P32" s="7">
        <f>I13/L13</f>
        <v>0.22388059701492538</v>
      </c>
      <c r="Q32" s="7">
        <f>(K13+E13)/L13</f>
        <v>0.19402985074626866</v>
      </c>
      <c r="X32" s="7">
        <f t="shared" si="6"/>
        <v>0.46268656716417911</v>
      </c>
    </row>
    <row r="33" spans="1:24">
      <c r="A33" s="6">
        <v>2013</v>
      </c>
      <c r="B33" s="30">
        <f t="shared" si="5"/>
        <v>0.21052631578947367</v>
      </c>
      <c r="C33" s="23">
        <f t="shared" si="5"/>
        <v>0.4</v>
      </c>
      <c r="D33" s="23">
        <f t="shared" si="5"/>
        <v>0.82758620689655171</v>
      </c>
      <c r="N33" s="6">
        <v>2012</v>
      </c>
      <c r="O33" s="7">
        <f>(C14+G14)/L14</f>
        <v>2.1126760563380281E-2</v>
      </c>
      <c r="P33" s="7">
        <f>I14/L14</f>
        <v>0.21126760563380281</v>
      </c>
      <c r="Q33" s="7">
        <f>(K14+E14)/L14</f>
        <v>0.28169014084507044</v>
      </c>
      <c r="X33" s="7">
        <f t="shared" si="6"/>
        <v>0.5140845070422535</v>
      </c>
    </row>
    <row r="34" spans="1:24" ht="16" thickBot="1">
      <c r="A34" s="6">
        <v>2014</v>
      </c>
      <c r="B34" s="30">
        <f t="shared" si="5"/>
        <v>0.11538461538461539</v>
      </c>
      <c r="C34" s="23">
        <f t="shared" si="5"/>
        <v>0.46666666666666667</v>
      </c>
      <c r="D34" s="23">
        <f t="shared" si="5"/>
        <v>0.61363636363636365</v>
      </c>
      <c r="N34" s="6">
        <v>2013</v>
      </c>
      <c r="O34" s="7">
        <f>(C15+G15)/L15</f>
        <v>2.9197080291970802E-2</v>
      </c>
      <c r="P34" s="7">
        <f>I15/L15</f>
        <v>0.17518248175182483</v>
      </c>
      <c r="Q34" s="7">
        <f>(K15+E15)/L15</f>
        <v>0.35036496350364965</v>
      </c>
      <c r="X34" s="7">
        <f t="shared" si="6"/>
        <v>0.55474452554744524</v>
      </c>
    </row>
    <row r="35" spans="1:24" ht="17" thickTop="1" thickBot="1">
      <c r="B35" s="31">
        <f>O17</f>
        <v>0.24681933842239187</v>
      </c>
      <c r="C35" s="26">
        <f>P17</f>
        <v>0.60119047619047616</v>
      </c>
      <c r="D35" s="26">
        <f>Q17</f>
        <v>0.78352180936995153</v>
      </c>
      <c r="N35" s="6">
        <v>2014</v>
      </c>
      <c r="O35" s="7">
        <f>(C16+G16)/L16</f>
        <v>2.3076923076923078E-2</v>
      </c>
      <c r="P35" s="7">
        <f>I16/L16</f>
        <v>0.2153846153846154</v>
      </c>
      <c r="Q35" s="7">
        <f>(K16+E16)/L16</f>
        <v>0.2076923076923077</v>
      </c>
      <c r="X35" s="7">
        <f t="shared" si="6"/>
        <v>0.44615384615384618</v>
      </c>
    </row>
    <row r="36" spans="1:24" ht="16" thickTop="1">
      <c r="N36" t="s">
        <v>27</v>
      </c>
      <c r="O36" s="19">
        <f>(C17+G17)/L17</f>
        <v>5.2375809935205186E-2</v>
      </c>
      <c r="P36" s="19">
        <f>I17/L17</f>
        <v>0.27267818574514041</v>
      </c>
      <c r="Q36" s="19">
        <f>(K17+E17)/L17</f>
        <v>0.26187904967602593</v>
      </c>
      <c r="X36" s="19">
        <f>O36+P36+Q36</f>
        <v>0.58693304535637147</v>
      </c>
    </row>
    <row r="37" spans="1:24">
      <c r="B37" s="32" t="s">
        <v>39</v>
      </c>
    </row>
    <row r="38" spans="1:24">
      <c r="B38" s="2" t="s">
        <v>40</v>
      </c>
    </row>
    <row r="39" spans="1:24">
      <c r="B39" s="2" t="s">
        <v>41</v>
      </c>
    </row>
    <row r="40" spans="1:24">
      <c r="B40" s="2" t="s">
        <v>42</v>
      </c>
    </row>
    <row r="41" spans="1:24">
      <c r="B41" s="2" t="s">
        <v>43</v>
      </c>
    </row>
  </sheetData>
  <pageMargins left="0.75" right="0.75" top="1" bottom="1" header="0.5" footer="0.5"/>
  <pageSetup orientation="portrait" horizontalDpi="4294967292" verticalDpi="4294967292"/>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1"/>
  </sheetPr>
  <dimension ref="A1:T61"/>
  <sheetViews>
    <sheetView topLeftCell="A2" workbookViewId="0">
      <selection activeCell="R38" sqref="R38"/>
    </sheetView>
  </sheetViews>
  <sheetFormatPr baseColWidth="10" defaultRowHeight="15" x14ac:dyDescent="0"/>
  <cols>
    <col min="1" max="1" width="15" customWidth="1"/>
    <col min="2" max="2" width="12.1640625" customWidth="1"/>
    <col min="3" max="3" width="9.5" customWidth="1"/>
    <col min="4" max="4" width="8.6640625" customWidth="1"/>
    <col min="5" max="7" width="8.1640625" customWidth="1"/>
    <col min="8" max="8" width="12.33203125" bestFit="1" customWidth="1"/>
    <col min="9" max="9" width="14.1640625" bestFit="1" customWidth="1"/>
    <col min="10" max="10" width="14.1640625" customWidth="1"/>
    <col min="11" max="11" width="14.1640625" bestFit="1" customWidth="1"/>
    <col min="12" max="12" width="14.1640625" customWidth="1"/>
    <col min="13" max="13" width="14.83203125" bestFit="1" customWidth="1"/>
    <col min="14" max="14" width="14.1640625" customWidth="1"/>
    <col min="15" max="15" width="14.1640625" bestFit="1" customWidth="1"/>
    <col min="16" max="16" width="16.33203125" customWidth="1"/>
    <col min="17" max="17" width="14.83203125" bestFit="1" customWidth="1"/>
    <col min="18" max="20" width="14.1640625" bestFit="1" customWidth="1"/>
  </cols>
  <sheetData>
    <row r="1" spans="1:20" s="1" customFormat="1" ht="45">
      <c r="A1" s="1" t="s">
        <v>44</v>
      </c>
      <c r="B1" s="1" t="s">
        <v>0</v>
      </c>
      <c r="H1" s="33" t="s">
        <v>45</v>
      </c>
      <c r="I1" s="33"/>
      <c r="J1" s="33"/>
      <c r="K1" s="33"/>
      <c r="L1" s="33"/>
      <c r="M1" s="33"/>
      <c r="N1" s="33"/>
      <c r="O1" s="33"/>
      <c r="R1" s="34" t="s">
        <v>46</v>
      </c>
      <c r="S1" s="34"/>
    </row>
    <row r="2" spans="1:20" s="1" customFormat="1" ht="30">
      <c r="A2" s="1" t="s">
        <v>14</v>
      </c>
      <c r="B2" s="1" t="s">
        <v>28</v>
      </c>
      <c r="C2" s="1" t="s">
        <v>29</v>
      </c>
      <c r="D2" s="1" t="s">
        <v>30</v>
      </c>
      <c r="E2" s="1" t="s">
        <v>13</v>
      </c>
      <c r="F2" s="1" t="s">
        <v>31</v>
      </c>
      <c r="G2" s="1" t="s">
        <v>24</v>
      </c>
      <c r="H2" s="21" t="s">
        <v>28</v>
      </c>
      <c r="I2" s="21" t="s">
        <v>33</v>
      </c>
      <c r="J2" s="21" t="s">
        <v>47</v>
      </c>
      <c r="K2" s="21" t="s">
        <v>13</v>
      </c>
      <c r="L2" s="21" t="s">
        <v>48</v>
      </c>
      <c r="M2" s="21" t="s">
        <v>31</v>
      </c>
      <c r="N2" s="21" t="s">
        <v>49</v>
      </c>
      <c r="O2" s="21" t="s">
        <v>34</v>
      </c>
      <c r="P2" s="21" t="s">
        <v>50</v>
      </c>
      <c r="R2" s="21" t="s">
        <v>33</v>
      </c>
      <c r="S2" s="21" t="s">
        <v>13</v>
      </c>
      <c r="T2" s="21" t="s">
        <v>36</v>
      </c>
    </row>
    <row r="3" spans="1:20">
      <c r="A3" s="35">
        <v>2002</v>
      </c>
      <c r="B3" s="22">
        <v>1</v>
      </c>
      <c r="C3" s="22"/>
      <c r="D3" s="22">
        <v>49</v>
      </c>
      <c r="E3" s="22">
        <v>1169</v>
      </c>
      <c r="F3" s="22">
        <v>1579</v>
      </c>
      <c r="G3" s="22">
        <v>2798</v>
      </c>
      <c r="H3" s="36">
        <f>B3/Films!B4</f>
        <v>0.25</v>
      </c>
      <c r="I3" s="36">
        <f>(D3+B3)/(Films!F4+Films!B4)</f>
        <v>2.1739130434782608</v>
      </c>
      <c r="J3" s="23">
        <f>(B3+D3)/G3</f>
        <v>1.7869907076483203E-2</v>
      </c>
      <c r="K3" s="36">
        <f>E3/Films!H4</f>
        <v>19.16393442622951</v>
      </c>
      <c r="L3" s="23">
        <f>E3/G3</f>
        <v>0.41779842744817725</v>
      </c>
      <c r="M3" s="36">
        <f>(F3+C3)/(Films!J4+Films!D4)</f>
        <v>38.512195121951223</v>
      </c>
      <c r="N3" s="23">
        <f>(C3+F3)/G3</f>
        <v>0.56433166547533953</v>
      </c>
      <c r="O3" s="36">
        <f>(E3+D3+B3)/(Films!H4+Films!F4+Films!B4)</f>
        <v>14.511904761904763</v>
      </c>
      <c r="P3" s="23">
        <f>(B3+D3+E3)/G3</f>
        <v>0.43566833452466047</v>
      </c>
      <c r="Q3" s="37">
        <v>2002</v>
      </c>
      <c r="R3" s="36">
        <v>2.1739130434782608</v>
      </c>
      <c r="S3" s="36">
        <v>19.16393442622951</v>
      </c>
      <c r="T3" s="36">
        <v>38.512195121951223</v>
      </c>
    </row>
    <row r="4" spans="1:20">
      <c r="A4" s="35">
        <v>2003</v>
      </c>
      <c r="B4" s="22">
        <v>0</v>
      </c>
      <c r="C4" s="22"/>
      <c r="D4" s="22">
        <v>91</v>
      </c>
      <c r="E4" s="22">
        <v>1242</v>
      </c>
      <c r="F4" s="22">
        <v>1245</v>
      </c>
      <c r="G4" s="22">
        <v>2578</v>
      </c>
      <c r="H4" s="36">
        <f>B4/Films!B5</f>
        <v>0</v>
      </c>
      <c r="I4" s="36">
        <f>(D4+B4)/(Films!F5+Films!B5)</f>
        <v>3.64</v>
      </c>
      <c r="J4" s="23">
        <f t="shared" ref="J4:J16" si="0">(B4+D4)/G4</f>
        <v>3.5298681148176879E-2</v>
      </c>
      <c r="K4" s="36">
        <f>E4/Films!H5</f>
        <v>18.264705882352942</v>
      </c>
      <c r="L4" s="23">
        <f t="shared" ref="L4:L16" si="1">E4/G4</f>
        <v>0.48176881303335917</v>
      </c>
      <c r="M4" s="36">
        <f>(F4+C4)/(Films!J5+Films!D5)</f>
        <v>25.408163265306122</v>
      </c>
      <c r="N4" s="23">
        <f t="shared" ref="N4:N16" si="2">(C4+F4)/G4</f>
        <v>0.48293250581846392</v>
      </c>
      <c r="O4" s="36">
        <f>(E4+D4+B4)/(Films!H5+Films!F5+Films!B5)</f>
        <v>14.333333333333334</v>
      </c>
      <c r="P4" s="23">
        <f t="shared" ref="P4:P16" si="3">(B4+D4+E4)/G4</f>
        <v>0.51706749418153608</v>
      </c>
      <c r="Q4" s="37">
        <v>2003</v>
      </c>
      <c r="R4" s="36">
        <v>3.64</v>
      </c>
      <c r="S4" s="36">
        <v>18.264705882352942</v>
      </c>
      <c r="T4" s="36">
        <v>25.408163265306122</v>
      </c>
    </row>
    <row r="5" spans="1:20">
      <c r="A5" s="35">
        <v>2004</v>
      </c>
      <c r="B5" s="22">
        <v>0</v>
      </c>
      <c r="C5" s="22"/>
      <c r="D5" s="22">
        <v>144</v>
      </c>
      <c r="E5" s="22">
        <v>1572</v>
      </c>
      <c r="F5" s="22">
        <v>1472</v>
      </c>
      <c r="G5" s="22">
        <v>3188</v>
      </c>
      <c r="H5" s="36">
        <f>B5/Films!B6</f>
        <v>0</v>
      </c>
      <c r="I5" s="36">
        <f>(D5+B5)/(Films!F6+Films!B6)</f>
        <v>4.645161290322581</v>
      </c>
      <c r="J5" s="23">
        <f t="shared" si="0"/>
        <v>4.51693851944793E-2</v>
      </c>
      <c r="K5" s="36">
        <f>E5/Films!H6</f>
        <v>20.96</v>
      </c>
      <c r="L5" s="23">
        <f t="shared" si="1"/>
        <v>0.49309912170639902</v>
      </c>
      <c r="M5" s="36">
        <f>(F5+C5)/(Films!J6+Films!D6)</f>
        <v>38.736842105263158</v>
      </c>
      <c r="N5" s="23">
        <f t="shared" si="2"/>
        <v>0.4617314930991217</v>
      </c>
      <c r="O5" s="36">
        <f>(E5+D5+B5)/(Films!H6+Films!F6+Films!B6)</f>
        <v>16.188679245283019</v>
      </c>
      <c r="P5" s="23">
        <f t="shared" si="3"/>
        <v>0.53826850690087824</v>
      </c>
      <c r="Q5" s="37">
        <v>2004</v>
      </c>
      <c r="R5" s="36">
        <v>4.645161290322581</v>
      </c>
      <c r="S5" s="36">
        <v>20.96</v>
      </c>
      <c r="T5" s="36">
        <v>38.736842105263158</v>
      </c>
    </row>
    <row r="6" spans="1:20">
      <c r="A6" s="35">
        <v>2005</v>
      </c>
      <c r="B6" s="22">
        <v>30</v>
      </c>
      <c r="C6" s="22"/>
      <c r="D6" s="22">
        <v>442</v>
      </c>
      <c r="E6" s="22">
        <v>1513</v>
      </c>
      <c r="F6" s="22">
        <v>1977</v>
      </c>
      <c r="G6" s="22">
        <v>3962</v>
      </c>
      <c r="H6" s="36">
        <f>B6/Films!B7</f>
        <v>4.2857142857142856</v>
      </c>
      <c r="I6" s="36">
        <f>(D6+B6)/(Films!F7+Films!B7)</f>
        <v>15.225806451612904</v>
      </c>
      <c r="J6" s="23">
        <f t="shared" si="0"/>
        <v>0.11913175164058556</v>
      </c>
      <c r="K6" s="36">
        <f>E6/Films!H7</f>
        <v>21.614285714285714</v>
      </c>
      <c r="L6" s="23">
        <f t="shared" si="1"/>
        <v>0.38187783947501264</v>
      </c>
      <c r="M6" s="36">
        <f>(F6+C6)/(Films!J7+Films!D7)</f>
        <v>47.071428571428569</v>
      </c>
      <c r="N6" s="23">
        <f t="shared" si="2"/>
        <v>0.49899040888440183</v>
      </c>
      <c r="O6" s="36">
        <f>(E6+D6+B6)/(Films!H7+Films!F7+Films!B7)</f>
        <v>19.653465346534652</v>
      </c>
      <c r="P6" s="23">
        <f t="shared" si="3"/>
        <v>0.50100959111559817</v>
      </c>
      <c r="Q6" s="37">
        <v>2005</v>
      </c>
      <c r="R6" s="36">
        <v>15.225806451612904</v>
      </c>
      <c r="S6" s="36">
        <v>21.614285714285714</v>
      </c>
      <c r="T6" s="36">
        <v>47.071428571428569</v>
      </c>
    </row>
    <row r="7" spans="1:20">
      <c r="A7" s="35">
        <v>2006</v>
      </c>
      <c r="B7" s="22">
        <v>4</v>
      </c>
      <c r="C7" s="22"/>
      <c r="D7" s="22">
        <v>142</v>
      </c>
      <c r="E7" s="22">
        <v>1041</v>
      </c>
      <c r="F7" s="22">
        <v>2362</v>
      </c>
      <c r="G7" s="22">
        <v>3549</v>
      </c>
      <c r="H7" s="36">
        <f>B7/Films!B8</f>
        <v>0.5714285714285714</v>
      </c>
      <c r="I7" s="36">
        <f>(D7+B7)/(Films!F8+Films!B8)</f>
        <v>3.5609756097560976</v>
      </c>
      <c r="J7" s="23">
        <f t="shared" si="0"/>
        <v>4.1138348830656521E-2</v>
      </c>
      <c r="K7" s="36">
        <f>E7/Films!H8</f>
        <v>14.458333333333334</v>
      </c>
      <c r="L7" s="23">
        <f t="shared" si="1"/>
        <v>0.29332206255283177</v>
      </c>
      <c r="M7" s="36">
        <f>(F7+C7)/(Films!J8+Films!D8)</f>
        <v>49.208333333333336</v>
      </c>
      <c r="N7" s="23">
        <f t="shared" si="2"/>
        <v>0.66553958861651175</v>
      </c>
      <c r="O7" s="36">
        <f>(E7+D7+B7)/(Films!H8+Films!F8+Films!B8)</f>
        <v>10.504424778761061</v>
      </c>
      <c r="P7" s="23">
        <f t="shared" si="3"/>
        <v>0.33446041138348831</v>
      </c>
      <c r="Q7" s="37">
        <v>2006</v>
      </c>
      <c r="R7" s="36">
        <v>3.5609756097560976</v>
      </c>
      <c r="S7" s="36">
        <v>14.458333333333334</v>
      </c>
      <c r="T7" s="36">
        <v>49.208333333333336</v>
      </c>
    </row>
    <row r="8" spans="1:20">
      <c r="A8" s="35">
        <v>2007</v>
      </c>
      <c r="B8" s="22">
        <v>4</v>
      </c>
      <c r="C8" s="22"/>
      <c r="D8" s="22">
        <v>169</v>
      </c>
      <c r="E8" s="22">
        <v>918</v>
      </c>
      <c r="F8" s="22">
        <v>2038</v>
      </c>
      <c r="G8" s="22">
        <v>3129</v>
      </c>
      <c r="H8" s="36">
        <f>B8/Films!B9</f>
        <v>1</v>
      </c>
      <c r="I8" s="36">
        <f>(D8+B8)/(Films!F9+Films!B9)</f>
        <v>4.8055555555555554</v>
      </c>
      <c r="J8" s="23">
        <f t="shared" si="0"/>
        <v>5.5289229785874083E-2</v>
      </c>
      <c r="K8" s="36">
        <f>E8/Films!H9</f>
        <v>16.392857142857142</v>
      </c>
      <c r="L8" s="23">
        <f t="shared" si="1"/>
        <v>0.29338446788111217</v>
      </c>
      <c r="M8" s="36">
        <f>(F8+C8)/(Films!J9+Films!D9)</f>
        <v>30.878787878787879</v>
      </c>
      <c r="N8" s="23">
        <f t="shared" si="2"/>
        <v>0.6513263023330137</v>
      </c>
      <c r="O8" s="36">
        <f>(E8+D8+B8)/(Films!H9+Films!F9+Films!B9)</f>
        <v>11.858695652173912</v>
      </c>
      <c r="P8" s="23">
        <f t="shared" si="3"/>
        <v>0.34867369766698625</v>
      </c>
      <c r="Q8" s="37">
        <v>2007</v>
      </c>
      <c r="R8" s="36">
        <v>4.8055555555555554</v>
      </c>
      <c r="S8" s="36">
        <v>16.392857142857142</v>
      </c>
      <c r="T8" s="36">
        <v>30.878787878787879</v>
      </c>
    </row>
    <row r="9" spans="1:20">
      <c r="A9" s="35">
        <v>2008</v>
      </c>
      <c r="B9" s="22">
        <v>0</v>
      </c>
      <c r="C9" s="22"/>
      <c r="D9" s="22">
        <v>53</v>
      </c>
      <c r="E9" s="22">
        <v>1066</v>
      </c>
      <c r="F9" s="22">
        <v>1263</v>
      </c>
      <c r="G9" s="22">
        <v>2382</v>
      </c>
      <c r="H9" s="36">
        <f>B9/Films!B10</f>
        <v>0</v>
      </c>
      <c r="I9" s="36">
        <f>(D9+B9)/(Films!F10+Films!B10)</f>
        <v>1.8928571428571428</v>
      </c>
      <c r="J9" s="23">
        <f t="shared" si="0"/>
        <v>2.225020990764064E-2</v>
      </c>
      <c r="K9" s="36">
        <f>E9/Films!H10</f>
        <v>13.844155844155845</v>
      </c>
      <c r="L9" s="23">
        <f t="shared" si="1"/>
        <v>0.44752308984047018</v>
      </c>
      <c r="M9" s="36">
        <f>(F9+C9)/(Films!J10+Films!D10)</f>
        <v>30.071428571428573</v>
      </c>
      <c r="N9" s="23">
        <f t="shared" si="2"/>
        <v>0.53022670025188912</v>
      </c>
      <c r="O9" s="36">
        <f>(E9+D9+B9)/(Films!H10+Films!F10+Films!B10)</f>
        <v>10.657142857142857</v>
      </c>
      <c r="P9" s="23">
        <f t="shared" si="3"/>
        <v>0.46977329974811083</v>
      </c>
      <c r="Q9" s="37">
        <v>2008</v>
      </c>
      <c r="R9" s="36">
        <v>1.8928571428571428</v>
      </c>
      <c r="S9" s="36">
        <v>13.844155844155845</v>
      </c>
      <c r="T9" s="36">
        <v>30.071428571428573</v>
      </c>
    </row>
    <row r="10" spans="1:20">
      <c r="A10" s="35">
        <v>2009</v>
      </c>
      <c r="B10" s="22">
        <v>1</v>
      </c>
      <c r="C10" s="22"/>
      <c r="D10" s="22">
        <v>117</v>
      </c>
      <c r="E10" s="22">
        <v>867</v>
      </c>
      <c r="F10" s="22">
        <v>1121</v>
      </c>
      <c r="G10" s="22">
        <v>2106</v>
      </c>
      <c r="H10" s="36">
        <f>B10/Films!B11</f>
        <v>0.16666666666666666</v>
      </c>
      <c r="I10" s="36">
        <f>(D10+B10)/(Films!F11+Films!B11)</f>
        <v>3.1052631578947367</v>
      </c>
      <c r="J10" s="23">
        <f t="shared" si="0"/>
        <v>5.6030389363722698E-2</v>
      </c>
      <c r="K10" s="36">
        <f>E10/Films!H11</f>
        <v>13.761904761904763</v>
      </c>
      <c r="L10" s="23">
        <f t="shared" si="1"/>
        <v>0.4116809116809117</v>
      </c>
      <c r="M10" s="36">
        <f>(F10+C10)/(Films!J11+Films!D11)</f>
        <v>21.980392156862745</v>
      </c>
      <c r="N10" s="23">
        <f t="shared" si="2"/>
        <v>0.53228869895536557</v>
      </c>
      <c r="O10" s="36">
        <f>(E10+D10+B10)/(Films!H11+Films!F11+Films!B11)</f>
        <v>9.7524752475247531</v>
      </c>
      <c r="P10" s="23">
        <f t="shared" si="3"/>
        <v>0.46771130104463438</v>
      </c>
      <c r="Q10" s="37">
        <v>2009</v>
      </c>
      <c r="R10" s="36">
        <v>3.1052631578947367</v>
      </c>
      <c r="S10" s="36">
        <v>13.761904761904763</v>
      </c>
      <c r="T10" s="36">
        <v>21.980392156862745</v>
      </c>
    </row>
    <row r="11" spans="1:20">
      <c r="A11" s="35">
        <v>2010</v>
      </c>
      <c r="B11" s="22">
        <v>0</v>
      </c>
      <c r="C11" s="22">
        <v>4</v>
      </c>
      <c r="D11" s="22">
        <v>30</v>
      </c>
      <c r="E11" s="22">
        <v>565</v>
      </c>
      <c r="F11" s="22">
        <v>1226</v>
      </c>
      <c r="G11" s="22">
        <v>1825</v>
      </c>
      <c r="H11" s="36">
        <f>B11/Films!B12</f>
        <v>0</v>
      </c>
      <c r="I11" s="36">
        <f>(D11+B11)/(Films!F12+Films!B12)</f>
        <v>0.8571428571428571</v>
      </c>
      <c r="J11" s="23">
        <f t="shared" si="0"/>
        <v>1.643835616438356E-2</v>
      </c>
      <c r="K11" s="36">
        <f>E11/Films!H12</f>
        <v>10.660377358490566</v>
      </c>
      <c r="L11" s="23">
        <f t="shared" si="1"/>
        <v>0.30958904109589042</v>
      </c>
      <c r="M11" s="36">
        <f>(F11+C11)/(Films!J12+Films!D12)</f>
        <v>25.102040816326532</v>
      </c>
      <c r="N11" s="23">
        <f t="shared" si="2"/>
        <v>0.67397260273972603</v>
      </c>
      <c r="O11" s="36">
        <f>(E11+D11+B11)/(Films!H12+Films!F12+Films!B12)</f>
        <v>6.7613636363636367</v>
      </c>
      <c r="P11" s="23">
        <f t="shared" si="3"/>
        <v>0.32602739726027397</v>
      </c>
      <c r="Q11" s="37">
        <v>2010</v>
      </c>
      <c r="R11" s="36">
        <v>0.8571428571428571</v>
      </c>
      <c r="S11" s="36">
        <v>10.660377358490566</v>
      </c>
      <c r="T11" s="36">
        <v>25.102040816326532</v>
      </c>
    </row>
    <row r="12" spans="1:20">
      <c r="A12" s="35">
        <v>2011</v>
      </c>
      <c r="B12" s="22">
        <v>1</v>
      </c>
      <c r="C12" s="22"/>
      <c r="D12" s="22">
        <v>106</v>
      </c>
      <c r="E12" s="22">
        <v>744</v>
      </c>
      <c r="F12" s="22">
        <v>1029</v>
      </c>
      <c r="G12" s="22">
        <v>1880</v>
      </c>
      <c r="H12" s="36">
        <f>B12/Films!B13</f>
        <v>0.14285714285714285</v>
      </c>
      <c r="I12" s="36">
        <f>(D12+B12)/(Films!F13+Films!B13)</f>
        <v>3.2424242424242422</v>
      </c>
      <c r="J12" s="23">
        <f t="shared" si="0"/>
        <v>5.6914893617021275E-2</v>
      </c>
      <c r="K12" s="36">
        <f>E12/Films!H13</f>
        <v>11.625</v>
      </c>
      <c r="L12" s="23">
        <f t="shared" si="1"/>
        <v>0.39574468085106385</v>
      </c>
      <c r="M12" s="36">
        <f>(F12+C12)/(Films!J13+Films!D13)</f>
        <v>27.810810810810811</v>
      </c>
      <c r="N12" s="23">
        <f t="shared" si="2"/>
        <v>0.54734042553191486</v>
      </c>
      <c r="O12" s="36">
        <f>(E12+D12+B12)/(Films!H13+Films!F13+Films!B13)</f>
        <v>8.7731958762886606</v>
      </c>
      <c r="P12" s="23">
        <f t="shared" si="3"/>
        <v>0.45265957446808508</v>
      </c>
      <c r="Q12" s="37">
        <v>2011</v>
      </c>
      <c r="R12" s="36">
        <v>3.2424242424242422</v>
      </c>
      <c r="S12" s="36">
        <v>11.625</v>
      </c>
      <c r="T12" s="36">
        <v>27.810810810810811</v>
      </c>
    </row>
    <row r="13" spans="1:20">
      <c r="A13" s="35">
        <v>2012</v>
      </c>
      <c r="B13" s="22">
        <v>0</v>
      </c>
      <c r="C13" s="22">
        <v>0</v>
      </c>
      <c r="D13" s="22">
        <v>23</v>
      </c>
      <c r="E13" s="22">
        <v>1163</v>
      </c>
      <c r="F13" s="22">
        <v>1697</v>
      </c>
      <c r="G13" s="22">
        <v>2883</v>
      </c>
      <c r="H13" s="36">
        <f>B13/Films!B14</f>
        <v>0</v>
      </c>
      <c r="I13" s="36">
        <f>(D13+B13)/(Films!F14+Films!B14)</f>
        <v>0.85185185185185186</v>
      </c>
      <c r="J13" s="23">
        <f t="shared" si="0"/>
        <v>7.9778009018383628E-3</v>
      </c>
      <c r="K13" s="36">
        <f>E13/Films!H14</f>
        <v>19.065573770491802</v>
      </c>
      <c r="L13" s="23">
        <f t="shared" si="1"/>
        <v>0.40339923690600071</v>
      </c>
      <c r="M13" s="36">
        <f>(F13+C13)/(Films!J14+Films!D14)</f>
        <v>31.425925925925927</v>
      </c>
      <c r="N13" s="23">
        <f t="shared" si="2"/>
        <v>0.58862296219216093</v>
      </c>
      <c r="O13" s="36">
        <f>(E13+D13+B13)/(Films!H14+Films!F14+Films!B14)</f>
        <v>13.477272727272727</v>
      </c>
      <c r="P13" s="23">
        <f t="shared" si="3"/>
        <v>0.41137703780783907</v>
      </c>
      <c r="Q13" s="37">
        <v>2012</v>
      </c>
      <c r="R13" s="36">
        <v>0.85185185185185186</v>
      </c>
      <c r="S13" s="36">
        <v>19.065573770491802</v>
      </c>
      <c r="T13" s="36">
        <v>31.425925925925927</v>
      </c>
    </row>
    <row r="14" spans="1:20">
      <c r="A14" s="35">
        <v>2013</v>
      </c>
      <c r="B14" s="22">
        <v>0</v>
      </c>
      <c r="C14" s="22">
        <v>12</v>
      </c>
      <c r="D14" s="22">
        <v>8</v>
      </c>
      <c r="E14" s="22">
        <v>775</v>
      </c>
      <c r="F14" s="22">
        <v>1784</v>
      </c>
      <c r="G14" s="22">
        <v>2579</v>
      </c>
      <c r="H14" s="36">
        <f>B14/Films!B15</f>
        <v>0</v>
      </c>
      <c r="I14" s="36">
        <f>(D14+B14)/(Films!F15+Films!B15)</f>
        <v>0.42105263157894735</v>
      </c>
      <c r="J14" s="23">
        <f t="shared" si="0"/>
        <v>3.1019775106630476E-3</v>
      </c>
      <c r="K14" s="36">
        <f>E14/Films!H15</f>
        <v>12.916666666666666</v>
      </c>
      <c r="L14" s="23">
        <f t="shared" si="1"/>
        <v>0.30050407134548274</v>
      </c>
      <c r="M14" s="36">
        <f>(F14+C14)/(Films!J15+Films!D15)</f>
        <v>30.96551724137931</v>
      </c>
      <c r="N14" s="23">
        <f t="shared" si="2"/>
        <v>0.69639395114385416</v>
      </c>
      <c r="O14" s="36">
        <f>(E14+D14+B14)/(Films!H15+Films!F15+Films!B15)</f>
        <v>9.9113924050632907</v>
      </c>
      <c r="P14" s="23">
        <f t="shared" si="3"/>
        <v>0.30360604885614578</v>
      </c>
      <c r="Q14" s="37">
        <v>2013</v>
      </c>
      <c r="R14" s="36">
        <v>0.42105263157894735</v>
      </c>
      <c r="S14" s="36">
        <v>12.916666666666666</v>
      </c>
      <c r="T14" s="36">
        <v>30.96551724137931</v>
      </c>
    </row>
    <row r="15" spans="1:20" ht="16" thickBot="1">
      <c r="A15" s="35">
        <v>2014</v>
      </c>
      <c r="B15" s="22">
        <v>0</v>
      </c>
      <c r="C15" s="22">
        <v>0</v>
      </c>
      <c r="D15" s="22">
        <v>27</v>
      </c>
      <c r="E15" s="22">
        <v>1165</v>
      </c>
      <c r="F15" s="22">
        <v>1447</v>
      </c>
      <c r="G15" s="22">
        <v>2639</v>
      </c>
      <c r="H15" s="38">
        <f>B15/Films!B16</f>
        <v>0</v>
      </c>
      <c r="I15" s="38">
        <f>(D15+B15)/(Films!F16+Films!B16)</f>
        <v>1.0384615384615385</v>
      </c>
      <c r="J15" s="24">
        <f t="shared" si="0"/>
        <v>1.0231148162182645E-2</v>
      </c>
      <c r="K15" s="38">
        <f>E15/Films!H16</f>
        <v>19.416666666666668</v>
      </c>
      <c r="L15" s="24">
        <f t="shared" si="1"/>
        <v>0.44145509662751042</v>
      </c>
      <c r="M15" s="38">
        <f>(F15+C15)/(Films!J16+Films!D16)</f>
        <v>32.886363636363633</v>
      </c>
      <c r="N15" s="24">
        <f t="shared" si="2"/>
        <v>0.5483137552103069</v>
      </c>
      <c r="O15" s="38">
        <f>(E15+D15+B15)/(Films!H16+Films!F16+Films!B16)</f>
        <v>13.86046511627907</v>
      </c>
      <c r="P15" s="24">
        <f t="shared" si="3"/>
        <v>0.45168624478969305</v>
      </c>
      <c r="Q15" s="39">
        <v>2014</v>
      </c>
      <c r="R15" s="38">
        <v>1.0384615384615385</v>
      </c>
      <c r="S15" s="38">
        <v>19.610169491525422</v>
      </c>
      <c r="T15" s="38">
        <v>33.441860465116278</v>
      </c>
    </row>
    <row r="16" spans="1:20" ht="16" thickTop="1">
      <c r="A16" s="40" t="s">
        <v>24</v>
      </c>
      <c r="B16" s="25">
        <v>41</v>
      </c>
      <c r="C16" s="25">
        <v>16</v>
      </c>
      <c r="D16" s="25">
        <v>1401</v>
      </c>
      <c r="E16" s="25">
        <v>13800</v>
      </c>
      <c r="F16" s="25">
        <v>20240</v>
      </c>
      <c r="G16" s="25">
        <v>35498</v>
      </c>
      <c r="H16" s="41">
        <f>B16/Films!B17</f>
        <v>0.69491525423728817</v>
      </c>
      <c r="I16" s="41">
        <f>(D16+B16)/(Films!F17+Films!B17)</f>
        <v>3.669211195928753</v>
      </c>
      <c r="J16" s="26">
        <f t="shared" si="0"/>
        <v>4.062200687362668E-2</v>
      </c>
      <c r="K16" s="41">
        <f>E16/Films!H17</f>
        <v>16.428571428571427</v>
      </c>
      <c r="L16" s="26">
        <f t="shared" si="1"/>
        <v>0.38875429601667699</v>
      </c>
      <c r="M16" s="41">
        <f>(F16+C16)/(Films!J17+Films!D17)</f>
        <v>32.723747980613894</v>
      </c>
      <c r="N16" s="26">
        <f t="shared" si="2"/>
        <v>0.57062369710969629</v>
      </c>
      <c r="O16" s="41">
        <f>(E16+D16+B16)/(Films!H17+Films!F17+Films!B17)</f>
        <v>12.361719383617194</v>
      </c>
      <c r="P16" s="26">
        <f t="shared" si="3"/>
        <v>0.42937630289030365</v>
      </c>
      <c r="R16" s="41">
        <v>3.669211195928753</v>
      </c>
      <c r="S16" s="41">
        <v>16.438617401668655</v>
      </c>
      <c r="T16" s="41">
        <v>32.762135922330096</v>
      </c>
    </row>
    <row r="17" spans="1:16" ht="30" customHeight="1">
      <c r="A17" s="28" t="s">
        <v>51</v>
      </c>
      <c r="L17" s="28" t="s">
        <v>51</v>
      </c>
    </row>
    <row r="18" spans="1:16" ht="18" customHeight="1">
      <c r="B18" s="21" t="s">
        <v>13</v>
      </c>
      <c r="C18" s="21" t="s">
        <v>31</v>
      </c>
      <c r="L18" s="42" t="s">
        <v>52</v>
      </c>
      <c r="M18" s="21" t="s">
        <v>33</v>
      </c>
      <c r="N18" s="21" t="s">
        <v>13</v>
      </c>
      <c r="O18" s="21" t="s">
        <v>31</v>
      </c>
      <c r="P18" s="21" t="s">
        <v>34</v>
      </c>
    </row>
    <row r="19" spans="1:16">
      <c r="A19" s="37">
        <v>2002</v>
      </c>
      <c r="B19" s="36">
        <f>E3/Films!I4</f>
        <v>23.857142857142858</v>
      </c>
      <c r="C19" s="36">
        <f>(C3+F3)/Films!K4</f>
        <v>46.441176470588232</v>
      </c>
      <c r="K19" s="43">
        <v>2002</v>
      </c>
      <c r="L19" s="36">
        <f>G3/Films!M4</f>
        <v>30.747252747252748</v>
      </c>
      <c r="M19" s="36">
        <f>(B3+D3)/(Films!C4+Films!G4)</f>
        <v>6.25</v>
      </c>
      <c r="N19" s="36">
        <f>E3/Films!I4</f>
        <v>23.857142857142858</v>
      </c>
      <c r="O19" s="36">
        <f>(C3+F3)/(Films!E4+Films!K4)</f>
        <v>46.441176470588232</v>
      </c>
      <c r="P19" s="36">
        <f>(B3+D3+E3)/(Films!C4+Films!G4+Films!I4)</f>
        <v>21.385964912280702</v>
      </c>
    </row>
    <row r="20" spans="1:16">
      <c r="A20" s="37">
        <v>2003</v>
      </c>
      <c r="B20" s="36">
        <f>E4/Films!I5</f>
        <v>23</v>
      </c>
      <c r="C20" s="36">
        <f>(C4+F4)/Films!K5</f>
        <v>30.365853658536587</v>
      </c>
      <c r="K20" s="43">
        <v>2003</v>
      </c>
      <c r="L20" s="36">
        <f>G4/Films!M5</f>
        <v>24.78846153846154</v>
      </c>
      <c r="M20" s="36">
        <f>(B4+D4)/(Films!C5+Films!G5)</f>
        <v>10.111111111111111</v>
      </c>
      <c r="N20" s="36">
        <f>E4/Films!I5</f>
        <v>23</v>
      </c>
      <c r="O20" s="36">
        <f>(C4+F4)/(Films!E5+Films!K5)</f>
        <v>30.365853658536587</v>
      </c>
      <c r="P20" s="36">
        <f>(B4+D4+E4)/(Films!C5+Films!G5+Films!I5)</f>
        <v>21.158730158730158</v>
      </c>
    </row>
    <row r="21" spans="1:16">
      <c r="A21" s="37">
        <v>2004</v>
      </c>
      <c r="B21" s="36">
        <f>E5/Films!I6</f>
        <v>28.581818181818182</v>
      </c>
      <c r="C21" s="36">
        <f>(C5+F5)/Films!K6</f>
        <v>47.483870967741936</v>
      </c>
      <c r="K21" s="43">
        <v>2004</v>
      </c>
      <c r="L21" s="36">
        <f>G5/Films!M6</f>
        <v>32.202020202020201</v>
      </c>
      <c r="M21" s="36">
        <f>(B5+D5)/(Films!C6+Films!G6)</f>
        <v>11.076923076923077</v>
      </c>
      <c r="N21" s="36">
        <f>E5/Films!I6</f>
        <v>28.581818181818182</v>
      </c>
      <c r="O21" s="36">
        <f>(C5+F5)/(Films!E6+Films!K6)</f>
        <v>47.483870967741936</v>
      </c>
      <c r="P21" s="36">
        <f>(B5+D5+E5)/(Films!C6+Films!G6+Films!I6)</f>
        <v>25.235294117647058</v>
      </c>
    </row>
    <row r="22" spans="1:16">
      <c r="A22" s="37">
        <v>2005</v>
      </c>
      <c r="B22" s="36">
        <f>E6/Films!I7</f>
        <v>34.386363636363633</v>
      </c>
      <c r="C22" s="36">
        <f>(C6+F6)/Films!K7</f>
        <v>49.424999999999997</v>
      </c>
      <c r="K22" s="43">
        <v>2005</v>
      </c>
      <c r="L22" s="36">
        <f>G6/Films!M7</f>
        <v>40.845360824742265</v>
      </c>
      <c r="M22" s="36">
        <f>(B6+D6)/(Films!C7+Films!G7)</f>
        <v>36.307692307692307</v>
      </c>
      <c r="N22" s="36">
        <f>E6/Films!I7</f>
        <v>34.386363636363633</v>
      </c>
      <c r="O22" s="36">
        <f>(C6+F6)/(Films!E7+Films!K7)</f>
        <v>49.424999999999997</v>
      </c>
      <c r="P22" s="36">
        <f>(B6+D6+E6)/(Films!C7+Films!G7+Films!I7)</f>
        <v>34.824561403508774</v>
      </c>
    </row>
    <row r="23" spans="1:16">
      <c r="A23" s="37">
        <v>2006</v>
      </c>
      <c r="B23" s="36">
        <f>E7/Films!I8</f>
        <v>22.630434782608695</v>
      </c>
      <c r="C23" s="36">
        <f>(C7+F7)/Films!K8</f>
        <v>56.238095238095241</v>
      </c>
      <c r="K23" s="43">
        <v>2006</v>
      </c>
      <c r="L23" s="36">
        <f>G7/Films!M8</f>
        <v>36.96875</v>
      </c>
      <c r="M23" s="36">
        <f>(B7+D7)/(Films!C8+Films!G8)</f>
        <v>18.25</v>
      </c>
      <c r="N23" s="36">
        <f>E7/Films!I8</f>
        <v>22.630434782608695</v>
      </c>
      <c r="O23" s="36">
        <f>(C7+F7)/(Films!E8+Films!K8)</f>
        <v>56.238095238095241</v>
      </c>
      <c r="P23" s="36">
        <f>(B7+D7+E7)/(Films!C8+Films!G8+Films!I8)</f>
        <v>21.981481481481481</v>
      </c>
    </row>
    <row r="24" spans="1:16">
      <c r="A24" s="37">
        <v>2007</v>
      </c>
      <c r="B24" s="36">
        <f>E8/Films!I9</f>
        <v>24.810810810810811</v>
      </c>
      <c r="C24" s="36">
        <f>(C8+F8)/Films!K9</f>
        <v>37.74074074074074</v>
      </c>
      <c r="K24" s="43">
        <v>2007</v>
      </c>
      <c r="L24" s="36">
        <f>G8/Films!M9</f>
        <v>29.518867924528301</v>
      </c>
      <c r="M24" s="36">
        <f>(B8+D8)/(Films!C9+Films!G9)</f>
        <v>11.533333333333333</v>
      </c>
      <c r="N24" s="36">
        <f>E8/Films!I9</f>
        <v>24.810810810810811</v>
      </c>
      <c r="O24" s="36">
        <f>(C8+F8)/(Films!E9+Films!K9)</f>
        <v>37.74074074074074</v>
      </c>
      <c r="P24" s="36">
        <f>(B8+D8+E8)/(Films!C9+Films!G9+Films!I9)</f>
        <v>20.98076923076923</v>
      </c>
    </row>
    <row r="25" spans="1:16">
      <c r="A25" s="37">
        <v>2008</v>
      </c>
      <c r="B25" s="36">
        <f>E9/Films!I10</f>
        <v>21.32</v>
      </c>
      <c r="C25" s="36">
        <f>(C9+F9)/Films!K10</f>
        <v>39.46875</v>
      </c>
      <c r="K25" s="43">
        <v>2008</v>
      </c>
      <c r="L25" s="36">
        <f>G9/Films!M10</f>
        <v>27.379310344827587</v>
      </c>
      <c r="M25" s="36">
        <f>(B9+D9)/(Films!C10+Films!G10)</f>
        <v>10.6</v>
      </c>
      <c r="N25" s="36">
        <f>E9/Films!I10</f>
        <v>21.32</v>
      </c>
      <c r="O25" s="36">
        <f>(C9+F9)/(Films!E10+Films!K10)</f>
        <v>39.46875</v>
      </c>
      <c r="P25" s="36">
        <f>(B9+D9+E9)/(Films!C10+Films!G10+Films!I10)</f>
        <v>20.345454545454544</v>
      </c>
    </row>
    <row r="26" spans="1:16">
      <c r="A26" s="37">
        <v>2009</v>
      </c>
      <c r="B26" s="36">
        <f>E10/Films!I11</f>
        <v>24.771428571428572</v>
      </c>
      <c r="C26" s="36">
        <f>(C10+F10)/Films!K11</f>
        <v>32.028571428571432</v>
      </c>
      <c r="K26" s="43">
        <v>2009</v>
      </c>
      <c r="L26" s="36">
        <f>G10/Films!M11</f>
        <v>27.710526315789473</v>
      </c>
      <c r="M26" s="36">
        <f>(B10+D10)/(Films!C11+Films!G11)</f>
        <v>19.666666666666668</v>
      </c>
      <c r="N26" s="36">
        <f>E10/Films!I11</f>
        <v>24.771428571428572</v>
      </c>
      <c r="O26" s="36">
        <f>(C10+F10)/(Films!E11+Films!K11)</f>
        <v>32.028571428571432</v>
      </c>
      <c r="P26" s="36">
        <f>(B10+D10+E10)/(Films!C11+Films!G11+Films!I11)</f>
        <v>24.024390243902438</v>
      </c>
    </row>
    <row r="27" spans="1:16">
      <c r="A27" s="37">
        <v>2010</v>
      </c>
      <c r="B27" s="36">
        <f>E11/Films!I12</f>
        <v>24.565217391304348</v>
      </c>
      <c r="C27" s="36">
        <f>(C11+F11)/Films!K12</f>
        <v>36.176470588235297</v>
      </c>
      <c r="K27" s="43">
        <v>2010</v>
      </c>
      <c r="L27" s="36">
        <f>G11/Films!M12</f>
        <v>29.43548387096774</v>
      </c>
      <c r="M27" s="36">
        <f>(B11+D11)/(Films!C12+Films!G12)</f>
        <v>7.5</v>
      </c>
      <c r="N27" s="36">
        <f>E11/Films!I12</f>
        <v>24.565217391304348</v>
      </c>
      <c r="O27" s="36">
        <f>(C11+F11)/(Films!E12+Films!K12)</f>
        <v>35.142857142857146</v>
      </c>
      <c r="P27" s="36">
        <f>(B11+D11+E11)/(Films!C12+Films!G12+Films!I12)</f>
        <v>22.037037037037038</v>
      </c>
    </row>
    <row r="28" spans="1:16">
      <c r="A28" s="37">
        <v>2011</v>
      </c>
      <c r="B28" s="36">
        <f>E12/Films!I13</f>
        <v>24.8</v>
      </c>
      <c r="C28" s="36">
        <f>(C12+F12)/Films!K13</f>
        <v>39.57692307692308</v>
      </c>
      <c r="K28" s="43">
        <v>2011</v>
      </c>
      <c r="L28" s="36">
        <f>G12/Films!M13</f>
        <v>30.322580645161292</v>
      </c>
      <c r="M28" s="36">
        <f>(B12+D12)/(Films!C13+Films!G13)</f>
        <v>17.833333333333332</v>
      </c>
      <c r="N28" s="36">
        <f>E12/Films!I13</f>
        <v>24.8</v>
      </c>
      <c r="O28" s="36">
        <f>(C12+F12)/(Films!E13+Films!K13)</f>
        <v>39.57692307692308</v>
      </c>
      <c r="P28" s="36">
        <f>(B12+D12+E12)/(Films!C13+Films!G13+Films!I13)</f>
        <v>23.638888888888889</v>
      </c>
    </row>
    <row r="29" spans="1:16">
      <c r="A29" s="37">
        <v>2012</v>
      </c>
      <c r="B29" s="36">
        <f>E13/Films!I14</f>
        <v>38.766666666666666</v>
      </c>
      <c r="C29" s="36">
        <f>(C13+F13)/Films!K14</f>
        <v>42.424999999999997</v>
      </c>
      <c r="K29" s="43">
        <v>2012</v>
      </c>
      <c r="L29" s="36">
        <f>G13/Films!M14</f>
        <v>39.493150684931507</v>
      </c>
      <c r="M29" s="36">
        <f>(B13+D13)/(Films!C14+Films!G14)</f>
        <v>7.666666666666667</v>
      </c>
      <c r="N29" s="36">
        <f>E13/Films!I14</f>
        <v>38.766666666666666</v>
      </c>
      <c r="O29" s="36">
        <f>(C13+F13)/(Films!E14+Films!K14)</f>
        <v>42.424999999999997</v>
      </c>
      <c r="P29" s="36">
        <f>(B13+D13+E13)/(Films!C14+Films!G14+Films!I14)</f>
        <v>35.939393939393938</v>
      </c>
    </row>
    <row r="30" spans="1:16">
      <c r="A30" s="37">
        <v>2013</v>
      </c>
      <c r="B30" s="36">
        <f>E14/Films!I15</f>
        <v>32.291666666666664</v>
      </c>
      <c r="C30" s="36">
        <f>(C14+F14)/Films!K15</f>
        <v>38.212765957446805</v>
      </c>
      <c r="K30" s="43">
        <v>2013</v>
      </c>
      <c r="L30" s="36">
        <f>G14/Films!M15</f>
        <v>33.934210526315788</v>
      </c>
      <c r="M30" s="36">
        <f>(B14+D14)/(Films!C15+Films!G15)</f>
        <v>2</v>
      </c>
      <c r="N30" s="36">
        <f>E14/Films!I15</f>
        <v>32.291666666666664</v>
      </c>
      <c r="O30" s="36">
        <f>(C14+F14)/(Films!E15+Films!K15)</f>
        <v>37.416666666666664</v>
      </c>
      <c r="P30" s="36">
        <f>(B14+D14+E14)/(Films!C15+Films!G15+Films!I15)</f>
        <v>27.964285714285715</v>
      </c>
    </row>
    <row r="31" spans="1:16" ht="16" thickBot="1">
      <c r="A31" s="39">
        <v>2014</v>
      </c>
      <c r="B31" s="38">
        <f>E15/Films!I16</f>
        <v>41.607142857142854</v>
      </c>
      <c r="C31" s="38">
        <f>(C15+F15)/Films!K16</f>
        <v>53.592592592592595</v>
      </c>
      <c r="K31" s="44">
        <v>2014</v>
      </c>
      <c r="L31" s="38">
        <f>G15/Films!M16</f>
        <v>45.5</v>
      </c>
      <c r="M31" s="38">
        <f>(B15+D15)/(Films!C16+Films!G16)</f>
        <v>9</v>
      </c>
      <c r="N31" s="38">
        <f>E15/Films!I16</f>
        <v>41.607142857142854</v>
      </c>
      <c r="O31" s="38">
        <f>(C15+F15)/(Films!E16+Films!K16)</f>
        <v>53.592592592592595</v>
      </c>
      <c r="P31" s="38">
        <f>(B15+D15+E15)/(Films!C16+Films!G16+Films!I16)</f>
        <v>38.451612903225808</v>
      </c>
    </row>
    <row r="32" spans="1:16" ht="16" thickTop="1">
      <c r="B32" s="41">
        <f>E16/Films!I17</f>
        <v>27.326732673267326</v>
      </c>
      <c r="C32" s="41">
        <f>(C16+F16)/Films!K17</f>
        <v>41.937888198757761</v>
      </c>
      <c r="L32" s="41">
        <f>G16/Films!M17</f>
        <v>32.656853725850965</v>
      </c>
      <c r="M32" s="41">
        <f>(B16+D16)/(Films!C17+Films!G17)</f>
        <v>14.865979381443299</v>
      </c>
      <c r="N32" s="41">
        <f>E16/Films!I17</f>
        <v>27.326732673267326</v>
      </c>
      <c r="O32" s="41">
        <f>(C16+F16)/(Films!E17+Films!K17)</f>
        <v>41.764948453608248</v>
      </c>
      <c r="P32" s="41">
        <f>(B16+D16+E16)/(Films!C17+Films!G17+Films!I17)</f>
        <v>25.31893687707641</v>
      </c>
    </row>
    <row r="34" spans="1:11">
      <c r="B34" s="2" t="s">
        <v>53</v>
      </c>
    </row>
    <row r="35" spans="1:11">
      <c r="B35" s="2" t="s">
        <v>54</v>
      </c>
    </row>
    <row r="36" spans="1:11">
      <c r="B36" s="2" t="s">
        <v>55</v>
      </c>
    </row>
    <row r="37" spans="1:11">
      <c r="B37" s="2" t="s">
        <v>56</v>
      </c>
    </row>
    <row r="38" spans="1:11">
      <c r="B38" s="2" t="s">
        <v>57</v>
      </c>
    </row>
    <row r="40" spans="1:11">
      <c r="B40" s="32" t="s">
        <v>58</v>
      </c>
    </row>
    <row r="41" spans="1:11">
      <c r="B41" s="45" t="s">
        <v>33</v>
      </c>
      <c r="C41" s="46" t="s">
        <v>13</v>
      </c>
      <c r="D41" s="46" t="s">
        <v>36</v>
      </c>
      <c r="K41" s="28" t="s">
        <v>25</v>
      </c>
    </row>
    <row r="42" spans="1:11">
      <c r="A42" s="37">
        <v>2002</v>
      </c>
      <c r="B42">
        <f>B3+D3</f>
        <v>50</v>
      </c>
      <c r="C42">
        <f>E3</f>
        <v>1169</v>
      </c>
      <c r="D42">
        <f>C3+F3</f>
        <v>1579</v>
      </c>
      <c r="K42">
        <f>B42+C42+D42</f>
        <v>2798</v>
      </c>
    </row>
    <row r="43" spans="1:11">
      <c r="A43" s="37">
        <v>2003</v>
      </c>
      <c r="B43">
        <f t="shared" ref="B43:B54" si="4">B4+D4</f>
        <v>91</v>
      </c>
      <c r="C43">
        <f t="shared" ref="C43:C54" si="5">E4</f>
        <v>1242</v>
      </c>
      <c r="D43">
        <f t="shared" ref="D43:D54" si="6">C4+F4</f>
        <v>1245</v>
      </c>
      <c r="K43">
        <f t="shared" ref="K43:K55" si="7">B43+C43+D43</f>
        <v>2578</v>
      </c>
    </row>
    <row r="44" spans="1:11">
      <c r="A44" s="37">
        <v>2004</v>
      </c>
      <c r="B44">
        <f t="shared" si="4"/>
        <v>144</v>
      </c>
      <c r="C44">
        <f t="shared" si="5"/>
        <v>1572</v>
      </c>
      <c r="D44">
        <f t="shared" si="6"/>
        <v>1472</v>
      </c>
      <c r="K44">
        <f t="shared" si="7"/>
        <v>3188</v>
      </c>
    </row>
    <row r="45" spans="1:11">
      <c r="A45" s="37">
        <v>2005</v>
      </c>
      <c r="B45">
        <f t="shared" si="4"/>
        <v>472</v>
      </c>
      <c r="C45">
        <f t="shared" si="5"/>
        <v>1513</v>
      </c>
      <c r="D45">
        <f t="shared" si="6"/>
        <v>1977</v>
      </c>
      <c r="K45">
        <f t="shared" si="7"/>
        <v>3962</v>
      </c>
    </row>
    <row r="46" spans="1:11">
      <c r="A46" s="37">
        <v>2006</v>
      </c>
      <c r="B46">
        <f t="shared" si="4"/>
        <v>146</v>
      </c>
      <c r="C46">
        <f t="shared" si="5"/>
        <v>1041</v>
      </c>
      <c r="D46">
        <f t="shared" si="6"/>
        <v>2362</v>
      </c>
      <c r="K46">
        <f t="shared" si="7"/>
        <v>3549</v>
      </c>
    </row>
    <row r="47" spans="1:11">
      <c r="A47" s="37">
        <v>2007</v>
      </c>
      <c r="B47">
        <f t="shared" si="4"/>
        <v>173</v>
      </c>
      <c r="C47">
        <f t="shared" si="5"/>
        <v>918</v>
      </c>
      <c r="D47">
        <f t="shared" si="6"/>
        <v>2038</v>
      </c>
      <c r="K47">
        <f t="shared" si="7"/>
        <v>3129</v>
      </c>
    </row>
    <row r="48" spans="1:11">
      <c r="A48" s="37">
        <v>2008</v>
      </c>
      <c r="B48">
        <f t="shared" si="4"/>
        <v>53</v>
      </c>
      <c r="C48">
        <f t="shared" si="5"/>
        <v>1066</v>
      </c>
      <c r="D48">
        <f t="shared" si="6"/>
        <v>1263</v>
      </c>
      <c r="K48">
        <f t="shared" si="7"/>
        <v>2382</v>
      </c>
    </row>
    <row r="49" spans="1:11">
      <c r="A49" s="37">
        <v>2009</v>
      </c>
      <c r="B49">
        <f t="shared" si="4"/>
        <v>118</v>
      </c>
      <c r="C49">
        <f t="shared" si="5"/>
        <v>867</v>
      </c>
      <c r="D49">
        <f t="shared" si="6"/>
        <v>1121</v>
      </c>
      <c r="K49">
        <f t="shared" si="7"/>
        <v>2106</v>
      </c>
    </row>
    <row r="50" spans="1:11">
      <c r="A50" s="37">
        <v>2010</v>
      </c>
      <c r="B50">
        <f t="shared" si="4"/>
        <v>30</v>
      </c>
      <c r="C50">
        <f t="shared" si="5"/>
        <v>565</v>
      </c>
      <c r="D50">
        <f t="shared" si="6"/>
        <v>1230</v>
      </c>
      <c r="K50">
        <f t="shared" si="7"/>
        <v>1825</v>
      </c>
    </row>
    <row r="51" spans="1:11">
      <c r="A51" s="37">
        <v>2011</v>
      </c>
      <c r="B51">
        <f t="shared" si="4"/>
        <v>107</v>
      </c>
      <c r="C51">
        <f t="shared" si="5"/>
        <v>744</v>
      </c>
      <c r="D51">
        <f t="shared" si="6"/>
        <v>1029</v>
      </c>
      <c r="K51">
        <f t="shared" si="7"/>
        <v>1880</v>
      </c>
    </row>
    <row r="52" spans="1:11">
      <c r="A52" s="37">
        <v>2012</v>
      </c>
      <c r="B52">
        <f t="shared" si="4"/>
        <v>23</v>
      </c>
      <c r="C52">
        <f t="shared" si="5"/>
        <v>1163</v>
      </c>
      <c r="D52">
        <f t="shared" si="6"/>
        <v>1697</v>
      </c>
      <c r="K52">
        <f t="shared" si="7"/>
        <v>2883</v>
      </c>
    </row>
    <row r="53" spans="1:11">
      <c r="A53" s="37">
        <v>2013</v>
      </c>
      <c r="B53">
        <f t="shared" si="4"/>
        <v>8</v>
      </c>
      <c r="C53">
        <f t="shared" si="5"/>
        <v>775</v>
      </c>
      <c r="D53">
        <f t="shared" si="6"/>
        <v>1796</v>
      </c>
      <c r="K53">
        <f t="shared" si="7"/>
        <v>2579</v>
      </c>
    </row>
    <row r="54" spans="1:11" ht="16" thickBot="1">
      <c r="A54" s="39">
        <v>2014</v>
      </c>
      <c r="B54">
        <f t="shared" si="4"/>
        <v>27</v>
      </c>
      <c r="C54">
        <f t="shared" si="5"/>
        <v>1165</v>
      </c>
      <c r="D54">
        <f t="shared" si="6"/>
        <v>1447</v>
      </c>
      <c r="K54">
        <f t="shared" si="7"/>
        <v>2639</v>
      </c>
    </row>
    <row r="55" spans="1:11" ht="16" thickTop="1">
      <c r="A55" t="s">
        <v>27</v>
      </c>
      <c r="B55" s="47">
        <f>SUM(B42:B54)</f>
        <v>1442</v>
      </c>
      <c r="C55" s="47">
        <f t="shared" ref="C55:D55" si="8">SUM(C42:C54)</f>
        <v>13800</v>
      </c>
      <c r="D55" s="47">
        <f t="shared" si="8"/>
        <v>20256</v>
      </c>
      <c r="K55" s="48">
        <f t="shared" si="7"/>
        <v>35498</v>
      </c>
    </row>
    <row r="57" spans="1:11">
      <c r="B57" s="2" t="s">
        <v>59</v>
      </c>
    </row>
    <row r="58" spans="1:11">
      <c r="B58" s="2" t="s">
        <v>60</v>
      </c>
    </row>
    <row r="59" spans="1:11">
      <c r="B59" s="2"/>
    </row>
    <row r="60" spans="1:11">
      <c r="B60" s="2"/>
    </row>
    <row r="61" spans="1:11">
      <c r="B61" s="2"/>
    </row>
  </sheetData>
  <mergeCells count="2">
    <mergeCell ref="H1:O1"/>
    <mergeCell ref="R1:S1"/>
  </mergeCells>
  <pageMargins left="0.75" right="0.75" top="1" bottom="1" header="0.5" footer="0.5"/>
  <pageSetup orientation="portrait" horizontalDpi="4294967292" verticalDpi="4294967292"/>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1"/>
  </sheetPr>
  <dimension ref="A3:P40"/>
  <sheetViews>
    <sheetView topLeftCell="A4" workbookViewId="0">
      <selection activeCell="R38" sqref="R38"/>
    </sheetView>
  </sheetViews>
  <sheetFormatPr baseColWidth="10" defaultRowHeight="15" x14ac:dyDescent="0"/>
  <cols>
    <col min="1" max="1" width="11" customWidth="1"/>
    <col min="2" max="2" width="17.83203125" customWidth="1"/>
    <col min="3" max="3" width="11.5" customWidth="1"/>
    <col min="4" max="4" width="16" bestFit="1" customWidth="1"/>
    <col min="5" max="7" width="17" bestFit="1" customWidth="1"/>
    <col min="8" max="8" width="16.83203125" customWidth="1"/>
    <col min="9" max="9" width="15.83203125" bestFit="1" customWidth="1"/>
    <col min="10" max="10" width="8.6640625" customWidth="1"/>
    <col min="11" max="11" width="16.83203125" bestFit="1" customWidth="1"/>
    <col min="12" max="12" width="9.33203125" customWidth="1"/>
    <col min="13" max="13" width="16.83203125" bestFit="1" customWidth="1"/>
    <col min="14" max="14" width="6.6640625" customWidth="1"/>
    <col min="15" max="15" width="16.83203125" customWidth="1"/>
    <col min="16" max="16" width="15.33203125" customWidth="1"/>
  </cols>
  <sheetData>
    <row r="3" spans="1:16" s="1" customFormat="1" ht="45">
      <c r="A3" s="1" t="s">
        <v>61</v>
      </c>
      <c r="B3" s="1" t="s">
        <v>0</v>
      </c>
    </row>
    <row r="4" spans="1:16" s="1" customFormat="1" ht="30">
      <c r="A4" s="1" t="s">
        <v>14</v>
      </c>
      <c r="B4" s="1" t="s">
        <v>28</v>
      </c>
      <c r="C4" s="1" t="s">
        <v>29</v>
      </c>
      <c r="D4" s="1" t="s">
        <v>30</v>
      </c>
      <c r="E4" s="1" t="s">
        <v>13</v>
      </c>
      <c r="F4" s="1" t="s">
        <v>31</v>
      </c>
      <c r="G4" s="1" t="s">
        <v>24</v>
      </c>
      <c r="H4" s="21" t="s">
        <v>62</v>
      </c>
      <c r="I4" s="21" t="s">
        <v>33</v>
      </c>
      <c r="J4" s="21" t="s">
        <v>47</v>
      </c>
      <c r="K4" s="21" t="s">
        <v>13</v>
      </c>
      <c r="L4" s="21" t="s">
        <v>63</v>
      </c>
      <c r="M4" s="21" t="s">
        <v>31</v>
      </c>
      <c r="N4" s="21" t="s">
        <v>49</v>
      </c>
      <c r="O4" s="21" t="s">
        <v>34</v>
      </c>
      <c r="P4" s="21" t="s">
        <v>64</v>
      </c>
    </row>
    <row r="5" spans="1:16">
      <c r="A5" s="2">
        <v>2002</v>
      </c>
      <c r="B5" s="49">
        <v>12623329</v>
      </c>
      <c r="C5" s="49"/>
      <c r="D5" s="49">
        <v>490576110</v>
      </c>
      <c r="E5" s="49">
        <v>17316921103</v>
      </c>
      <c r="F5" s="49">
        <v>10681709495</v>
      </c>
      <c r="G5" s="49">
        <v>28501830037</v>
      </c>
      <c r="H5" s="50">
        <f>G5</f>
        <v>28501830037</v>
      </c>
      <c r="I5" s="50">
        <f>B5+D5</f>
        <v>503199439</v>
      </c>
      <c r="J5" s="51">
        <f>I5/H5</f>
        <v>1.7654987007738293E-2</v>
      </c>
      <c r="K5" s="50">
        <f>E5</f>
        <v>17316921103</v>
      </c>
      <c r="L5" s="51">
        <f>K5/H5</f>
        <v>0.60757225344898302</v>
      </c>
      <c r="M5" s="50">
        <f>F5+C5</f>
        <v>10681709495</v>
      </c>
      <c r="N5" s="51">
        <f>M5/H5</f>
        <v>0.37477275954327871</v>
      </c>
      <c r="O5" s="50">
        <f>E5+D5+B5</f>
        <v>17820120542</v>
      </c>
      <c r="P5" s="51">
        <f>(K5+I5)/H5</f>
        <v>0.62522724045672129</v>
      </c>
    </row>
    <row r="6" spans="1:16">
      <c r="A6" s="2">
        <v>2003</v>
      </c>
      <c r="B6" s="49">
        <v>0</v>
      </c>
      <c r="C6" s="49"/>
      <c r="D6" s="49">
        <v>822057549</v>
      </c>
      <c r="E6" s="49">
        <v>13230587493</v>
      </c>
      <c r="F6" s="49">
        <v>9729614754</v>
      </c>
      <c r="G6" s="49">
        <v>23782259796</v>
      </c>
      <c r="H6" s="50">
        <f t="shared" ref="H6:H18" si="0">G6</f>
        <v>23782259796</v>
      </c>
      <c r="I6" s="50">
        <f t="shared" ref="I6:I18" si="1">B6+D6</f>
        <v>822057549</v>
      </c>
      <c r="J6" s="51">
        <f t="shared" ref="J6:J18" si="2">I6/H6</f>
        <v>3.4565998187365859E-2</v>
      </c>
      <c r="K6" s="50">
        <f t="shared" ref="K6:K18" si="3">E6</f>
        <v>13230587493</v>
      </c>
      <c r="L6" s="51">
        <f t="shared" ref="L6:L18" si="4">K6/H6</f>
        <v>0.55632171233892946</v>
      </c>
      <c r="M6" s="50">
        <f t="shared" ref="M6:M18" si="5">F6+C6</f>
        <v>9729614754</v>
      </c>
      <c r="N6" s="51">
        <f t="shared" ref="N6:N18" si="6">M6/H6</f>
        <v>0.40911228947370465</v>
      </c>
      <c r="O6" s="50">
        <f t="shared" ref="O6:O18" si="7">E6+D6+B6</f>
        <v>14052645042</v>
      </c>
      <c r="P6" s="51">
        <f t="shared" ref="P6:P18" si="8">(K6+I6)/H6</f>
        <v>0.59088771052629541</v>
      </c>
    </row>
    <row r="7" spans="1:16">
      <c r="A7" s="2">
        <v>2004</v>
      </c>
      <c r="B7" s="49">
        <v>0</v>
      </c>
      <c r="C7" s="49"/>
      <c r="D7" s="49">
        <v>2319535282</v>
      </c>
      <c r="E7" s="49">
        <v>16240536071</v>
      </c>
      <c r="F7" s="49">
        <v>8363816393</v>
      </c>
      <c r="G7" s="49">
        <v>26923887746</v>
      </c>
      <c r="H7" s="50">
        <f t="shared" si="0"/>
        <v>26923887746</v>
      </c>
      <c r="I7" s="50">
        <f t="shared" si="1"/>
        <v>2319535282</v>
      </c>
      <c r="J7" s="51">
        <f t="shared" si="2"/>
        <v>8.6151573052246369E-2</v>
      </c>
      <c r="K7" s="50">
        <f t="shared" si="3"/>
        <v>16240536071</v>
      </c>
      <c r="L7" s="51">
        <f t="shared" si="4"/>
        <v>0.60320174501592205</v>
      </c>
      <c r="M7" s="50">
        <f t="shared" si="5"/>
        <v>8363816393</v>
      </c>
      <c r="N7" s="51">
        <f t="shared" si="6"/>
        <v>0.31064668193183159</v>
      </c>
      <c r="O7" s="50">
        <f t="shared" si="7"/>
        <v>18560071353</v>
      </c>
      <c r="P7" s="51">
        <f t="shared" si="8"/>
        <v>0.68935331806816846</v>
      </c>
    </row>
    <row r="8" spans="1:16">
      <c r="A8" s="2">
        <v>2005</v>
      </c>
      <c r="B8" s="49">
        <v>262411290</v>
      </c>
      <c r="C8" s="49"/>
      <c r="D8" s="49">
        <v>2523995344</v>
      </c>
      <c r="E8" s="49">
        <v>17606811960</v>
      </c>
      <c r="F8" s="49">
        <v>9865298508</v>
      </c>
      <c r="G8" s="49">
        <v>30258517102</v>
      </c>
      <c r="H8" s="50">
        <f t="shared" si="0"/>
        <v>30258517102</v>
      </c>
      <c r="I8" s="50">
        <f t="shared" si="1"/>
        <v>2786406634</v>
      </c>
      <c r="J8" s="51">
        <f t="shared" si="2"/>
        <v>9.2086688339919565E-2</v>
      </c>
      <c r="K8" s="50">
        <f t="shared" si="3"/>
        <v>17606811960</v>
      </c>
      <c r="L8" s="51">
        <f t="shared" si="4"/>
        <v>0.58187953826845795</v>
      </c>
      <c r="M8" s="50">
        <f t="shared" si="5"/>
        <v>9865298508</v>
      </c>
      <c r="N8" s="51">
        <f t="shared" si="6"/>
        <v>0.32603377339162243</v>
      </c>
      <c r="O8" s="50">
        <f t="shared" si="7"/>
        <v>20393218594</v>
      </c>
      <c r="P8" s="51">
        <f t="shared" si="8"/>
        <v>0.67396622660837757</v>
      </c>
    </row>
    <row r="9" spans="1:16">
      <c r="A9" s="2">
        <v>2006</v>
      </c>
      <c r="B9" s="49">
        <v>35625384</v>
      </c>
      <c r="C9" s="49"/>
      <c r="D9" s="49">
        <v>901084833</v>
      </c>
      <c r="E9" s="49">
        <v>9323359715</v>
      </c>
      <c r="F9" s="49">
        <v>10852993857</v>
      </c>
      <c r="G9" s="49">
        <v>21113063789</v>
      </c>
      <c r="H9" s="50">
        <f t="shared" si="0"/>
        <v>21113063789</v>
      </c>
      <c r="I9" s="50">
        <f t="shared" si="1"/>
        <v>936710217</v>
      </c>
      <c r="J9" s="51">
        <f t="shared" si="2"/>
        <v>4.4366380282904759E-2</v>
      </c>
      <c r="K9" s="50">
        <f t="shared" si="3"/>
        <v>9323359715</v>
      </c>
      <c r="L9" s="51">
        <f t="shared" si="4"/>
        <v>0.44159198343622263</v>
      </c>
      <c r="M9" s="50">
        <f t="shared" si="5"/>
        <v>10852993857</v>
      </c>
      <c r="N9" s="51">
        <f t="shared" si="6"/>
        <v>0.51404163628087263</v>
      </c>
      <c r="O9" s="50">
        <f t="shared" si="7"/>
        <v>10260069932</v>
      </c>
      <c r="P9" s="51">
        <f t="shared" si="8"/>
        <v>0.48595836371912737</v>
      </c>
    </row>
    <row r="10" spans="1:16">
      <c r="A10" s="2">
        <v>2007</v>
      </c>
      <c r="B10" s="49">
        <v>28412891</v>
      </c>
      <c r="C10" s="49"/>
      <c r="D10" s="49">
        <v>1228245378</v>
      </c>
      <c r="E10" s="49">
        <v>8883123991</v>
      </c>
      <c r="F10" s="49">
        <v>11803248048</v>
      </c>
      <c r="G10" s="49">
        <v>21943030308</v>
      </c>
      <c r="H10" s="50">
        <f t="shared" si="0"/>
        <v>21943030308</v>
      </c>
      <c r="I10" s="50">
        <f t="shared" si="1"/>
        <v>1256658269</v>
      </c>
      <c r="J10" s="51">
        <f t="shared" si="2"/>
        <v>5.7269130624216791E-2</v>
      </c>
      <c r="K10" s="50">
        <f t="shared" si="3"/>
        <v>8883123991</v>
      </c>
      <c r="L10" s="51">
        <f t="shared" si="4"/>
        <v>0.40482667463487876</v>
      </c>
      <c r="M10" s="50">
        <f t="shared" si="5"/>
        <v>11803248048</v>
      </c>
      <c r="N10" s="51">
        <f t="shared" si="6"/>
        <v>0.53790419474090445</v>
      </c>
      <c r="O10" s="50">
        <f t="shared" si="7"/>
        <v>10139782260</v>
      </c>
      <c r="P10" s="51">
        <f t="shared" si="8"/>
        <v>0.46209580525909555</v>
      </c>
    </row>
    <row r="11" spans="1:16">
      <c r="A11" s="2">
        <v>2008</v>
      </c>
      <c r="B11" s="49">
        <v>0</v>
      </c>
      <c r="C11" s="49"/>
      <c r="D11" s="49">
        <v>156005415</v>
      </c>
      <c r="E11" s="49">
        <v>9445393474</v>
      </c>
      <c r="F11" s="49">
        <v>6112458688</v>
      </c>
      <c r="G11" s="49">
        <v>15713857577</v>
      </c>
      <c r="H11" s="50">
        <f t="shared" si="0"/>
        <v>15713857577</v>
      </c>
      <c r="I11" s="50">
        <f t="shared" si="1"/>
        <v>156005415</v>
      </c>
      <c r="J11" s="51">
        <f t="shared" si="2"/>
        <v>9.9278878044778401E-3</v>
      </c>
      <c r="K11" s="50">
        <f t="shared" si="3"/>
        <v>9445393474</v>
      </c>
      <c r="L11" s="51">
        <f t="shared" si="4"/>
        <v>0.60108687047189469</v>
      </c>
      <c r="M11" s="50">
        <f t="shared" si="5"/>
        <v>6112458688</v>
      </c>
      <c r="N11" s="51">
        <f t="shared" si="6"/>
        <v>0.38898524172362747</v>
      </c>
      <c r="O11" s="50">
        <f t="shared" si="7"/>
        <v>9601398889</v>
      </c>
      <c r="P11" s="51">
        <f t="shared" si="8"/>
        <v>0.61101475827637253</v>
      </c>
    </row>
    <row r="12" spans="1:16">
      <c r="A12" s="2">
        <v>2009</v>
      </c>
      <c r="B12" s="49">
        <v>2010904</v>
      </c>
      <c r="C12" s="49"/>
      <c r="D12" s="49">
        <v>301591700</v>
      </c>
      <c r="E12" s="49">
        <v>7161430183</v>
      </c>
      <c r="F12" s="49">
        <v>9705533514</v>
      </c>
      <c r="G12" s="49">
        <v>17170566301</v>
      </c>
      <c r="H12" s="50">
        <f t="shared" si="0"/>
        <v>17170566301</v>
      </c>
      <c r="I12" s="50">
        <f t="shared" si="1"/>
        <v>303602604</v>
      </c>
      <c r="J12" s="51">
        <f t="shared" si="2"/>
        <v>1.7681571980670108E-2</v>
      </c>
      <c r="K12" s="50">
        <f t="shared" si="3"/>
        <v>7161430183</v>
      </c>
      <c r="L12" s="51">
        <f t="shared" si="4"/>
        <v>0.41707594597989023</v>
      </c>
      <c r="M12" s="50">
        <f t="shared" si="5"/>
        <v>9705533514</v>
      </c>
      <c r="N12" s="51">
        <f t="shared" si="6"/>
        <v>0.56524248203943961</v>
      </c>
      <c r="O12" s="50">
        <f t="shared" si="7"/>
        <v>7465032787</v>
      </c>
      <c r="P12" s="51">
        <f t="shared" si="8"/>
        <v>0.43475751796056034</v>
      </c>
    </row>
    <row r="13" spans="1:16">
      <c r="A13" s="2">
        <v>2010</v>
      </c>
      <c r="B13" s="49">
        <v>0</v>
      </c>
      <c r="C13" s="49">
        <v>812404</v>
      </c>
      <c r="D13" s="49">
        <v>500434323</v>
      </c>
      <c r="E13" s="49">
        <v>4997250589</v>
      </c>
      <c r="F13" s="49">
        <v>8714276021</v>
      </c>
      <c r="G13" s="49">
        <v>14212773337</v>
      </c>
      <c r="H13" s="50">
        <f t="shared" si="0"/>
        <v>14212773337</v>
      </c>
      <c r="I13" s="50">
        <f t="shared" si="1"/>
        <v>500434323</v>
      </c>
      <c r="J13" s="51">
        <f t="shared" si="2"/>
        <v>3.5210181090922159E-2</v>
      </c>
      <c r="K13" s="50">
        <f t="shared" si="3"/>
        <v>4997250589</v>
      </c>
      <c r="L13" s="51">
        <f t="shared" si="4"/>
        <v>0.35160277804407797</v>
      </c>
      <c r="M13" s="50">
        <f t="shared" si="5"/>
        <v>8715088425</v>
      </c>
      <c r="N13" s="51">
        <f t="shared" si="6"/>
        <v>0.61318704086499987</v>
      </c>
      <c r="O13" s="50">
        <f t="shared" si="7"/>
        <v>5497684912</v>
      </c>
      <c r="P13" s="51">
        <f t="shared" si="8"/>
        <v>0.38681295913500008</v>
      </c>
    </row>
    <row r="14" spans="1:16">
      <c r="A14" s="2">
        <v>2011</v>
      </c>
      <c r="B14" s="49">
        <v>9205667</v>
      </c>
      <c r="C14" s="49"/>
      <c r="D14" s="49">
        <v>1365185706</v>
      </c>
      <c r="E14" s="49">
        <v>9784484574</v>
      </c>
      <c r="F14" s="49">
        <v>5371610807</v>
      </c>
      <c r="G14" s="49">
        <v>16530486754</v>
      </c>
      <c r="H14" s="50">
        <f t="shared" si="0"/>
        <v>16530486754</v>
      </c>
      <c r="I14" s="50">
        <f t="shared" si="1"/>
        <v>1374391373</v>
      </c>
      <c r="J14" s="51">
        <f t="shared" si="2"/>
        <v>8.3142825341633017E-2</v>
      </c>
      <c r="K14" s="50">
        <f t="shared" si="3"/>
        <v>9784484574</v>
      </c>
      <c r="L14" s="51">
        <f t="shared" si="4"/>
        <v>0.59190541207943426</v>
      </c>
      <c r="M14" s="50">
        <f t="shared" si="5"/>
        <v>5371610807</v>
      </c>
      <c r="N14" s="51">
        <f t="shared" si="6"/>
        <v>0.32495176257893271</v>
      </c>
      <c r="O14" s="50">
        <f t="shared" si="7"/>
        <v>11158875947</v>
      </c>
      <c r="P14" s="51">
        <f t="shared" si="8"/>
        <v>0.67504823742106734</v>
      </c>
    </row>
    <row r="15" spans="1:16">
      <c r="A15" s="2">
        <v>2012</v>
      </c>
      <c r="B15" s="49">
        <v>0</v>
      </c>
      <c r="C15" s="49">
        <v>0</v>
      </c>
      <c r="D15" s="49">
        <v>105722670</v>
      </c>
      <c r="E15" s="49">
        <v>14777421200</v>
      </c>
      <c r="F15" s="49">
        <v>12351975135</v>
      </c>
      <c r="G15" s="49">
        <v>27235119005</v>
      </c>
      <c r="H15" s="50">
        <f t="shared" si="0"/>
        <v>27235119005</v>
      </c>
      <c r="I15" s="50">
        <f t="shared" si="1"/>
        <v>105722670</v>
      </c>
      <c r="J15" s="51">
        <f t="shared" si="2"/>
        <v>3.8818508551620701E-3</v>
      </c>
      <c r="K15" s="50">
        <f t="shared" si="3"/>
        <v>14777421200</v>
      </c>
      <c r="L15" s="51">
        <f t="shared" si="4"/>
        <v>0.54258698841327135</v>
      </c>
      <c r="M15" s="50">
        <f t="shared" si="5"/>
        <v>12351975135</v>
      </c>
      <c r="N15" s="51">
        <f t="shared" si="6"/>
        <v>0.45353116073156663</v>
      </c>
      <c r="O15" s="50">
        <f t="shared" si="7"/>
        <v>14883143870</v>
      </c>
      <c r="P15" s="51">
        <f t="shared" si="8"/>
        <v>0.54646883926843337</v>
      </c>
    </row>
    <row r="16" spans="1:16">
      <c r="A16" s="2">
        <v>2013</v>
      </c>
      <c r="B16" s="49">
        <v>0</v>
      </c>
      <c r="C16" s="49">
        <v>5649396</v>
      </c>
      <c r="D16" s="49">
        <v>24935168</v>
      </c>
      <c r="E16" s="49">
        <v>10768463033</v>
      </c>
      <c r="F16" s="49">
        <v>12919115855</v>
      </c>
      <c r="G16" s="49">
        <v>23718163452</v>
      </c>
      <c r="H16" s="50">
        <f t="shared" si="0"/>
        <v>23718163452</v>
      </c>
      <c r="I16" s="50">
        <f t="shared" si="1"/>
        <v>24935168</v>
      </c>
      <c r="J16" s="51">
        <f t="shared" si="2"/>
        <v>1.0513110785522215E-3</v>
      </c>
      <c r="K16" s="50">
        <f t="shared" si="3"/>
        <v>10768463033</v>
      </c>
      <c r="L16" s="51">
        <f t="shared" si="4"/>
        <v>0.45401757411752575</v>
      </c>
      <c r="M16" s="50">
        <f t="shared" si="5"/>
        <v>12924765251</v>
      </c>
      <c r="N16" s="51">
        <f t="shared" si="6"/>
        <v>0.54493111480392209</v>
      </c>
      <c r="O16" s="50">
        <f t="shared" si="7"/>
        <v>10793398201</v>
      </c>
      <c r="P16" s="51">
        <f t="shared" si="8"/>
        <v>0.45506888519607797</v>
      </c>
    </row>
    <row r="17" spans="1:16" ht="16" thickBot="1">
      <c r="A17" s="2">
        <v>2014</v>
      </c>
      <c r="B17" s="49">
        <v>0</v>
      </c>
      <c r="C17" s="49">
        <v>0</v>
      </c>
      <c r="D17" s="49">
        <v>150976132</v>
      </c>
      <c r="E17" s="49">
        <v>10430605505</v>
      </c>
      <c r="F17" s="49">
        <v>8210795168</v>
      </c>
      <c r="G17" s="49">
        <v>18792376805</v>
      </c>
      <c r="H17" s="52">
        <f t="shared" si="0"/>
        <v>18792376805</v>
      </c>
      <c r="I17" s="52">
        <f t="shared" si="1"/>
        <v>150976132</v>
      </c>
      <c r="J17" s="53">
        <f t="shared" si="2"/>
        <v>8.033902979203273E-3</v>
      </c>
      <c r="K17" s="52">
        <f t="shared" si="3"/>
        <v>10430605505</v>
      </c>
      <c r="L17" s="53">
        <f t="shared" si="4"/>
        <v>0.55504450625025659</v>
      </c>
      <c r="M17" s="52">
        <f t="shared" si="5"/>
        <v>8210795168</v>
      </c>
      <c r="N17" s="53">
        <f t="shared" si="6"/>
        <v>0.4369215907705401</v>
      </c>
      <c r="O17" s="52">
        <f t="shared" si="7"/>
        <v>10581581637</v>
      </c>
      <c r="P17" s="53">
        <f t="shared" si="8"/>
        <v>0.56307840922945984</v>
      </c>
    </row>
    <row r="18" spans="1:16" ht="16" thickTop="1">
      <c r="A18" s="2" t="s">
        <v>24</v>
      </c>
      <c r="B18" s="49">
        <v>350289465</v>
      </c>
      <c r="C18" s="49">
        <v>6461800</v>
      </c>
      <c r="D18" s="49">
        <v>10890345610</v>
      </c>
      <c r="E18" s="49">
        <v>149966388891</v>
      </c>
      <c r="F18" s="49">
        <v>124682446243</v>
      </c>
      <c r="G18" s="49">
        <v>285895932009</v>
      </c>
      <c r="H18" s="54">
        <f t="shared" si="0"/>
        <v>285895932009</v>
      </c>
      <c r="I18" s="54">
        <f t="shared" si="1"/>
        <v>11240635075</v>
      </c>
      <c r="J18" s="55">
        <f t="shared" si="2"/>
        <v>3.9317226362794645E-2</v>
      </c>
      <c r="K18" s="54">
        <f t="shared" si="3"/>
        <v>149966388891</v>
      </c>
      <c r="L18" s="55">
        <f t="shared" si="4"/>
        <v>0.52454887286146856</v>
      </c>
      <c r="M18" s="54">
        <f t="shared" si="5"/>
        <v>124688908043</v>
      </c>
      <c r="N18" s="55">
        <f t="shared" si="6"/>
        <v>0.43613390077573677</v>
      </c>
      <c r="O18" s="54">
        <f t="shared" si="7"/>
        <v>161207023966</v>
      </c>
      <c r="P18" s="55">
        <f t="shared" si="8"/>
        <v>0.56386609922426323</v>
      </c>
    </row>
    <row r="19" spans="1:16">
      <c r="A19" s="2"/>
      <c r="B19" s="49"/>
      <c r="C19" s="49"/>
      <c r="D19" s="49"/>
      <c r="E19" s="49"/>
      <c r="F19" s="49"/>
      <c r="G19" s="49"/>
      <c r="H19" s="56"/>
      <c r="I19" s="56"/>
      <c r="J19" s="57"/>
      <c r="K19" s="56"/>
      <c r="L19" s="57"/>
      <c r="M19" s="56"/>
      <c r="N19" s="57"/>
      <c r="O19" s="56"/>
      <c r="P19" s="57"/>
    </row>
    <row r="20" spans="1:16">
      <c r="A20" s="28" t="s">
        <v>65</v>
      </c>
    </row>
    <row r="21" spans="1:16">
      <c r="B21" s="21" t="s">
        <v>33</v>
      </c>
      <c r="C21" s="21" t="s">
        <v>13</v>
      </c>
      <c r="D21" s="21" t="s">
        <v>36</v>
      </c>
    </row>
    <row r="22" spans="1:16">
      <c r="A22" s="6">
        <v>2002</v>
      </c>
      <c r="B22" s="58">
        <f>I5/1000000000</f>
        <v>0.50319943899999997</v>
      </c>
      <c r="C22" s="58">
        <f t="shared" ref="C22:C35" si="9">K5/1000000000</f>
        <v>17.316921102999999</v>
      </c>
      <c r="D22" s="58">
        <f t="shared" ref="D22:D35" si="10">M5/1000000000</f>
        <v>10.681709495</v>
      </c>
      <c r="K22">
        <f>(K16-K17)/K16</f>
        <v>3.1374721440249567E-2</v>
      </c>
      <c r="O22">
        <f>(O15-O17)/O15</f>
        <v>0.28902241828560649</v>
      </c>
    </row>
    <row r="23" spans="1:16">
      <c r="A23" s="6">
        <v>2003</v>
      </c>
      <c r="B23" s="58">
        <f t="shared" ref="B23:B35" si="11">I6/1000000000</f>
        <v>0.82205754900000005</v>
      </c>
      <c r="C23" s="58">
        <f t="shared" si="9"/>
        <v>13.230587493</v>
      </c>
      <c r="D23" s="58">
        <f t="shared" si="10"/>
        <v>9.729614754</v>
      </c>
    </row>
    <row r="24" spans="1:16">
      <c r="A24" s="6">
        <v>2004</v>
      </c>
      <c r="B24" s="58">
        <f t="shared" si="11"/>
        <v>2.3195352819999999</v>
      </c>
      <c r="C24" s="58">
        <f t="shared" si="9"/>
        <v>16.240536071000001</v>
      </c>
      <c r="D24" s="58">
        <f t="shared" si="10"/>
        <v>8.3638163930000005</v>
      </c>
    </row>
    <row r="25" spans="1:16">
      <c r="A25" s="6">
        <v>2005</v>
      </c>
      <c r="B25" s="58">
        <f t="shared" si="11"/>
        <v>2.786406634</v>
      </c>
      <c r="C25" s="58">
        <f t="shared" si="9"/>
        <v>17.606811960000002</v>
      </c>
      <c r="D25" s="58">
        <f t="shared" si="10"/>
        <v>9.8652985080000004</v>
      </c>
    </row>
    <row r="26" spans="1:16">
      <c r="A26" s="6">
        <v>2006</v>
      </c>
      <c r="B26" s="58">
        <f t="shared" si="11"/>
        <v>0.93671021700000001</v>
      </c>
      <c r="C26" s="58">
        <f t="shared" si="9"/>
        <v>9.3233597150000005</v>
      </c>
      <c r="D26" s="58">
        <f t="shared" si="10"/>
        <v>10.852993857</v>
      </c>
    </row>
    <row r="27" spans="1:16">
      <c r="A27" s="6">
        <v>2007</v>
      </c>
      <c r="B27" s="58">
        <f t="shared" si="11"/>
        <v>1.2566582690000001</v>
      </c>
      <c r="C27" s="58">
        <f t="shared" si="9"/>
        <v>8.8831239909999997</v>
      </c>
      <c r="D27" s="58">
        <f t="shared" si="10"/>
        <v>11.803248048</v>
      </c>
    </row>
    <row r="28" spans="1:16">
      <c r="A28" s="6">
        <v>2008</v>
      </c>
      <c r="B28" s="58">
        <f t="shared" si="11"/>
        <v>0.15600541500000001</v>
      </c>
      <c r="C28" s="58">
        <f t="shared" si="9"/>
        <v>9.4453934739999994</v>
      </c>
      <c r="D28" s="58">
        <f t="shared" si="10"/>
        <v>6.1124586880000003</v>
      </c>
    </row>
    <row r="29" spans="1:16">
      <c r="A29" s="6">
        <v>2009</v>
      </c>
      <c r="B29" s="58">
        <f t="shared" si="11"/>
        <v>0.303602604</v>
      </c>
      <c r="C29" s="58">
        <f t="shared" si="9"/>
        <v>7.1614301830000002</v>
      </c>
      <c r="D29" s="58">
        <f t="shared" si="10"/>
        <v>9.7055335140000007</v>
      </c>
    </row>
    <row r="30" spans="1:16">
      <c r="A30" s="6">
        <v>2010</v>
      </c>
      <c r="B30" s="58">
        <f t="shared" si="11"/>
        <v>0.50043432300000001</v>
      </c>
      <c r="C30" s="58">
        <f t="shared" si="9"/>
        <v>4.9972505890000001</v>
      </c>
      <c r="D30" s="58">
        <f t="shared" si="10"/>
        <v>8.7150884249999994</v>
      </c>
    </row>
    <row r="31" spans="1:16">
      <c r="A31" s="6">
        <v>2011</v>
      </c>
      <c r="B31" s="58">
        <f t="shared" si="11"/>
        <v>1.3743913729999999</v>
      </c>
      <c r="C31" s="58">
        <f t="shared" si="9"/>
        <v>9.7844845740000004</v>
      </c>
      <c r="D31" s="58">
        <f t="shared" si="10"/>
        <v>5.3716108069999997</v>
      </c>
    </row>
    <row r="32" spans="1:16">
      <c r="A32" s="6">
        <v>2012</v>
      </c>
      <c r="B32" s="58">
        <f t="shared" si="11"/>
        <v>0.10572267</v>
      </c>
      <c r="C32" s="58">
        <f t="shared" si="9"/>
        <v>14.777421199999999</v>
      </c>
      <c r="D32" s="58">
        <f t="shared" si="10"/>
        <v>12.351975135</v>
      </c>
    </row>
    <row r="33" spans="1:4">
      <c r="A33" s="6">
        <v>2013</v>
      </c>
      <c r="B33" s="58">
        <f t="shared" si="11"/>
        <v>2.4935168000000001E-2</v>
      </c>
      <c r="C33" s="58">
        <f t="shared" si="9"/>
        <v>10.768463033</v>
      </c>
      <c r="D33" s="58">
        <f t="shared" si="10"/>
        <v>12.924765251</v>
      </c>
    </row>
    <row r="34" spans="1:4" ht="16" thickBot="1">
      <c r="A34" s="6">
        <v>2014</v>
      </c>
      <c r="B34" s="59">
        <f t="shared" si="11"/>
        <v>0.15097613200000001</v>
      </c>
      <c r="C34" s="59">
        <f t="shared" si="9"/>
        <v>10.430605505000001</v>
      </c>
      <c r="D34" s="59">
        <f t="shared" si="10"/>
        <v>8.2107951680000006</v>
      </c>
    </row>
    <row r="35" spans="1:4" ht="16" thickTop="1">
      <c r="B35" s="60">
        <f t="shared" si="11"/>
        <v>11.240635075</v>
      </c>
      <c r="C35" s="60">
        <f t="shared" si="9"/>
        <v>149.96638889100001</v>
      </c>
      <c r="D35" s="60">
        <f t="shared" si="10"/>
        <v>124.688908043</v>
      </c>
    </row>
    <row r="37" spans="1:4">
      <c r="B37" s="61" t="s">
        <v>66</v>
      </c>
    </row>
    <row r="38" spans="1:4">
      <c r="B38" s="2" t="s">
        <v>67</v>
      </c>
    </row>
    <row r="39" spans="1:4">
      <c r="B39" s="2" t="s">
        <v>68</v>
      </c>
    </row>
    <row r="40" spans="1:4">
      <c r="B40" s="2" t="s">
        <v>69</v>
      </c>
    </row>
  </sheetData>
  <pageMargins left="0.75" right="0.75" top="1" bottom="1" header="0.5" footer="0.5"/>
  <pageSetup orientation="portrait" horizontalDpi="4294967292" verticalDpi="4294967292"/>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1"/>
  </sheetPr>
  <dimension ref="A3:W34"/>
  <sheetViews>
    <sheetView workbookViewId="0">
      <selection activeCell="P18" sqref="P18"/>
    </sheetView>
  </sheetViews>
  <sheetFormatPr baseColWidth="10" defaultRowHeight="15" x14ac:dyDescent="0"/>
  <cols>
    <col min="1" max="1" width="15" customWidth="1"/>
    <col min="2" max="2" width="17.83203125" customWidth="1"/>
    <col min="3" max="3" width="9" customWidth="1"/>
    <col min="4" max="4" width="8.1640625" customWidth="1"/>
    <col min="5" max="5" width="9" customWidth="1"/>
    <col min="6" max="6" width="9.5" customWidth="1"/>
    <col min="7" max="7" width="9" customWidth="1"/>
    <col min="8" max="8" width="8.1640625" customWidth="1"/>
    <col min="9" max="9" width="9" customWidth="1"/>
    <col min="10" max="10" width="9.5" customWidth="1"/>
    <col min="11" max="11" width="9" customWidth="1"/>
    <col min="12" max="12" width="8.1640625" customWidth="1"/>
    <col min="13" max="13" width="9" customWidth="1"/>
    <col min="14" max="14" width="9.5" customWidth="1"/>
    <col min="15" max="15" width="9" customWidth="1"/>
    <col min="16" max="16" width="8" customWidth="1"/>
    <col min="17" max="17" width="9" customWidth="1"/>
    <col min="18" max="18" width="9.5" customWidth="1"/>
    <col min="19" max="19" width="9" customWidth="1"/>
    <col min="20" max="20" width="8.1640625" customWidth="1"/>
    <col min="21" max="21" width="9" customWidth="1"/>
    <col min="22" max="22" width="8.1640625" customWidth="1"/>
    <col min="23" max="23" width="9" customWidth="1"/>
    <col min="24" max="24" width="20.1640625" customWidth="1"/>
    <col min="25" max="25" width="26" customWidth="1"/>
    <col min="26" max="26" width="15.6640625" customWidth="1"/>
    <col min="27" max="27" width="21.5" customWidth="1"/>
    <col min="28" max="28" width="20.1640625" customWidth="1"/>
    <col min="29" max="29" width="26" customWidth="1"/>
    <col min="30" max="30" width="15.6640625" customWidth="1"/>
    <col min="31" max="31" width="21.5" customWidth="1"/>
    <col min="32" max="32" width="20.1640625" bestFit="1" customWidth="1"/>
    <col min="33" max="33" width="26" bestFit="1" customWidth="1"/>
    <col min="34" max="34" width="15.6640625" bestFit="1" customWidth="1"/>
    <col min="35" max="35" width="21.5" bestFit="1" customWidth="1"/>
    <col min="36" max="36" width="20.1640625" bestFit="1" customWidth="1"/>
    <col min="37" max="37" width="26" bestFit="1" customWidth="1"/>
    <col min="38" max="38" width="15.6640625" bestFit="1" customWidth="1"/>
    <col min="39" max="39" width="21.5" bestFit="1" customWidth="1"/>
    <col min="40" max="40" width="20.1640625" bestFit="1" customWidth="1"/>
    <col min="41" max="41" width="26" bestFit="1" customWidth="1"/>
    <col min="42" max="42" width="15.6640625" bestFit="1" customWidth="1"/>
    <col min="43" max="43" width="21.5" bestFit="1" customWidth="1"/>
    <col min="44" max="44" width="20.1640625" bestFit="1" customWidth="1"/>
    <col min="45" max="45" width="26" bestFit="1" customWidth="1"/>
    <col min="46" max="46" width="15.6640625" bestFit="1" customWidth="1"/>
    <col min="47" max="47" width="21.5" bestFit="1" customWidth="1"/>
    <col min="48" max="48" width="20.1640625" bestFit="1" customWidth="1"/>
    <col min="49" max="49" width="26" bestFit="1" customWidth="1"/>
    <col min="50" max="50" width="15.6640625" bestFit="1" customWidth="1"/>
    <col min="51" max="51" width="21.5" bestFit="1" customWidth="1"/>
    <col min="52" max="52" width="20.1640625" bestFit="1" customWidth="1"/>
    <col min="53" max="53" width="26" bestFit="1" customWidth="1"/>
    <col min="54" max="54" width="20.33203125" bestFit="1" customWidth="1"/>
    <col min="55" max="55" width="26" bestFit="1" customWidth="1"/>
  </cols>
  <sheetData>
    <row r="3" spans="1:23">
      <c r="B3" t="s">
        <v>0</v>
      </c>
    </row>
    <row r="4" spans="1:23" s="1" customFormat="1" ht="75">
      <c r="A4"/>
      <c r="B4" s="1">
        <v>2010</v>
      </c>
      <c r="D4" s="1" t="s">
        <v>1</v>
      </c>
      <c r="E4" s="1" t="s">
        <v>2</v>
      </c>
      <c r="F4" s="1">
        <v>2011</v>
      </c>
      <c r="H4" s="1" t="s">
        <v>3</v>
      </c>
      <c r="I4" s="1" t="s">
        <v>4</v>
      </c>
      <c r="J4" s="1">
        <v>2012</v>
      </c>
      <c r="L4" s="1" t="s">
        <v>5</v>
      </c>
      <c r="M4" s="1" t="s">
        <v>6</v>
      </c>
      <c r="N4" s="1">
        <v>2013</v>
      </c>
      <c r="P4" s="1" t="s">
        <v>7</v>
      </c>
      <c r="Q4" s="1" t="s">
        <v>8</v>
      </c>
      <c r="R4" s="1">
        <v>2014</v>
      </c>
      <c r="T4" s="1" t="s">
        <v>9</v>
      </c>
      <c r="U4" s="1" t="s">
        <v>10</v>
      </c>
      <c r="V4" s="1" t="s">
        <v>11</v>
      </c>
      <c r="W4" s="1" t="s">
        <v>12</v>
      </c>
    </row>
    <row r="5" spans="1:23" s="1" customFormat="1">
      <c r="A5"/>
      <c r="B5" s="1" t="s">
        <v>13</v>
      </c>
      <c r="F5" s="1" t="s">
        <v>13</v>
      </c>
      <c r="J5" s="1" t="s">
        <v>13</v>
      </c>
      <c r="N5" s="1" t="s">
        <v>13</v>
      </c>
      <c r="R5" s="1" t="s">
        <v>13</v>
      </c>
    </row>
    <row r="6" spans="1:23" s="1" customFormat="1" ht="60">
      <c r="A6" s="1" t="s">
        <v>14</v>
      </c>
      <c r="B6" s="1" t="s">
        <v>15</v>
      </c>
      <c r="C6" s="1" t="s">
        <v>16</v>
      </c>
      <c r="F6" s="1" t="s">
        <v>15</v>
      </c>
      <c r="G6" s="1" t="s">
        <v>16</v>
      </c>
      <c r="J6" s="1" t="s">
        <v>15</v>
      </c>
      <c r="K6" s="1" t="s">
        <v>16</v>
      </c>
      <c r="N6" s="1" t="s">
        <v>15</v>
      </c>
      <c r="O6" s="1" t="s">
        <v>16</v>
      </c>
      <c r="R6" s="1" t="s">
        <v>15</v>
      </c>
      <c r="S6" s="1" t="s">
        <v>16</v>
      </c>
    </row>
    <row r="7" spans="1:23">
      <c r="A7" s="2" t="s">
        <v>17</v>
      </c>
      <c r="B7" s="3">
        <v>6</v>
      </c>
      <c r="C7" s="3">
        <v>1</v>
      </c>
      <c r="D7" s="3">
        <v>6</v>
      </c>
      <c r="E7" s="3">
        <v>1</v>
      </c>
      <c r="F7" s="3">
        <v>10</v>
      </c>
      <c r="G7" s="3">
        <v>4</v>
      </c>
      <c r="H7" s="3">
        <v>10</v>
      </c>
      <c r="I7" s="3">
        <v>4</v>
      </c>
      <c r="J7" s="3">
        <v>6</v>
      </c>
      <c r="K7" s="3">
        <v>3</v>
      </c>
      <c r="L7" s="3">
        <v>6</v>
      </c>
      <c r="M7" s="3">
        <v>3</v>
      </c>
      <c r="N7" s="4">
        <v>7</v>
      </c>
      <c r="O7" s="4">
        <v>2</v>
      </c>
      <c r="P7" s="3">
        <v>7</v>
      </c>
      <c r="Q7" s="3">
        <v>2</v>
      </c>
      <c r="R7" s="4">
        <v>9</v>
      </c>
      <c r="S7" s="4">
        <v>6</v>
      </c>
      <c r="T7" s="3">
        <v>9</v>
      </c>
      <c r="U7" s="3">
        <v>6</v>
      </c>
      <c r="V7" s="3">
        <v>38</v>
      </c>
      <c r="W7" s="3">
        <v>16</v>
      </c>
    </row>
    <row r="8" spans="1:23">
      <c r="A8" s="2" t="s">
        <v>18</v>
      </c>
      <c r="B8" s="3">
        <v>3</v>
      </c>
      <c r="C8" s="3">
        <v>0</v>
      </c>
      <c r="D8" s="3">
        <v>3</v>
      </c>
      <c r="E8" s="3">
        <v>0</v>
      </c>
      <c r="F8" s="3">
        <v>5</v>
      </c>
      <c r="G8" s="3">
        <v>3</v>
      </c>
      <c r="H8" s="3">
        <v>5</v>
      </c>
      <c r="I8" s="3">
        <v>3</v>
      </c>
      <c r="J8" s="3">
        <v>3</v>
      </c>
      <c r="K8" s="3">
        <v>1</v>
      </c>
      <c r="L8" s="3">
        <v>3</v>
      </c>
      <c r="M8" s="3">
        <v>1</v>
      </c>
      <c r="N8" s="4">
        <v>5</v>
      </c>
      <c r="O8" s="4">
        <v>2</v>
      </c>
      <c r="P8" s="3">
        <v>5</v>
      </c>
      <c r="Q8" s="3">
        <v>2</v>
      </c>
      <c r="R8" s="4">
        <v>3</v>
      </c>
      <c r="S8" s="4">
        <v>0</v>
      </c>
      <c r="T8" s="3">
        <v>3</v>
      </c>
      <c r="U8" s="3">
        <v>0</v>
      </c>
      <c r="V8" s="3">
        <v>19</v>
      </c>
      <c r="W8" s="3">
        <v>6</v>
      </c>
    </row>
    <row r="9" spans="1:23">
      <c r="A9" s="2" t="s">
        <v>19</v>
      </c>
      <c r="B9" s="3">
        <v>8</v>
      </c>
      <c r="C9" s="3">
        <v>3</v>
      </c>
      <c r="D9" s="3">
        <v>8</v>
      </c>
      <c r="E9" s="3">
        <v>3</v>
      </c>
      <c r="F9" s="3">
        <v>6</v>
      </c>
      <c r="G9" s="3">
        <v>3</v>
      </c>
      <c r="H9" s="3">
        <v>6</v>
      </c>
      <c r="I9" s="3">
        <v>3</v>
      </c>
      <c r="J9" s="3">
        <v>5</v>
      </c>
      <c r="K9" s="3">
        <v>2</v>
      </c>
      <c r="L9" s="3">
        <v>5</v>
      </c>
      <c r="M9" s="3">
        <v>2</v>
      </c>
      <c r="N9" s="4">
        <v>6</v>
      </c>
      <c r="O9" s="4">
        <v>2</v>
      </c>
      <c r="P9" s="3">
        <v>6</v>
      </c>
      <c r="Q9" s="3">
        <v>2</v>
      </c>
      <c r="R9" s="4">
        <v>7</v>
      </c>
      <c r="S9" s="4">
        <v>4</v>
      </c>
      <c r="T9" s="3">
        <v>7</v>
      </c>
      <c r="U9" s="3">
        <v>4</v>
      </c>
      <c r="V9" s="3">
        <v>32</v>
      </c>
      <c r="W9" s="3">
        <v>14</v>
      </c>
    </row>
    <row r="10" spans="1:23">
      <c r="A10" s="2" t="s">
        <v>20</v>
      </c>
      <c r="B10" s="3">
        <v>11</v>
      </c>
      <c r="C10" s="3">
        <v>6</v>
      </c>
      <c r="D10" s="3">
        <v>11</v>
      </c>
      <c r="E10" s="3">
        <v>6</v>
      </c>
      <c r="F10" s="3">
        <v>13</v>
      </c>
      <c r="G10" s="3">
        <v>6</v>
      </c>
      <c r="H10" s="3">
        <v>13</v>
      </c>
      <c r="I10" s="3">
        <v>6</v>
      </c>
      <c r="J10" s="3">
        <v>23</v>
      </c>
      <c r="K10" s="3">
        <v>12</v>
      </c>
      <c r="L10" s="3">
        <v>23</v>
      </c>
      <c r="M10" s="3">
        <v>12</v>
      </c>
      <c r="N10" s="4">
        <v>20</v>
      </c>
      <c r="O10" s="4">
        <v>10</v>
      </c>
      <c r="P10" s="3">
        <v>20</v>
      </c>
      <c r="Q10" s="3">
        <v>10</v>
      </c>
      <c r="R10" s="4">
        <v>19</v>
      </c>
      <c r="S10" s="4">
        <v>9</v>
      </c>
      <c r="T10" s="3">
        <v>19</v>
      </c>
      <c r="U10" s="3">
        <v>9</v>
      </c>
      <c r="V10" s="3">
        <v>86</v>
      </c>
      <c r="W10" s="3">
        <v>43</v>
      </c>
    </row>
    <row r="11" spans="1:23">
      <c r="A11" s="2" t="s">
        <v>21</v>
      </c>
      <c r="B11" s="3">
        <v>12</v>
      </c>
      <c r="C11" s="3">
        <v>8</v>
      </c>
      <c r="D11" s="3">
        <v>12</v>
      </c>
      <c r="E11" s="3">
        <v>8</v>
      </c>
      <c r="F11" s="3">
        <v>12</v>
      </c>
      <c r="G11" s="3">
        <v>7</v>
      </c>
      <c r="H11" s="3">
        <v>12</v>
      </c>
      <c r="I11" s="3">
        <v>7</v>
      </c>
      <c r="J11" s="3">
        <v>10</v>
      </c>
      <c r="K11" s="3">
        <v>6</v>
      </c>
      <c r="L11" s="3">
        <v>10</v>
      </c>
      <c r="M11" s="3">
        <v>6</v>
      </c>
      <c r="N11" s="4">
        <v>7</v>
      </c>
      <c r="O11" s="4">
        <v>4</v>
      </c>
      <c r="P11" s="3">
        <v>7</v>
      </c>
      <c r="Q11" s="3">
        <v>4</v>
      </c>
      <c r="R11" s="4">
        <v>6</v>
      </c>
      <c r="S11" s="4">
        <v>5</v>
      </c>
      <c r="T11" s="3">
        <v>6</v>
      </c>
      <c r="U11" s="3">
        <v>5</v>
      </c>
      <c r="V11" s="3">
        <v>47</v>
      </c>
      <c r="W11" s="3">
        <v>30</v>
      </c>
    </row>
    <row r="12" spans="1:23">
      <c r="A12" s="2" t="s">
        <v>22</v>
      </c>
      <c r="B12" s="3">
        <v>9</v>
      </c>
      <c r="C12" s="3">
        <v>2</v>
      </c>
      <c r="D12" s="3">
        <v>9</v>
      </c>
      <c r="E12" s="3">
        <v>2</v>
      </c>
      <c r="F12" s="3">
        <v>12</v>
      </c>
      <c r="G12" s="3">
        <v>4</v>
      </c>
      <c r="H12" s="3">
        <v>12</v>
      </c>
      <c r="I12" s="3">
        <v>4</v>
      </c>
      <c r="J12" s="3">
        <v>9</v>
      </c>
      <c r="K12" s="3">
        <v>4</v>
      </c>
      <c r="L12" s="3">
        <v>9</v>
      </c>
      <c r="M12" s="3">
        <v>4</v>
      </c>
      <c r="N12" s="4">
        <v>11</v>
      </c>
      <c r="O12" s="4">
        <v>3</v>
      </c>
      <c r="P12" s="3">
        <v>11</v>
      </c>
      <c r="Q12" s="3">
        <v>3</v>
      </c>
      <c r="R12" s="4">
        <v>8</v>
      </c>
      <c r="S12" s="4">
        <v>2</v>
      </c>
      <c r="T12" s="3">
        <v>8</v>
      </c>
      <c r="U12" s="3">
        <v>2</v>
      </c>
      <c r="V12" s="3">
        <v>49</v>
      </c>
      <c r="W12" s="3">
        <v>15</v>
      </c>
    </row>
    <row r="13" spans="1:23">
      <c r="A13" s="2" t="s">
        <v>23</v>
      </c>
      <c r="B13" s="3">
        <v>4</v>
      </c>
      <c r="C13" s="3">
        <v>3</v>
      </c>
      <c r="D13" s="3">
        <v>4</v>
      </c>
      <c r="E13" s="3">
        <v>3</v>
      </c>
      <c r="F13" s="3">
        <v>6</v>
      </c>
      <c r="G13" s="3">
        <v>3</v>
      </c>
      <c r="H13" s="3">
        <v>6</v>
      </c>
      <c r="I13" s="3">
        <v>3</v>
      </c>
      <c r="J13" s="3">
        <v>5</v>
      </c>
      <c r="K13" s="3">
        <v>2</v>
      </c>
      <c r="L13" s="3">
        <v>5</v>
      </c>
      <c r="M13" s="3">
        <v>2</v>
      </c>
      <c r="N13" s="4">
        <v>4</v>
      </c>
      <c r="O13" s="4">
        <v>1</v>
      </c>
      <c r="P13" s="3">
        <v>4</v>
      </c>
      <c r="Q13" s="3">
        <v>1</v>
      </c>
      <c r="R13" s="4">
        <v>8</v>
      </c>
      <c r="S13" s="4">
        <v>2</v>
      </c>
      <c r="T13" s="3">
        <v>8</v>
      </c>
      <c r="U13" s="3">
        <v>2</v>
      </c>
      <c r="V13" s="3">
        <v>27</v>
      </c>
      <c r="W13" s="3">
        <v>11</v>
      </c>
    </row>
    <row r="14" spans="1:23">
      <c r="A14" s="2" t="s">
        <v>24</v>
      </c>
      <c r="B14" s="3">
        <v>53</v>
      </c>
      <c r="C14" s="3">
        <v>23</v>
      </c>
      <c r="D14" s="3">
        <v>53</v>
      </c>
      <c r="E14" s="3">
        <v>23</v>
      </c>
      <c r="F14" s="3">
        <v>64</v>
      </c>
      <c r="G14" s="3">
        <v>30</v>
      </c>
      <c r="H14" s="3">
        <v>64</v>
      </c>
      <c r="I14" s="3">
        <v>30</v>
      </c>
      <c r="J14" s="3">
        <v>61</v>
      </c>
      <c r="K14" s="3">
        <v>30</v>
      </c>
      <c r="L14" s="3">
        <v>61</v>
      </c>
      <c r="M14" s="3">
        <v>30</v>
      </c>
      <c r="N14" s="4">
        <v>60</v>
      </c>
      <c r="O14" s="4">
        <v>24</v>
      </c>
      <c r="P14" s="3">
        <v>60</v>
      </c>
      <c r="Q14" s="3">
        <v>24</v>
      </c>
      <c r="R14" s="4">
        <v>60</v>
      </c>
      <c r="S14" s="4">
        <v>28</v>
      </c>
      <c r="T14" s="3">
        <v>60</v>
      </c>
      <c r="U14" s="3">
        <v>28</v>
      </c>
      <c r="V14" s="3">
        <v>298</v>
      </c>
      <c r="W14" s="3">
        <v>135</v>
      </c>
    </row>
    <row r="16" spans="1:23">
      <c r="B16" s="5">
        <v>2010</v>
      </c>
      <c r="C16" s="5">
        <v>2011</v>
      </c>
      <c r="D16" s="5">
        <v>2012</v>
      </c>
      <c r="E16" s="5">
        <v>2013</v>
      </c>
      <c r="F16" s="5">
        <v>2014</v>
      </c>
      <c r="H16" s="5" t="s">
        <v>25</v>
      </c>
      <c r="J16" t="s">
        <v>26</v>
      </c>
    </row>
    <row r="17" spans="1:10">
      <c r="A17" s="6" t="s">
        <v>17</v>
      </c>
      <c r="B17" s="7">
        <f>C7/B7</f>
        <v>0.16666666666666666</v>
      </c>
      <c r="C17" s="7">
        <f>G7/F7</f>
        <v>0.4</v>
      </c>
      <c r="D17" s="7">
        <f>K7/J7</f>
        <v>0.5</v>
      </c>
      <c r="E17" s="8">
        <f>O7/N7</f>
        <v>0.2857142857142857</v>
      </c>
      <c r="F17" s="8">
        <f>S7/R7</f>
        <v>0.66666666666666663</v>
      </c>
      <c r="G17" s="9"/>
      <c r="H17" s="7">
        <f t="shared" ref="H17:H24" si="0">W7/V7</f>
        <v>0.42105263157894735</v>
      </c>
      <c r="J17" s="7">
        <f>(F17-E17)/E17</f>
        <v>1.3333333333333333</v>
      </c>
    </row>
    <row r="18" spans="1:10">
      <c r="A18" s="6" t="s">
        <v>18</v>
      </c>
      <c r="B18" s="7">
        <f t="shared" ref="B18:B24" si="1">C8/B8</f>
        <v>0</v>
      </c>
      <c r="C18" s="7">
        <f t="shared" ref="C18:C24" si="2">G8/F8</f>
        <v>0.6</v>
      </c>
      <c r="D18" s="7">
        <f t="shared" ref="D18:D24" si="3">K8/J8</f>
        <v>0.33333333333333331</v>
      </c>
      <c r="E18" s="8">
        <f t="shared" ref="E18:E24" si="4">O8/N8</f>
        <v>0.4</v>
      </c>
      <c r="F18" s="8">
        <f t="shared" ref="F18:F24" si="5">S8/R8</f>
        <v>0</v>
      </c>
      <c r="G18" s="9"/>
      <c r="H18" s="7">
        <f t="shared" si="0"/>
        <v>0.31578947368421051</v>
      </c>
      <c r="J18" s="7">
        <f t="shared" ref="J18:J24" si="6">(F18-E18)/E18</f>
        <v>-1</v>
      </c>
    </row>
    <row r="19" spans="1:10">
      <c r="A19" s="6" t="s">
        <v>19</v>
      </c>
      <c r="B19" s="7">
        <f t="shared" si="1"/>
        <v>0.375</v>
      </c>
      <c r="C19" s="7">
        <f t="shared" si="2"/>
        <v>0.5</v>
      </c>
      <c r="D19" s="7">
        <f t="shared" si="3"/>
        <v>0.4</v>
      </c>
      <c r="E19" s="8">
        <f t="shared" si="4"/>
        <v>0.33333333333333331</v>
      </c>
      <c r="F19" s="8">
        <f t="shared" si="5"/>
        <v>0.5714285714285714</v>
      </c>
      <c r="G19" s="9"/>
      <c r="H19" s="7">
        <f t="shared" si="0"/>
        <v>0.4375</v>
      </c>
      <c r="J19" s="7">
        <f t="shared" si="6"/>
        <v>0.7142857142857143</v>
      </c>
    </row>
    <row r="20" spans="1:10">
      <c r="A20" s="6" t="s">
        <v>20</v>
      </c>
      <c r="B20" s="7">
        <f t="shared" si="1"/>
        <v>0.54545454545454541</v>
      </c>
      <c r="C20" s="7">
        <f t="shared" si="2"/>
        <v>0.46153846153846156</v>
      </c>
      <c r="D20" s="7">
        <f t="shared" si="3"/>
        <v>0.52173913043478259</v>
      </c>
      <c r="E20" s="8">
        <f t="shared" si="4"/>
        <v>0.5</v>
      </c>
      <c r="F20" s="8">
        <f t="shared" si="5"/>
        <v>0.47368421052631576</v>
      </c>
      <c r="G20" s="9"/>
      <c r="H20" s="7">
        <f t="shared" si="0"/>
        <v>0.5</v>
      </c>
      <c r="J20" s="7">
        <f t="shared" si="6"/>
        <v>-5.2631578947368474E-2</v>
      </c>
    </row>
    <row r="21" spans="1:10">
      <c r="A21" s="6" t="s">
        <v>21</v>
      </c>
      <c r="B21" s="7">
        <f t="shared" si="1"/>
        <v>0.66666666666666663</v>
      </c>
      <c r="C21" s="7">
        <f t="shared" si="2"/>
        <v>0.58333333333333337</v>
      </c>
      <c r="D21" s="7">
        <f t="shared" si="3"/>
        <v>0.6</v>
      </c>
      <c r="E21" s="8">
        <f t="shared" si="4"/>
        <v>0.5714285714285714</v>
      </c>
      <c r="F21" s="8">
        <f t="shared" si="5"/>
        <v>0.83333333333333337</v>
      </c>
      <c r="G21" s="9"/>
      <c r="H21" s="7">
        <f t="shared" si="0"/>
        <v>0.63829787234042556</v>
      </c>
      <c r="J21" s="7">
        <f t="shared" si="6"/>
        <v>0.45833333333333348</v>
      </c>
    </row>
    <row r="22" spans="1:10">
      <c r="A22" s="6" t="s">
        <v>22</v>
      </c>
      <c r="B22" s="7">
        <f t="shared" si="1"/>
        <v>0.22222222222222221</v>
      </c>
      <c r="C22" s="7">
        <f t="shared" si="2"/>
        <v>0.33333333333333331</v>
      </c>
      <c r="D22" s="7">
        <f t="shared" si="3"/>
        <v>0.44444444444444442</v>
      </c>
      <c r="E22" s="8">
        <f t="shared" si="4"/>
        <v>0.27272727272727271</v>
      </c>
      <c r="F22" s="8">
        <f t="shared" si="5"/>
        <v>0.25</v>
      </c>
      <c r="G22" s="9"/>
      <c r="H22" s="7">
        <f t="shared" si="0"/>
        <v>0.30612244897959184</v>
      </c>
      <c r="J22" s="7">
        <f t="shared" si="6"/>
        <v>-8.3333333333333259E-2</v>
      </c>
    </row>
    <row r="23" spans="1:10" ht="16" thickBot="1">
      <c r="A23" s="10" t="s">
        <v>23</v>
      </c>
      <c r="B23" s="7">
        <f t="shared" si="1"/>
        <v>0.75</v>
      </c>
      <c r="C23" s="7">
        <f t="shared" si="2"/>
        <v>0.5</v>
      </c>
      <c r="D23" s="7">
        <f t="shared" si="3"/>
        <v>0.4</v>
      </c>
      <c r="E23" s="8">
        <f t="shared" si="4"/>
        <v>0.25</v>
      </c>
      <c r="F23" s="8">
        <f t="shared" si="5"/>
        <v>0.25</v>
      </c>
      <c r="G23" s="9"/>
      <c r="H23" s="7">
        <f t="shared" si="0"/>
        <v>0.40740740740740738</v>
      </c>
      <c r="J23" s="7">
        <f t="shared" si="6"/>
        <v>0</v>
      </c>
    </row>
    <row r="24" spans="1:10" ht="16" thickTop="1">
      <c r="A24" s="11" t="s">
        <v>27</v>
      </c>
      <c r="B24" s="12">
        <f t="shared" si="1"/>
        <v>0.43396226415094341</v>
      </c>
      <c r="C24" s="12">
        <f t="shared" si="2"/>
        <v>0.46875</v>
      </c>
      <c r="D24" s="12">
        <f t="shared" si="3"/>
        <v>0.49180327868852458</v>
      </c>
      <c r="E24" s="12">
        <f t="shared" si="4"/>
        <v>0.4</v>
      </c>
      <c r="F24" s="12">
        <f t="shared" si="5"/>
        <v>0.46666666666666667</v>
      </c>
      <c r="G24" s="9"/>
      <c r="H24" s="12">
        <f t="shared" si="0"/>
        <v>0.45302013422818793</v>
      </c>
      <c r="J24" s="7">
        <f t="shared" si="6"/>
        <v>0.16666666666666663</v>
      </c>
    </row>
    <row r="26" spans="1:10" ht="16" thickBot="1">
      <c r="A26" s="13"/>
      <c r="B26" s="14">
        <v>2010</v>
      </c>
      <c r="C26" s="14">
        <v>2012</v>
      </c>
      <c r="D26" s="14">
        <v>2014</v>
      </c>
    </row>
    <row r="27" spans="1:10">
      <c r="A27" s="15" t="s">
        <v>17</v>
      </c>
      <c r="B27" s="7">
        <v>0.16666666666666666</v>
      </c>
      <c r="C27" s="7">
        <v>0.5</v>
      </c>
      <c r="D27" s="7">
        <v>0.66666666666666663</v>
      </c>
    </row>
    <row r="28" spans="1:10">
      <c r="A28" s="16" t="s">
        <v>18</v>
      </c>
      <c r="B28" s="7">
        <v>0</v>
      </c>
      <c r="C28" s="7">
        <v>0.33333333333333331</v>
      </c>
      <c r="D28" s="7">
        <v>0</v>
      </c>
    </row>
    <row r="29" spans="1:10">
      <c r="A29" s="16" t="s">
        <v>19</v>
      </c>
      <c r="B29" s="7">
        <v>0.375</v>
      </c>
      <c r="C29" s="7">
        <v>0.4</v>
      </c>
      <c r="D29" s="7">
        <v>0.5714285714285714</v>
      </c>
    </row>
    <row r="30" spans="1:10">
      <c r="A30" s="16" t="s">
        <v>20</v>
      </c>
      <c r="B30" s="7">
        <v>0.54545454545454541</v>
      </c>
      <c r="C30" s="7">
        <v>0.52173913043478259</v>
      </c>
      <c r="D30" s="7">
        <v>0.47368421052631576</v>
      </c>
    </row>
    <row r="31" spans="1:10">
      <c r="A31" s="16" t="s">
        <v>21</v>
      </c>
      <c r="B31" s="7">
        <v>0.66666666666666663</v>
      </c>
      <c r="C31" s="7">
        <v>0.6</v>
      </c>
      <c r="D31" s="7">
        <v>0.83333333333333337</v>
      </c>
    </row>
    <row r="32" spans="1:10">
      <c r="A32" s="16" t="s">
        <v>22</v>
      </c>
      <c r="B32" s="7">
        <v>0.22222222222222221</v>
      </c>
      <c r="C32" s="7">
        <v>0.44444444444444442</v>
      </c>
      <c r="D32" s="7">
        <v>0.25</v>
      </c>
    </row>
    <row r="33" spans="1:4" ht="16" thickBot="1">
      <c r="A33" s="17" t="s">
        <v>23</v>
      </c>
      <c r="B33" s="7">
        <v>0.75</v>
      </c>
      <c r="C33" s="7">
        <v>0.4</v>
      </c>
      <c r="D33" s="7">
        <v>0.14285714285714285</v>
      </c>
    </row>
    <row r="34" spans="1:4" ht="16" thickTop="1">
      <c r="A34" s="18" t="s">
        <v>27</v>
      </c>
      <c r="B34" s="19">
        <v>0.43396226415094341</v>
      </c>
      <c r="C34" s="19">
        <v>0.49180327868852458</v>
      </c>
      <c r="D34" s="19">
        <v>0.4576271186440678</v>
      </c>
    </row>
  </sheetData>
  <pageMargins left="0.75" right="0.75" top="1" bottom="1" header="0.5" footer="0.5"/>
  <pageSetup orientation="portrait" horizontalDpi="4294967292" verticalDpi="4294967292"/>
  <extLst>
    <ext xmlns:x14="http://schemas.microsoft.com/office/spreadsheetml/2009/9/main" uri="{05C60535-1F16-4fd2-B633-F4F36F0B64E0}">
      <x14:sparklineGroups xmlns:xm="http://schemas.microsoft.com/office/excel/2006/main">
        <x14:sparklineGroup type="column"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 PG13 Sm by Co'!B27:D27</xm:f>
              <xm:sqref>E27</xm:sqref>
            </x14:sparkline>
            <x14:sparkline>
              <xm:f>'% PG13 Sm by Co'!B28:D28</xm:f>
              <xm:sqref>E28</xm:sqref>
            </x14:sparkline>
            <x14:sparkline>
              <xm:f>'% PG13 Sm by Co'!B29:D29</xm:f>
              <xm:sqref>E29</xm:sqref>
            </x14:sparkline>
            <x14:sparkline>
              <xm:f>'% PG13 Sm by Co'!B30:D30</xm:f>
              <xm:sqref>E30</xm:sqref>
            </x14:sparkline>
            <x14:sparkline>
              <xm:f>'% PG13 Sm by Co'!B31:D31</xm:f>
              <xm:sqref>E31</xm:sqref>
            </x14:sparkline>
            <x14:sparkline>
              <xm:f>'% PG13 Sm by Co'!B32:D32</xm:f>
              <xm:sqref>E32</xm:sqref>
            </x14:sparkline>
            <x14:sparkline>
              <xm:f>'% PG13 Sm by Co'!B33:D33</xm:f>
              <xm:sqref>E33</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 PG13 Sm by Co'!B17:F17</xm:f>
              <xm:sqref>G17</xm:sqref>
            </x14:sparkline>
            <x14:sparkline>
              <xm:f>'% PG13 Sm by Co'!B18:F18</xm:f>
              <xm:sqref>G18</xm:sqref>
            </x14:sparkline>
            <x14:sparkline>
              <xm:f>'% PG13 Sm by Co'!B19:F19</xm:f>
              <xm:sqref>G19</xm:sqref>
            </x14:sparkline>
            <x14:sparkline>
              <xm:f>'% PG13 Sm by Co'!B20:F20</xm:f>
              <xm:sqref>G20</xm:sqref>
            </x14:sparkline>
            <x14:sparkline>
              <xm:f>'% PG13 Sm by Co'!B21:F21</xm:f>
              <xm:sqref>G21</xm:sqref>
            </x14:sparkline>
            <x14:sparkline>
              <xm:f>'% PG13 Sm by Co'!B22:F22</xm:f>
              <xm:sqref>G22</xm:sqref>
            </x14:sparkline>
            <x14:sparkline>
              <xm:f>'% PG13 Sm by Co'!B23:F23</xm:f>
              <xm:sqref>G23</xm:sqref>
            </x14:sparkline>
            <x14:sparkline>
              <xm:f>'% PG13 Sm by Co'!B24:F24</xm:f>
              <xm:sqref>G24</xm:sqref>
            </x14:sparkline>
          </x14:sparklines>
        </x14:sparklineGroup>
      </x14:sparklineGroups>
    </ex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Films</vt:lpstr>
      <vt:lpstr>IncsFilm</vt:lpstr>
      <vt:lpstr>Imps</vt:lpstr>
      <vt:lpstr>% PG13 Sm by Co</vt:lpstr>
    </vt:vector>
  </TitlesOfParts>
  <Company>Onbeyond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Jono Polansky</dc:creator>
  <cp:lastModifiedBy>Jono Polansky</cp:lastModifiedBy>
  <dcterms:created xsi:type="dcterms:W3CDTF">2015-02-20T01:32:09Z</dcterms:created>
  <dcterms:modified xsi:type="dcterms:W3CDTF">2015-02-20T01:33:57Z</dcterms:modified>
</cp:coreProperties>
</file>